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7.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8.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Users/alberto/Desktop/"/>
    </mc:Choice>
  </mc:AlternateContent>
  <xr:revisionPtr revIDLastSave="0" documentId="8_{27BEAF19-E413-6343-AB8A-98641E3D9FC5}" xr6:coauthVersionLast="46" xr6:coauthVersionMax="46" xr10:uidLastSave="{00000000-0000-0000-0000-000000000000}"/>
  <bookViews>
    <workbookView xWindow="0" yWindow="460" windowWidth="28800" windowHeight="16900" tabRatio="838" activeTab="6" xr2:uid="{00000000-000D-0000-FFFF-FFFF00000000}"/>
  </bookViews>
  <sheets>
    <sheet name="Instrucciones" sheetId="13" r:id="rId1"/>
    <sheet name="Total" sheetId="22" r:id="rId2"/>
    <sheet name="Exceso de mortalidad acumulada" sheetId="36" r:id="rId3"/>
    <sheet name="Por Sexo" sheetId="27" r:id="rId4"/>
    <sheet name="Por Sexo&amp;Grupo de edad" sheetId="30" state="hidden" r:id="rId5"/>
    <sheet name="Por Grupo de Edad" sheetId="26" r:id="rId6"/>
    <sheet name="Muertes_Edad" sheetId="37" r:id="rId7"/>
    <sheet name="Por Causa" sheetId="33" r:id="rId8"/>
    <sheet name="Por Lugar de Ocurrencia" sheetId="34" r:id="rId9"/>
    <sheet name="Muertes por tasa de admisión" sheetId="20" r:id="rId10"/>
    <sheet name="Muertes por números de admisión" sheetId="35"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 i="20" l="1"/>
  <c r="T7" i="20"/>
  <c r="S8" i="20"/>
  <c r="T8" i="20"/>
  <c r="S9" i="20"/>
  <c r="T9" i="20"/>
  <c r="S10" i="20"/>
  <c r="T10" i="20"/>
  <c r="S11" i="20"/>
  <c r="T11" i="20"/>
  <c r="S12" i="20"/>
  <c r="T12" i="20"/>
  <c r="S13" i="20"/>
  <c r="T13" i="20"/>
  <c r="S14" i="20"/>
  <c r="T14" i="20"/>
  <c r="S15" i="20"/>
  <c r="T15" i="20"/>
  <c r="S16" i="20"/>
  <c r="T16" i="20"/>
  <c r="S17" i="20"/>
  <c r="T17" i="20"/>
  <c r="S6" i="20"/>
  <c r="T6" i="20"/>
  <c r="BK6" i="34"/>
  <c r="I6" i="34"/>
  <c r="BK6" i="33"/>
  <c r="I6" i="33"/>
  <c r="ES6" i="30"/>
  <c r="DB6" i="30"/>
  <c r="AZ6" i="30"/>
  <c r="I6" i="30"/>
  <c r="I59" i="30"/>
  <c r="I6" i="26"/>
  <c r="AZ6" i="26"/>
  <c r="BK6" i="27"/>
  <c r="I6" i="27"/>
  <c r="I6" i="22"/>
  <c r="N6" i="20"/>
  <c r="V6" i="20"/>
  <c r="N7" i="20"/>
  <c r="N8" i="20"/>
  <c r="N7" i="35"/>
  <c r="N8" i="35"/>
  <c r="N9" i="35"/>
  <c r="N10" i="35"/>
  <c r="N11" i="35"/>
  <c r="N12" i="35"/>
  <c r="N13" i="35"/>
  <c r="N14" i="35"/>
  <c r="N15" i="35"/>
  <c r="N16" i="35"/>
  <c r="N17" i="35"/>
  <c r="N6" i="35"/>
  <c r="U6" i="35"/>
  <c r="AA6" i="35"/>
  <c r="S17" i="35"/>
  <c r="R17" i="35"/>
  <c r="Q17" i="35"/>
  <c r="P17" i="35"/>
  <c r="O17" i="35"/>
  <c r="S16" i="35"/>
  <c r="R16" i="35"/>
  <c r="Q16" i="35"/>
  <c r="P16" i="35"/>
  <c r="O16" i="35"/>
  <c r="S15" i="35"/>
  <c r="R15" i="35"/>
  <c r="Q15" i="35"/>
  <c r="P15" i="35"/>
  <c r="O15" i="35"/>
  <c r="S14" i="35"/>
  <c r="R14" i="35"/>
  <c r="Q14" i="35"/>
  <c r="P14" i="35"/>
  <c r="O14" i="35"/>
  <c r="S13" i="35"/>
  <c r="R13" i="35"/>
  <c r="Q13" i="35"/>
  <c r="P13" i="35"/>
  <c r="O13" i="35"/>
  <c r="U12" i="35"/>
  <c r="S12" i="35"/>
  <c r="R12" i="35"/>
  <c r="Q12" i="35"/>
  <c r="V12" i="35"/>
  <c r="P12" i="35"/>
  <c r="O12" i="35"/>
  <c r="S11" i="35"/>
  <c r="R11" i="35"/>
  <c r="Q11" i="35"/>
  <c r="P11" i="35"/>
  <c r="O11" i="35"/>
  <c r="U11" i="35"/>
  <c r="S10" i="35"/>
  <c r="R10" i="35"/>
  <c r="Q10" i="35"/>
  <c r="P10" i="35"/>
  <c r="O10" i="35"/>
  <c r="S9" i="35"/>
  <c r="R9" i="35"/>
  <c r="Q9" i="35"/>
  <c r="P9" i="35"/>
  <c r="O9" i="35"/>
  <c r="S8" i="35"/>
  <c r="R8" i="35"/>
  <c r="Q8" i="35"/>
  <c r="P8" i="35"/>
  <c r="O8" i="35"/>
  <c r="S7" i="35"/>
  <c r="R7" i="35"/>
  <c r="Q7" i="35"/>
  <c r="P7" i="35"/>
  <c r="O7" i="35"/>
  <c r="S6" i="35"/>
  <c r="R6" i="35"/>
  <c r="Q6" i="35"/>
  <c r="P6" i="35"/>
  <c r="O6" i="35"/>
  <c r="AF11" i="35"/>
  <c r="AF7" i="35"/>
  <c r="AF17" i="35"/>
  <c r="AF16" i="35"/>
  <c r="AF10" i="35"/>
  <c r="AF9" i="35"/>
  <c r="AF13" i="35"/>
  <c r="AF12" i="35"/>
  <c r="AF14" i="35"/>
  <c r="AF15" i="35"/>
  <c r="AF8" i="35"/>
  <c r="AF6" i="35"/>
  <c r="V15" i="35"/>
  <c r="V7" i="35"/>
  <c r="V14" i="35"/>
  <c r="V17" i="35"/>
  <c r="V10" i="35"/>
  <c r="V11" i="35"/>
  <c r="V6" i="35"/>
  <c r="V9" i="35"/>
  <c r="U8" i="35"/>
  <c r="AA8" i="35"/>
  <c r="V13" i="35"/>
  <c r="U16" i="35"/>
  <c r="AA16" i="35"/>
  <c r="U7" i="35"/>
  <c r="U15" i="35"/>
  <c r="AA15" i="35"/>
  <c r="AG16" i="35"/>
  <c r="AI16" i="35"/>
  <c r="AG8" i="35"/>
  <c r="AI8" i="35"/>
  <c r="AG13" i="35"/>
  <c r="AI13" i="35"/>
  <c r="AG10" i="35"/>
  <c r="AI10" i="35"/>
  <c r="AG7" i="35"/>
  <c r="AI7" i="35"/>
  <c r="AG15" i="35"/>
  <c r="AI15" i="35"/>
  <c r="AG12" i="35"/>
  <c r="AI12" i="35"/>
  <c r="AG9" i="35"/>
  <c r="AI9" i="35"/>
  <c r="AG17" i="35"/>
  <c r="AI17" i="35"/>
  <c r="AG6" i="35"/>
  <c r="AI6" i="35"/>
  <c r="AG14" i="35"/>
  <c r="AI14" i="35"/>
  <c r="AG11" i="35"/>
  <c r="AI11" i="35"/>
  <c r="W15" i="35"/>
  <c r="AB15" i="35"/>
  <c r="X12" i="35"/>
  <c r="X11" i="35"/>
  <c r="AA11" i="35"/>
  <c r="W11" i="35"/>
  <c r="AB11" i="35"/>
  <c r="AA7" i="35"/>
  <c r="X7" i="35"/>
  <c r="W7" i="35"/>
  <c r="AB7" i="35"/>
  <c r="AA12" i="35"/>
  <c r="U13" i="35"/>
  <c r="V16" i="35"/>
  <c r="U10" i="35"/>
  <c r="V8" i="35"/>
  <c r="U9" i="35"/>
  <c r="U17" i="35"/>
  <c r="W12" i="35"/>
  <c r="AB12" i="35"/>
  <c r="U14" i="35"/>
  <c r="BK59" i="34"/>
  <c r="BK7" i="34"/>
  <c r="CA7" i="34"/>
  <c r="CK7" i="34"/>
  <c r="BK8" i="34"/>
  <c r="CA8" i="34"/>
  <c r="CK8" i="34"/>
  <c r="BK9" i="34"/>
  <c r="BK10" i="34"/>
  <c r="CA10" i="34"/>
  <c r="CK10" i="34"/>
  <c r="BK11" i="34"/>
  <c r="CB11" i="34"/>
  <c r="CL11" i="34"/>
  <c r="BK12" i="34"/>
  <c r="CA12" i="34"/>
  <c r="CK12" i="34"/>
  <c r="BK13" i="34"/>
  <c r="CA13" i="34"/>
  <c r="CK13" i="34"/>
  <c r="BK14" i="34"/>
  <c r="BK15" i="34"/>
  <c r="CA15" i="34"/>
  <c r="CK15" i="34"/>
  <c r="BK16" i="34"/>
  <c r="CA16" i="34"/>
  <c r="CK16" i="34"/>
  <c r="BK17" i="34"/>
  <c r="BK18" i="34"/>
  <c r="CA18" i="34"/>
  <c r="CK18" i="34"/>
  <c r="BK19" i="34"/>
  <c r="BK20" i="34"/>
  <c r="CA20" i="34"/>
  <c r="CK20" i="34"/>
  <c r="BK21" i="34"/>
  <c r="CA21" i="34"/>
  <c r="CK21" i="34"/>
  <c r="BK22" i="34"/>
  <c r="CA22" i="34"/>
  <c r="CK22" i="34"/>
  <c r="BK23" i="34"/>
  <c r="CA23" i="34"/>
  <c r="CK23" i="34"/>
  <c r="BK24" i="34"/>
  <c r="BK25" i="34"/>
  <c r="CA25" i="34"/>
  <c r="CK25" i="34"/>
  <c r="BK26" i="34"/>
  <c r="BK27" i="34"/>
  <c r="BK28" i="34"/>
  <c r="CA28" i="34"/>
  <c r="CK28" i="34"/>
  <c r="BK29" i="34"/>
  <c r="CA29" i="34"/>
  <c r="CK29" i="34"/>
  <c r="BK30" i="34"/>
  <c r="CA30" i="34"/>
  <c r="CK30" i="34"/>
  <c r="BK31" i="34"/>
  <c r="CA31" i="34"/>
  <c r="CK31" i="34"/>
  <c r="BK32" i="34"/>
  <c r="CA32" i="34"/>
  <c r="CK32" i="34"/>
  <c r="BK33" i="34"/>
  <c r="CA33" i="34"/>
  <c r="CK33" i="34"/>
  <c r="BK34" i="34"/>
  <c r="CB34" i="34"/>
  <c r="CL34" i="34"/>
  <c r="BK35" i="34"/>
  <c r="BK36" i="34"/>
  <c r="CA36" i="34"/>
  <c r="CK36" i="34"/>
  <c r="BK37" i="34"/>
  <c r="CA37" i="34"/>
  <c r="CK37" i="34"/>
  <c r="BK38" i="34"/>
  <c r="CA38" i="34"/>
  <c r="CK38" i="34"/>
  <c r="BK39" i="34"/>
  <c r="CA39" i="34"/>
  <c r="CK39" i="34"/>
  <c r="BK40" i="34"/>
  <c r="CA40" i="34"/>
  <c r="CK40" i="34"/>
  <c r="BK41" i="34"/>
  <c r="CA41" i="34"/>
  <c r="CK41" i="34"/>
  <c r="BK42" i="34"/>
  <c r="BK43" i="34"/>
  <c r="BK44" i="34"/>
  <c r="CA44" i="34"/>
  <c r="CK44" i="34"/>
  <c r="BK45" i="34"/>
  <c r="CA45" i="34"/>
  <c r="CK45" i="34"/>
  <c r="BK46" i="34"/>
  <c r="CA46" i="34"/>
  <c r="CK46" i="34"/>
  <c r="BK47" i="34"/>
  <c r="CA47" i="34"/>
  <c r="CK47" i="34"/>
  <c r="BK48" i="34"/>
  <c r="CA48" i="34"/>
  <c r="CK48" i="34"/>
  <c r="BK49" i="34"/>
  <c r="BK50" i="34"/>
  <c r="BK51" i="34"/>
  <c r="BK52" i="34"/>
  <c r="CA52" i="34"/>
  <c r="CK52" i="34"/>
  <c r="BK53" i="34"/>
  <c r="CA53" i="34"/>
  <c r="CK53" i="34"/>
  <c r="BK54" i="34"/>
  <c r="CA54" i="34"/>
  <c r="CK54" i="34"/>
  <c r="BK55" i="34"/>
  <c r="BK56" i="34"/>
  <c r="CA56" i="34"/>
  <c r="CK56" i="34"/>
  <c r="BK57" i="34"/>
  <c r="CA57" i="34"/>
  <c r="CK57" i="34"/>
  <c r="BK58" i="34"/>
  <c r="BL6" i="34"/>
  <c r="BL7" i="34"/>
  <c r="BL8" i="34"/>
  <c r="BN8" i="34"/>
  <c r="BL9" i="34"/>
  <c r="BL10" i="34"/>
  <c r="BN10" i="34"/>
  <c r="BL11" i="34"/>
  <c r="BL12" i="34"/>
  <c r="BL13" i="34"/>
  <c r="BN13" i="34"/>
  <c r="BL14" i="34"/>
  <c r="BL15" i="34"/>
  <c r="BL16" i="34"/>
  <c r="BN16" i="34"/>
  <c r="BL17" i="34"/>
  <c r="BL18" i="34"/>
  <c r="BN18" i="34"/>
  <c r="BL19" i="34"/>
  <c r="BL20" i="34"/>
  <c r="BN20" i="34"/>
  <c r="BY20" i="34"/>
  <c r="CI20" i="34"/>
  <c r="BL21" i="34"/>
  <c r="BN21" i="34"/>
  <c r="BY21" i="34"/>
  <c r="CI21" i="34"/>
  <c r="BL22" i="34"/>
  <c r="BN22" i="34"/>
  <c r="BY22" i="34"/>
  <c r="CI22" i="34"/>
  <c r="BL23" i="34"/>
  <c r="BL24" i="34"/>
  <c r="BL25" i="34"/>
  <c r="BL26" i="34"/>
  <c r="BL27" i="34"/>
  <c r="BL28" i="34"/>
  <c r="BN28" i="34"/>
  <c r="BY28" i="34"/>
  <c r="CI28" i="34"/>
  <c r="BL29" i="34"/>
  <c r="BN29" i="34"/>
  <c r="BY29" i="34"/>
  <c r="CI29" i="34"/>
  <c r="BL30" i="34"/>
  <c r="BN30" i="34"/>
  <c r="BY30" i="34"/>
  <c r="CI30" i="34"/>
  <c r="BL31" i="34"/>
  <c r="BN31" i="34"/>
  <c r="BY31" i="34"/>
  <c r="CI31" i="34"/>
  <c r="BL32" i="34"/>
  <c r="BN32" i="34"/>
  <c r="BY32" i="34"/>
  <c r="CI32" i="34"/>
  <c r="BL33" i="34"/>
  <c r="BN33" i="34"/>
  <c r="BY33" i="34"/>
  <c r="CI33" i="34"/>
  <c r="BL34" i="34"/>
  <c r="BL35" i="34"/>
  <c r="BL36" i="34"/>
  <c r="BL37" i="34"/>
  <c r="BL38" i="34"/>
  <c r="BN38" i="34"/>
  <c r="BY38" i="34"/>
  <c r="CI38" i="34"/>
  <c r="BL39" i="34"/>
  <c r="BN39" i="34"/>
  <c r="BY39" i="34"/>
  <c r="CI39" i="34"/>
  <c r="BL40" i="34"/>
  <c r="BN40" i="34"/>
  <c r="BY40" i="34"/>
  <c r="CI40" i="34"/>
  <c r="BL41" i="34"/>
  <c r="BN41" i="34"/>
  <c r="BY41" i="34"/>
  <c r="CI41" i="34"/>
  <c r="BL42" i="34"/>
  <c r="BL43" i="34"/>
  <c r="BM43" i="34"/>
  <c r="BL44" i="34"/>
  <c r="BN44" i="34"/>
  <c r="BY44" i="34"/>
  <c r="CI44" i="34"/>
  <c r="BL45" i="34"/>
  <c r="BN45" i="34"/>
  <c r="BY45" i="34"/>
  <c r="CI45" i="34"/>
  <c r="BL46" i="34"/>
  <c r="BN46" i="34"/>
  <c r="BY46" i="34"/>
  <c r="CI46" i="34"/>
  <c r="BL47" i="34"/>
  <c r="BL48" i="34"/>
  <c r="BN48" i="34"/>
  <c r="BY48" i="34"/>
  <c r="CI48" i="34"/>
  <c r="BL49" i="34"/>
  <c r="BL50" i="34"/>
  <c r="BL51" i="34"/>
  <c r="BL52" i="34"/>
  <c r="BL53" i="34"/>
  <c r="BL54" i="34"/>
  <c r="BN54" i="34"/>
  <c r="BY54" i="34"/>
  <c r="CI54" i="34"/>
  <c r="BL55" i="34"/>
  <c r="BL56" i="34"/>
  <c r="BL57" i="34"/>
  <c r="BL58" i="34"/>
  <c r="BI59" i="34"/>
  <c r="I59" i="34"/>
  <c r="I7" i="34"/>
  <c r="Y7" i="34"/>
  <c r="AI7" i="34"/>
  <c r="I8" i="34"/>
  <c r="Y8" i="34"/>
  <c r="AI8" i="34"/>
  <c r="I9" i="34"/>
  <c r="Y9" i="34"/>
  <c r="AI9" i="34"/>
  <c r="I10" i="34"/>
  <c r="Y10" i="34"/>
  <c r="AI10" i="34"/>
  <c r="I11" i="34"/>
  <c r="I12" i="34"/>
  <c r="Y12" i="34"/>
  <c r="AI12" i="34"/>
  <c r="I13" i="34"/>
  <c r="Y13" i="34"/>
  <c r="AI13" i="34"/>
  <c r="I14" i="34"/>
  <c r="Y14" i="34"/>
  <c r="AI14" i="34"/>
  <c r="I15" i="34"/>
  <c r="Y15" i="34"/>
  <c r="AI15" i="34"/>
  <c r="I16" i="34"/>
  <c r="Y16" i="34"/>
  <c r="AI16" i="34"/>
  <c r="I17" i="34"/>
  <c r="Y17" i="34"/>
  <c r="AI17" i="34"/>
  <c r="I18" i="34"/>
  <c r="Y18" i="34"/>
  <c r="AI18" i="34"/>
  <c r="I19" i="34"/>
  <c r="Y19" i="34"/>
  <c r="AI19" i="34"/>
  <c r="I20" i="34"/>
  <c r="Y20" i="34"/>
  <c r="AI20" i="34"/>
  <c r="I21" i="34"/>
  <c r="Y21" i="34"/>
  <c r="AI21" i="34"/>
  <c r="I22" i="34"/>
  <c r="Y22" i="34"/>
  <c r="AI22" i="34"/>
  <c r="I23" i="34"/>
  <c r="Y23" i="34"/>
  <c r="AI23" i="34"/>
  <c r="I24" i="34"/>
  <c r="Y24" i="34"/>
  <c r="AI24" i="34"/>
  <c r="I25" i="34"/>
  <c r="I26" i="34"/>
  <c r="I27" i="34"/>
  <c r="Y27" i="34"/>
  <c r="AI27" i="34"/>
  <c r="I28" i="34"/>
  <c r="Y28" i="34"/>
  <c r="AI28" i="34"/>
  <c r="I29" i="34"/>
  <c r="Y29" i="34"/>
  <c r="AI29" i="34"/>
  <c r="I30" i="34"/>
  <c r="I31" i="34"/>
  <c r="Y31" i="34"/>
  <c r="AI31" i="34"/>
  <c r="I32" i="34"/>
  <c r="Y32" i="34"/>
  <c r="AI32" i="34"/>
  <c r="I33" i="34"/>
  <c r="I34" i="34"/>
  <c r="I35" i="34"/>
  <c r="I36" i="34"/>
  <c r="Y36" i="34"/>
  <c r="AI36" i="34"/>
  <c r="I37" i="34"/>
  <c r="Y37" i="34"/>
  <c r="AI37" i="34"/>
  <c r="I38" i="34"/>
  <c r="Y38" i="34"/>
  <c r="AI38" i="34"/>
  <c r="I39" i="34"/>
  <c r="Y39" i="34"/>
  <c r="AI39" i="34"/>
  <c r="I40" i="34"/>
  <c r="Y40" i="34"/>
  <c r="AI40" i="34"/>
  <c r="I41" i="34"/>
  <c r="I42" i="34"/>
  <c r="Y42" i="34"/>
  <c r="AI42" i="34"/>
  <c r="I43" i="34"/>
  <c r="Y43" i="34"/>
  <c r="AI43" i="34"/>
  <c r="I44" i="34"/>
  <c r="Y44" i="34"/>
  <c r="AI44" i="34"/>
  <c r="I45" i="34"/>
  <c r="Z45" i="34"/>
  <c r="AJ45" i="34"/>
  <c r="I46" i="34"/>
  <c r="Y46" i="34"/>
  <c r="AI46" i="34"/>
  <c r="I47" i="34"/>
  <c r="Y47" i="34"/>
  <c r="AI47" i="34"/>
  <c r="I48" i="34"/>
  <c r="Y48" i="34"/>
  <c r="AI48" i="34"/>
  <c r="I49" i="34"/>
  <c r="I50" i="34"/>
  <c r="Y50" i="34"/>
  <c r="AI50" i="34"/>
  <c r="I51" i="34"/>
  <c r="Y51" i="34"/>
  <c r="AI51" i="34"/>
  <c r="I52" i="34"/>
  <c r="Y52" i="34"/>
  <c r="AI52" i="34"/>
  <c r="I53" i="34"/>
  <c r="Y53" i="34"/>
  <c r="AI53" i="34"/>
  <c r="I54" i="34"/>
  <c r="Y54" i="34"/>
  <c r="AI54" i="34"/>
  <c r="I55" i="34"/>
  <c r="Y55" i="34"/>
  <c r="AI55" i="34"/>
  <c r="I56" i="34"/>
  <c r="Y56" i="34"/>
  <c r="AI56" i="34"/>
  <c r="I57" i="34"/>
  <c r="I58" i="34"/>
  <c r="J6" i="34"/>
  <c r="J7" i="34"/>
  <c r="L7" i="34"/>
  <c r="J8" i="34"/>
  <c r="K8" i="34"/>
  <c r="J9" i="34"/>
  <c r="J10" i="34"/>
  <c r="K10" i="34"/>
  <c r="J11" i="34"/>
  <c r="J12" i="34"/>
  <c r="L12" i="34"/>
  <c r="W12" i="34"/>
  <c r="AG12" i="34"/>
  <c r="J13" i="34"/>
  <c r="L13" i="34"/>
  <c r="J14" i="34"/>
  <c r="L14" i="34"/>
  <c r="W14" i="34"/>
  <c r="AG14" i="34"/>
  <c r="J15" i="34"/>
  <c r="L15" i="34"/>
  <c r="J16" i="34"/>
  <c r="J17" i="34"/>
  <c r="J18" i="34"/>
  <c r="L18" i="34"/>
  <c r="X18" i="34"/>
  <c r="AH18" i="34"/>
  <c r="J19" i="34"/>
  <c r="L19" i="34"/>
  <c r="W19" i="34"/>
  <c r="AG19" i="34"/>
  <c r="J20" i="34"/>
  <c r="J21" i="34"/>
  <c r="L21" i="34"/>
  <c r="W21" i="34"/>
  <c r="AG21" i="34"/>
  <c r="J22" i="34"/>
  <c r="L22" i="34"/>
  <c r="J23" i="34"/>
  <c r="L23" i="34"/>
  <c r="W23" i="34"/>
  <c r="AG23" i="34"/>
  <c r="J24" i="34"/>
  <c r="L24" i="34"/>
  <c r="W24" i="34"/>
  <c r="AG24" i="34"/>
  <c r="J25" i="34"/>
  <c r="J26" i="34"/>
  <c r="J27" i="34"/>
  <c r="J28" i="34"/>
  <c r="J29" i="34"/>
  <c r="L29" i="34"/>
  <c r="W29" i="34"/>
  <c r="AG29" i="34"/>
  <c r="J30" i="34"/>
  <c r="J31" i="34"/>
  <c r="L31" i="34"/>
  <c r="W31" i="34"/>
  <c r="AG31" i="34"/>
  <c r="J32" i="34"/>
  <c r="J33" i="34"/>
  <c r="K33" i="34"/>
  <c r="J34" i="34"/>
  <c r="J35" i="34"/>
  <c r="J36" i="34"/>
  <c r="J37" i="34"/>
  <c r="J38" i="34"/>
  <c r="L38" i="34"/>
  <c r="X38" i="34"/>
  <c r="J39" i="34"/>
  <c r="L39" i="34"/>
  <c r="W39" i="34"/>
  <c r="AG39" i="34"/>
  <c r="J40" i="34"/>
  <c r="L40" i="34"/>
  <c r="W40" i="34"/>
  <c r="AG40" i="34"/>
  <c r="J41" i="34"/>
  <c r="K41" i="34"/>
  <c r="J42" i="34"/>
  <c r="J43" i="34"/>
  <c r="L43" i="34"/>
  <c r="W43" i="34"/>
  <c r="AG43" i="34"/>
  <c r="J44" i="34"/>
  <c r="L44" i="34"/>
  <c r="J45" i="34"/>
  <c r="J46" i="34"/>
  <c r="J47" i="34"/>
  <c r="L47" i="34"/>
  <c r="W47" i="34"/>
  <c r="AG47" i="34"/>
  <c r="J48" i="34"/>
  <c r="L48" i="34"/>
  <c r="W48" i="34"/>
  <c r="AG48" i="34"/>
  <c r="J49" i="34"/>
  <c r="J50" i="34"/>
  <c r="J51" i="34"/>
  <c r="J52" i="34"/>
  <c r="L52" i="34"/>
  <c r="J53" i="34"/>
  <c r="L53" i="34"/>
  <c r="W53" i="34"/>
  <c r="AG53" i="34"/>
  <c r="J54" i="34"/>
  <c r="J55" i="34"/>
  <c r="L55" i="34"/>
  <c r="W55" i="34"/>
  <c r="AG55" i="34"/>
  <c r="J56" i="34"/>
  <c r="L56" i="34"/>
  <c r="W56" i="34"/>
  <c r="AG56" i="34"/>
  <c r="J57" i="34"/>
  <c r="K57" i="34"/>
  <c r="J58" i="34"/>
  <c r="G59" i="34"/>
  <c r="CB58" i="34"/>
  <c r="CL58" i="34"/>
  <c r="BM58" i="34"/>
  <c r="CB57" i="34"/>
  <c r="CL57" i="34"/>
  <c r="Z57" i="34"/>
  <c r="AJ57" i="34"/>
  <c r="CB56" i="34"/>
  <c r="CL56" i="34"/>
  <c r="Z56" i="34"/>
  <c r="AJ56" i="34"/>
  <c r="Z55" i="34"/>
  <c r="AJ55" i="34"/>
  <c r="X55" i="34"/>
  <c r="AH55" i="34"/>
  <c r="K55" i="34"/>
  <c r="M55" i="34"/>
  <c r="CB54" i="34"/>
  <c r="CL54" i="34"/>
  <c r="BZ54" i="34"/>
  <c r="CJ54" i="34"/>
  <c r="BM54" i="34"/>
  <c r="BO54" i="34"/>
  <c r="Z54" i="34"/>
  <c r="AJ54" i="34"/>
  <c r="CB53" i="34"/>
  <c r="CL53" i="34"/>
  <c r="Z53" i="34"/>
  <c r="AJ53" i="34"/>
  <c r="X53" i="34"/>
  <c r="AH53" i="34"/>
  <c r="K53" i="34"/>
  <c r="M53" i="34"/>
  <c r="CB52" i="34"/>
  <c r="CL52" i="34"/>
  <c r="BM52" i="34"/>
  <c r="Z52" i="34"/>
  <c r="AJ52" i="34"/>
  <c r="CB51" i="34"/>
  <c r="CL51" i="34"/>
  <c r="BM51" i="34"/>
  <c r="Z51" i="34"/>
  <c r="AJ51" i="34"/>
  <c r="CB50" i="34"/>
  <c r="CL50" i="34"/>
  <c r="BM50" i="34"/>
  <c r="Z50" i="34"/>
  <c r="AJ50" i="34"/>
  <c r="K50" i="34"/>
  <c r="Z49" i="34"/>
  <c r="AJ49" i="34"/>
  <c r="CB48" i="34"/>
  <c r="CL48" i="34"/>
  <c r="BZ48" i="34"/>
  <c r="CJ48" i="34"/>
  <c r="BM48" i="34"/>
  <c r="BO48" i="34"/>
  <c r="Z48" i="34"/>
  <c r="AJ48" i="34"/>
  <c r="X48" i="34"/>
  <c r="AH48" i="34"/>
  <c r="K48" i="34"/>
  <c r="CB47" i="34"/>
  <c r="CL47" i="34"/>
  <c r="BM47" i="34"/>
  <c r="Z47" i="34"/>
  <c r="AJ47" i="34"/>
  <c r="X47" i="34"/>
  <c r="AH47" i="34"/>
  <c r="CB46" i="34"/>
  <c r="CL46" i="34"/>
  <c r="BZ46" i="34"/>
  <c r="CJ46" i="34"/>
  <c r="BM46" i="34"/>
  <c r="BO46" i="34"/>
  <c r="Z46" i="34"/>
  <c r="AJ46" i="34"/>
  <c r="CB45" i="34"/>
  <c r="CL45" i="34"/>
  <c r="BZ45" i="34"/>
  <c r="CJ45" i="34"/>
  <c r="BM45" i="34"/>
  <c r="BO45" i="34"/>
  <c r="CB44" i="34"/>
  <c r="CL44" i="34"/>
  <c r="BZ44" i="34"/>
  <c r="CJ44" i="34"/>
  <c r="BM44" i="34"/>
  <c r="BO44" i="34"/>
  <c r="Z44" i="34"/>
  <c r="AJ44" i="34"/>
  <c r="X44" i="34"/>
  <c r="AH44" i="34"/>
  <c r="K44" i="34"/>
  <c r="CB43" i="34"/>
  <c r="CL43" i="34"/>
  <c r="Z43" i="34"/>
  <c r="AJ43" i="34"/>
  <c r="X43" i="34"/>
  <c r="AH43" i="34"/>
  <c r="K43" i="34"/>
  <c r="M43" i="34"/>
  <c r="CB42" i="34"/>
  <c r="CL42" i="34"/>
  <c r="BM42" i="34"/>
  <c r="Z42" i="34"/>
  <c r="AJ42" i="34"/>
  <c r="CB41" i="34"/>
  <c r="CL41" i="34"/>
  <c r="BZ41" i="34"/>
  <c r="CJ41" i="34"/>
  <c r="BM41" i="34"/>
  <c r="BO41" i="34"/>
  <c r="Z41" i="34"/>
  <c r="AJ41" i="34"/>
  <c r="CB40" i="34"/>
  <c r="CL40" i="34"/>
  <c r="BZ40" i="34"/>
  <c r="CJ40" i="34"/>
  <c r="BM40" i="34"/>
  <c r="BO40" i="34"/>
  <c r="X40" i="34"/>
  <c r="AH40" i="34"/>
  <c r="K40" i="34"/>
  <c r="CB39" i="34"/>
  <c r="CL39" i="34"/>
  <c r="BZ39" i="34"/>
  <c r="CJ39" i="34"/>
  <c r="BM39" i="34"/>
  <c r="BO39" i="34"/>
  <c r="Z39" i="34"/>
  <c r="AJ39" i="34"/>
  <c r="X39" i="34"/>
  <c r="AH39" i="34"/>
  <c r="K39" i="34"/>
  <c r="M39" i="34"/>
  <c r="CB38" i="34"/>
  <c r="CL38" i="34"/>
  <c r="BZ38" i="34"/>
  <c r="CJ38" i="34"/>
  <c r="BM38" i="34"/>
  <c r="BO38" i="34"/>
  <c r="Z38" i="34"/>
  <c r="AJ38" i="34"/>
  <c r="AH38" i="34"/>
  <c r="K38" i="34"/>
  <c r="CB37" i="34"/>
  <c r="CL37" i="34"/>
  <c r="BM37" i="34"/>
  <c r="Z37" i="34"/>
  <c r="AJ37" i="34"/>
  <c r="CB36" i="34"/>
  <c r="CL36" i="34"/>
  <c r="Z36" i="34"/>
  <c r="AJ36" i="34"/>
  <c r="K36" i="34"/>
  <c r="CB35" i="34"/>
  <c r="CL35" i="34"/>
  <c r="BM35" i="34"/>
  <c r="Z34" i="34"/>
  <c r="AJ34" i="34"/>
  <c r="K34" i="34"/>
  <c r="CB33" i="34"/>
  <c r="CL33" i="34"/>
  <c r="BZ33" i="34"/>
  <c r="CJ33" i="34"/>
  <c r="BM33" i="34"/>
  <c r="BO33" i="34"/>
  <c r="Z33" i="34"/>
  <c r="AJ33" i="34"/>
  <c r="CB32" i="34"/>
  <c r="CL32" i="34"/>
  <c r="BZ32" i="34"/>
  <c r="CJ32" i="34"/>
  <c r="BM32" i="34"/>
  <c r="BO32" i="34"/>
  <c r="Z32" i="34"/>
  <c r="AJ32" i="34"/>
  <c r="CB31" i="34"/>
  <c r="CL31" i="34"/>
  <c r="BZ31" i="34"/>
  <c r="CJ31" i="34"/>
  <c r="BM31" i="34"/>
  <c r="BO31" i="34"/>
  <c r="Z31" i="34"/>
  <c r="AJ31" i="34"/>
  <c r="X31" i="34"/>
  <c r="AH31" i="34"/>
  <c r="K31" i="34"/>
  <c r="M31" i="34"/>
  <c r="CB30" i="34"/>
  <c r="CL30" i="34"/>
  <c r="BZ30" i="34"/>
  <c r="CJ30" i="34"/>
  <c r="BM30" i="34"/>
  <c r="BO30" i="34"/>
  <c r="CB29" i="34"/>
  <c r="CL29" i="34"/>
  <c r="BZ29" i="34"/>
  <c r="CJ29" i="34"/>
  <c r="BM29" i="34"/>
  <c r="BO29" i="34"/>
  <c r="Z29" i="34"/>
  <c r="AJ29" i="34"/>
  <c r="K29" i="34"/>
  <c r="M29" i="34"/>
  <c r="CB28" i="34"/>
  <c r="CL28" i="34"/>
  <c r="BZ28" i="34"/>
  <c r="CJ28" i="34"/>
  <c r="BM28" i="34"/>
  <c r="BO28" i="34"/>
  <c r="Z28" i="34"/>
  <c r="AJ28" i="34"/>
  <c r="CB27" i="34"/>
  <c r="CL27" i="34"/>
  <c r="BM27" i="34"/>
  <c r="Z27" i="34"/>
  <c r="AJ27" i="34"/>
  <c r="K27" i="34"/>
  <c r="CB26" i="34"/>
  <c r="CL26" i="34"/>
  <c r="BM26" i="34"/>
  <c r="K26" i="34"/>
  <c r="CB25" i="34"/>
  <c r="CL25" i="34"/>
  <c r="BM25" i="34"/>
  <c r="Z25" i="34"/>
  <c r="AJ25" i="34"/>
  <c r="K25" i="34"/>
  <c r="CB24" i="34"/>
  <c r="CL24" i="34"/>
  <c r="Z24" i="34"/>
  <c r="AJ24" i="34"/>
  <c r="X24" i="34"/>
  <c r="AH24" i="34"/>
  <c r="K24" i="34"/>
  <c r="M24" i="34"/>
  <c r="CB23" i="34"/>
  <c r="CL23" i="34"/>
  <c r="Z23" i="34"/>
  <c r="AJ23" i="34"/>
  <c r="X23" i="34"/>
  <c r="AH23" i="34"/>
  <c r="K23" i="34"/>
  <c r="M23" i="34"/>
  <c r="CB22" i="34"/>
  <c r="CL22" i="34"/>
  <c r="BZ22" i="34"/>
  <c r="CJ22" i="34"/>
  <c r="BM22" i="34"/>
  <c r="BO22" i="34"/>
  <c r="Z22" i="34"/>
  <c r="AJ22" i="34"/>
  <c r="K22" i="34"/>
  <c r="CB21" i="34"/>
  <c r="CL21" i="34"/>
  <c r="BZ21" i="34"/>
  <c r="CJ21" i="34"/>
  <c r="BM21" i="34"/>
  <c r="BO21" i="34"/>
  <c r="Z21" i="34"/>
  <c r="AJ21" i="34"/>
  <c r="X21" i="34"/>
  <c r="AH21" i="34"/>
  <c r="K21" i="34"/>
  <c r="M21" i="34"/>
  <c r="CB20" i="34"/>
  <c r="CL20" i="34"/>
  <c r="BZ20" i="34"/>
  <c r="CJ20" i="34"/>
  <c r="BM20" i="34"/>
  <c r="BO20" i="34"/>
  <c r="Z20" i="34"/>
  <c r="AJ20" i="34"/>
  <c r="K20" i="34"/>
  <c r="CB19" i="34"/>
  <c r="CL19" i="34"/>
  <c r="BM19" i="34"/>
  <c r="Z19" i="34"/>
  <c r="AJ19" i="34"/>
  <c r="X19" i="34"/>
  <c r="AH19" i="34"/>
  <c r="K19" i="34"/>
  <c r="M19" i="34"/>
  <c r="CB18" i="34"/>
  <c r="CL18" i="34"/>
  <c r="BM18" i="34"/>
  <c r="Z18" i="34"/>
  <c r="AJ18" i="34"/>
  <c r="K18" i="34"/>
  <c r="CB16" i="34"/>
  <c r="CL16" i="34"/>
  <c r="BM16" i="34"/>
  <c r="Z15" i="34"/>
  <c r="AJ15" i="34"/>
  <c r="Z14" i="34"/>
  <c r="AJ14" i="34"/>
  <c r="CB13" i="34"/>
  <c r="CL13" i="34"/>
  <c r="BM13" i="34"/>
  <c r="Z12" i="34"/>
  <c r="AJ12" i="34"/>
  <c r="BM11" i="34"/>
  <c r="CB10" i="34"/>
  <c r="CL10" i="34"/>
  <c r="Z10" i="34"/>
  <c r="AJ10" i="34"/>
  <c r="CB8" i="34"/>
  <c r="CL8" i="34"/>
  <c r="BM8" i="34"/>
  <c r="CB7" i="34"/>
  <c r="CL7" i="34"/>
  <c r="Z7" i="34"/>
  <c r="AJ7" i="34"/>
  <c r="K7" i="34"/>
  <c r="CB6" i="34"/>
  <c r="CL6" i="34"/>
  <c r="BM6" i="34"/>
  <c r="I7" i="33"/>
  <c r="CA6" i="33"/>
  <c r="CK6" i="33"/>
  <c r="BK7" i="33"/>
  <c r="CA7" i="33"/>
  <c r="CK7" i="33"/>
  <c r="BK8" i="33"/>
  <c r="CA8" i="33"/>
  <c r="CK8" i="33"/>
  <c r="BK9" i="33"/>
  <c r="CA9" i="33"/>
  <c r="CK9" i="33"/>
  <c r="BK10" i="33"/>
  <c r="CA10" i="33"/>
  <c r="CK10" i="33"/>
  <c r="BK11" i="33"/>
  <c r="BK12" i="33"/>
  <c r="CA12" i="33"/>
  <c r="CK12" i="33"/>
  <c r="BK13" i="33"/>
  <c r="BK14" i="33"/>
  <c r="CA14" i="33"/>
  <c r="CK14" i="33"/>
  <c r="BK15" i="33"/>
  <c r="CA15" i="33"/>
  <c r="CK15" i="33"/>
  <c r="BK16" i="33"/>
  <c r="CA16" i="33"/>
  <c r="CK16" i="33"/>
  <c r="BK17" i="33"/>
  <c r="CA17" i="33"/>
  <c r="CK17" i="33"/>
  <c r="BK18" i="33"/>
  <c r="BK19" i="33"/>
  <c r="BN19" i="33"/>
  <c r="BY19" i="33"/>
  <c r="CI19" i="33"/>
  <c r="CA19" i="33"/>
  <c r="CK19" i="33"/>
  <c r="BK20" i="33"/>
  <c r="CA20" i="33"/>
  <c r="CK20" i="33"/>
  <c r="BK21" i="33"/>
  <c r="CA21" i="33"/>
  <c r="CK21" i="33"/>
  <c r="BK22" i="33"/>
  <c r="CA22" i="33"/>
  <c r="CK22" i="33"/>
  <c r="BK23" i="33"/>
  <c r="BK24" i="33"/>
  <c r="BK25" i="33"/>
  <c r="CA25" i="33"/>
  <c r="CK25" i="33"/>
  <c r="BK26" i="33"/>
  <c r="CA26" i="33"/>
  <c r="CK26" i="33"/>
  <c r="BK27" i="33"/>
  <c r="CA27" i="33"/>
  <c r="CK27" i="33"/>
  <c r="BK28" i="33"/>
  <c r="CA28" i="33"/>
  <c r="CK28" i="33"/>
  <c r="BK29" i="33"/>
  <c r="CA29" i="33"/>
  <c r="CK29" i="33"/>
  <c r="BK30" i="33"/>
  <c r="CA30" i="33"/>
  <c r="CK30" i="33"/>
  <c r="BK31" i="33"/>
  <c r="BK32" i="33"/>
  <c r="BK33" i="33"/>
  <c r="CA33" i="33"/>
  <c r="CK33" i="33"/>
  <c r="BK34" i="33"/>
  <c r="CA34" i="33"/>
  <c r="CK34" i="33"/>
  <c r="BK35" i="33"/>
  <c r="CA35" i="33"/>
  <c r="CK35" i="33"/>
  <c r="BK36" i="33"/>
  <c r="CA36" i="33"/>
  <c r="CK36" i="33"/>
  <c r="BK37" i="33"/>
  <c r="CA37" i="33"/>
  <c r="CK37" i="33"/>
  <c r="BK38" i="33"/>
  <c r="BK39" i="33"/>
  <c r="BK40" i="33"/>
  <c r="BK41" i="33"/>
  <c r="CA41" i="33"/>
  <c r="CK41" i="33"/>
  <c r="BK42" i="33"/>
  <c r="CA42" i="33"/>
  <c r="CK42" i="33"/>
  <c r="BK43" i="33"/>
  <c r="CA43" i="33"/>
  <c r="CK43" i="33"/>
  <c r="BK44" i="33"/>
  <c r="CA44" i="33"/>
  <c r="CK44" i="33"/>
  <c r="BK45" i="33"/>
  <c r="CA45" i="33"/>
  <c r="CK45" i="33"/>
  <c r="BK46" i="33"/>
  <c r="CA46" i="33"/>
  <c r="CK46" i="33"/>
  <c r="BK47" i="33"/>
  <c r="BK48" i="33"/>
  <c r="BK49" i="33"/>
  <c r="CA49" i="33"/>
  <c r="CK49" i="33"/>
  <c r="BK50" i="33"/>
  <c r="CA50" i="33"/>
  <c r="CK50" i="33"/>
  <c r="BK51" i="33"/>
  <c r="CA51" i="33"/>
  <c r="CK51" i="33"/>
  <c r="BK52" i="33"/>
  <c r="BK53" i="33"/>
  <c r="CA53" i="33"/>
  <c r="CK53" i="33"/>
  <c r="BK54" i="33"/>
  <c r="CA54" i="33"/>
  <c r="CK54" i="33"/>
  <c r="BK55" i="33"/>
  <c r="CA55" i="33"/>
  <c r="CK55" i="33"/>
  <c r="BK56" i="33"/>
  <c r="CA56" i="33"/>
  <c r="CK56" i="33"/>
  <c r="BK57" i="33"/>
  <c r="BK58" i="33"/>
  <c r="CA58" i="33"/>
  <c r="CK58" i="33"/>
  <c r="BL6" i="33"/>
  <c r="BN6" i="33"/>
  <c r="BL7" i="33"/>
  <c r="BL8" i="33"/>
  <c r="BN8" i="33"/>
  <c r="BL9" i="33"/>
  <c r="BL10" i="33"/>
  <c r="BN10" i="33"/>
  <c r="BL11" i="33"/>
  <c r="BL12" i="33"/>
  <c r="BL13" i="33"/>
  <c r="BN13" i="33"/>
  <c r="BZ13" i="33"/>
  <c r="CJ13" i="33"/>
  <c r="BL14" i="33"/>
  <c r="BL15" i="33"/>
  <c r="BL16" i="33"/>
  <c r="BL17" i="33"/>
  <c r="BN17" i="33"/>
  <c r="BZ17" i="33"/>
  <c r="CJ17" i="33"/>
  <c r="BL18" i="33"/>
  <c r="BL19" i="33"/>
  <c r="BL20" i="33"/>
  <c r="BL21" i="33"/>
  <c r="BN21" i="33"/>
  <c r="BY21" i="33"/>
  <c r="CI21" i="33"/>
  <c r="BL22" i="33"/>
  <c r="BN22" i="33"/>
  <c r="BY22" i="33"/>
  <c r="CI22" i="33"/>
  <c r="BL23" i="33"/>
  <c r="BL24" i="33"/>
  <c r="BL25" i="33"/>
  <c r="BN25" i="33"/>
  <c r="BY25" i="33"/>
  <c r="CI25" i="33"/>
  <c r="BL26" i="33"/>
  <c r="BN26" i="33"/>
  <c r="BY26" i="33"/>
  <c r="CI26" i="33"/>
  <c r="BL27" i="33"/>
  <c r="BL28" i="33"/>
  <c r="BN28" i="33"/>
  <c r="BY28" i="33"/>
  <c r="CI28" i="33"/>
  <c r="BL29" i="33"/>
  <c r="BN29" i="33"/>
  <c r="BY29" i="33"/>
  <c r="CI29" i="33"/>
  <c r="BL30" i="33"/>
  <c r="BN30" i="33"/>
  <c r="BY30" i="33"/>
  <c r="CI30" i="33"/>
  <c r="BL31" i="33"/>
  <c r="BL32" i="33"/>
  <c r="BL33" i="33"/>
  <c r="BL34" i="33"/>
  <c r="BL35" i="33"/>
  <c r="BN35" i="33"/>
  <c r="BY35" i="33"/>
  <c r="CI35" i="33"/>
  <c r="BL36" i="33"/>
  <c r="BL37" i="33"/>
  <c r="BL38" i="33"/>
  <c r="BN38" i="33"/>
  <c r="BY38" i="33"/>
  <c r="CI38" i="33"/>
  <c r="BL39" i="33"/>
  <c r="BM39" i="33"/>
  <c r="BL40" i="33"/>
  <c r="BL41" i="33"/>
  <c r="BN41" i="33"/>
  <c r="BY41" i="33"/>
  <c r="CI41" i="33"/>
  <c r="BL42" i="33"/>
  <c r="BN42" i="33"/>
  <c r="BY42" i="33"/>
  <c r="CI42" i="33"/>
  <c r="BL43" i="33"/>
  <c r="BN43" i="33"/>
  <c r="BY43" i="33"/>
  <c r="CI43" i="33"/>
  <c r="BL44" i="33"/>
  <c r="BL45" i="33"/>
  <c r="BN45" i="33"/>
  <c r="BY45" i="33"/>
  <c r="CI45" i="33"/>
  <c r="BL46" i="33"/>
  <c r="BL47" i="33"/>
  <c r="BL48" i="33"/>
  <c r="BM48" i="33"/>
  <c r="BL49" i="33"/>
  <c r="BN49" i="33"/>
  <c r="BY49" i="33"/>
  <c r="CI49" i="33"/>
  <c r="BL50" i="33"/>
  <c r="BN50" i="33"/>
  <c r="BY50" i="33"/>
  <c r="CI50" i="33"/>
  <c r="BL51" i="33"/>
  <c r="BN51" i="33"/>
  <c r="BY51" i="33"/>
  <c r="CI51" i="33"/>
  <c r="BL52" i="33"/>
  <c r="BL53" i="33"/>
  <c r="BN53" i="33"/>
  <c r="BY53" i="33"/>
  <c r="CI53" i="33"/>
  <c r="BL54" i="33"/>
  <c r="BL55" i="33"/>
  <c r="BN55" i="33"/>
  <c r="BL56" i="33"/>
  <c r="BN56" i="33"/>
  <c r="BY56" i="33"/>
  <c r="CI56" i="33"/>
  <c r="BL57" i="33"/>
  <c r="BL58" i="33"/>
  <c r="BN58" i="33"/>
  <c r="BI59" i="33"/>
  <c r="Y6" i="33"/>
  <c r="AI6" i="33"/>
  <c r="I8" i="33"/>
  <c r="Y8" i="33"/>
  <c r="AI8" i="33"/>
  <c r="I9" i="33"/>
  <c r="Y9" i="33"/>
  <c r="AI9" i="33"/>
  <c r="I10" i="33"/>
  <c r="Z10" i="33"/>
  <c r="AJ10" i="33"/>
  <c r="I11" i="33"/>
  <c r="Y11" i="33"/>
  <c r="AI11" i="33"/>
  <c r="I12" i="33"/>
  <c r="Y12" i="33"/>
  <c r="AI12" i="33"/>
  <c r="I13" i="33"/>
  <c r="I14" i="33"/>
  <c r="Z14" i="33"/>
  <c r="AJ14" i="33"/>
  <c r="I15" i="33"/>
  <c r="Y15" i="33"/>
  <c r="AI15" i="33"/>
  <c r="I16" i="33"/>
  <c r="Y16" i="33"/>
  <c r="AI16" i="33"/>
  <c r="I17" i="33"/>
  <c r="Y17" i="33"/>
  <c r="AI17" i="33"/>
  <c r="I18" i="33"/>
  <c r="I19" i="33"/>
  <c r="Y19" i="33"/>
  <c r="AI19" i="33"/>
  <c r="I20" i="33"/>
  <c r="Y20" i="33"/>
  <c r="AI20" i="33"/>
  <c r="I21" i="33"/>
  <c r="Y21" i="33"/>
  <c r="AI21" i="33"/>
  <c r="I22" i="33"/>
  <c r="I23" i="33"/>
  <c r="I24" i="33"/>
  <c r="Y24" i="33"/>
  <c r="AI24" i="33"/>
  <c r="I25" i="33"/>
  <c r="Y25" i="33"/>
  <c r="AI25" i="33"/>
  <c r="I26" i="33"/>
  <c r="Y26" i="33"/>
  <c r="AI26" i="33"/>
  <c r="I27" i="33"/>
  <c r="Y27" i="33"/>
  <c r="AI27" i="33"/>
  <c r="I28" i="33"/>
  <c r="K28" i="33"/>
  <c r="Y28" i="33"/>
  <c r="AI28" i="33"/>
  <c r="I29" i="33"/>
  <c r="Y29" i="33"/>
  <c r="AI29" i="33"/>
  <c r="I30" i="33"/>
  <c r="I31" i="33"/>
  <c r="I32" i="33"/>
  <c r="L32" i="33"/>
  <c r="W32" i="33"/>
  <c r="AG32" i="33"/>
  <c r="I33" i="33"/>
  <c r="I34" i="33"/>
  <c r="Y34" i="33"/>
  <c r="AI34" i="33"/>
  <c r="I35" i="33"/>
  <c r="Y35" i="33"/>
  <c r="AI35" i="33"/>
  <c r="I36" i="33"/>
  <c r="Y36" i="33"/>
  <c r="AI36" i="33"/>
  <c r="I37" i="33"/>
  <c r="Y37" i="33"/>
  <c r="AI37" i="33"/>
  <c r="I38" i="33"/>
  <c r="Z38" i="33"/>
  <c r="I39" i="33"/>
  <c r="I40" i="33"/>
  <c r="Y40" i="33"/>
  <c r="AI40" i="33"/>
  <c r="I41" i="33"/>
  <c r="Y41" i="33"/>
  <c r="AI41" i="33"/>
  <c r="I42" i="33"/>
  <c r="Z42" i="33"/>
  <c r="AJ42" i="33"/>
  <c r="I43" i="33"/>
  <c r="I44" i="33"/>
  <c r="K44" i="33"/>
  <c r="Y44" i="33"/>
  <c r="AI44" i="33"/>
  <c r="I45" i="33"/>
  <c r="Y45" i="33"/>
  <c r="AI45" i="33"/>
  <c r="I46" i="33"/>
  <c r="Y46" i="33"/>
  <c r="AI46" i="33"/>
  <c r="I47" i="33"/>
  <c r="I48" i="33"/>
  <c r="Y48" i="33"/>
  <c r="AI48" i="33"/>
  <c r="I49" i="33"/>
  <c r="Y49" i="33"/>
  <c r="AI49" i="33"/>
  <c r="I50" i="33"/>
  <c r="Y50" i="33"/>
  <c r="AI50" i="33"/>
  <c r="I51" i="33"/>
  <c r="I52" i="33"/>
  <c r="Z52" i="33"/>
  <c r="AJ52" i="33"/>
  <c r="I53" i="33"/>
  <c r="I54" i="33"/>
  <c r="I55" i="33"/>
  <c r="I56" i="33"/>
  <c r="I57" i="33"/>
  <c r="Y57" i="33"/>
  <c r="AI57" i="33"/>
  <c r="I58" i="33"/>
  <c r="L58" i="33"/>
  <c r="Y58" i="33"/>
  <c r="AI58" i="33"/>
  <c r="J6" i="33"/>
  <c r="J7" i="33"/>
  <c r="J8" i="33"/>
  <c r="L8" i="33"/>
  <c r="J9" i="33"/>
  <c r="J10" i="33"/>
  <c r="J11" i="33"/>
  <c r="K11" i="33"/>
  <c r="J12" i="33"/>
  <c r="L12" i="33"/>
  <c r="J13" i="33"/>
  <c r="J14" i="33"/>
  <c r="J15" i="33"/>
  <c r="K15" i="33"/>
  <c r="J16" i="33"/>
  <c r="L16" i="33"/>
  <c r="J17" i="33"/>
  <c r="J18" i="33"/>
  <c r="J19" i="33"/>
  <c r="L19" i="33"/>
  <c r="W19" i="33"/>
  <c r="AG19" i="33"/>
  <c r="J20" i="33"/>
  <c r="J21" i="33"/>
  <c r="L21" i="33"/>
  <c r="W21" i="33"/>
  <c r="AG21" i="33"/>
  <c r="J22" i="33"/>
  <c r="K22" i="33"/>
  <c r="J23" i="33"/>
  <c r="J24" i="33"/>
  <c r="L24" i="33"/>
  <c r="W24" i="33"/>
  <c r="AG24" i="33"/>
  <c r="J25" i="33"/>
  <c r="L25" i="33"/>
  <c r="W25" i="33"/>
  <c r="AG25" i="33"/>
  <c r="J26" i="33"/>
  <c r="J27" i="33"/>
  <c r="L27" i="33"/>
  <c r="W27" i="33"/>
  <c r="AG27" i="33"/>
  <c r="J28" i="33"/>
  <c r="L28" i="33"/>
  <c r="J29" i="33"/>
  <c r="L29" i="33"/>
  <c r="W29" i="33"/>
  <c r="AG29" i="33"/>
  <c r="J30" i="33"/>
  <c r="J31" i="33"/>
  <c r="K31" i="33"/>
  <c r="J32" i="33"/>
  <c r="J33" i="33"/>
  <c r="J34" i="33"/>
  <c r="L34" i="33"/>
  <c r="W34" i="33"/>
  <c r="AG34" i="33"/>
  <c r="J35" i="33"/>
  <c r="J36" i="33"/>
  <c r="J37" i="33"/>
  <c r="L37" i="33"/>
  <c r="W37" i="33"/>
  <c r="AG37" i="33"/>
  <c r="J38" i="33"/>
  <c r="J39" i="33"/>
  <c r="J40" i="33"/>
  <c r="J41" i="33"/>
  <c r="J42" i="33"/>
  <c r="L42" i="33"/>
  <c r="W42" i="33"/>
  <c r="AG42" i="33"/>
  <c r="J43" i="33"/>
  <c r="J44" i="33"/>
  <c r="L44" i="33"/>
  <c r="J45" i="33"/>
  <c r="J46" i="33"/>
  <c r="L46" i="33"/>
  <c r="W46" i="33"/>
  <c r="AG46" i="33"/>
  <c r="J47" i="33"/>
  <c r="J48" i="33"/>
  <c r="K48" i="33"/>
  <c r="J49" i="33"/>
  <c r="J50" i="33"/>
  <c r="J51" i="33"/>
  <c r="L51" i="33"/>
  <c r="X51" i="33"/>
  <c r="AH51" i="33"/>
  <c r="J52" i="33"/>
  <c r="J53" i="33"/>
  <c r="L53" i="33"/>
  <c r="W53" i="33"/>
  <c r="AG53" i="33"/>
  <c r="J54" i="33"/>
  <c r="J55" i="33"/>
  <c r="J56" i="33"/>
  <c r="J57" i="33"/>
  <c r="J58" i="33"/>
  <c r="K58" i="33"/>
  <c r="G59" i="33"/>
  <c r="CB58" i="33"/>
  <c r="CL58" i="33"/>
  <c r="Z58" i="33"/>
  <c r="AJ58" i="33"/>
  <c r="X58" i="33"/>
  <c r="AH58" i="33"/>
  <c r="CB57" i="33"/>
  <c r="CL57" i="33"/>
  <c r="BM57" i="33"/>
  <c r="Z57" i="33"/>
  <c r="AJ57" i="33"/>
  <c r="CB56" i="33"/>
  <c r="CL56" i="33"/>
  <c r="BZ56" i="33"/>
  <c r="CJ56" i="33"/>
  <c r="BM56" i="33"/>
  <c r="CB55" i="33"/>
  <c r="CL55" i="33"/>
  <c r="CB54" i="33"/>
  <c r="CL54" i="33"/>
  <c r="BM54" i="33"/>
  <c r="CB53" i="33"/>
  <c r="CL53" i="33"/>
  <c r="BZ53" i="33"/>
  <c r="CJ53" i="33"/>
  <c r="BM53" i="33"/>
  <c r="BO53" i="33"/>
  <c r="K52" i="33"/>
  <c r="CB51" i="33"/>
  <c r="CL51" i="33"/>
  <c r="BZ51" i="33"/>
  <c r="CJ51" i="33"/>
  <c r="BM51" i="33"/>
  <c r="BO51" i="33"/>
  <c r="K51" i="33"/>
  <c r="CB50" i="33"/>
  <c r="CL50" i="33"/>
  <c r="BM50" i="33"/>
  <c r="BO50" i="33"/>
  <c r="Z50" i="33"/>
  <c r="AJ50" i="33"/>
  <c r="CB49" i="33"/>
  <c r="CL49" i="33"/>
  <c r="BZ49" i="33"/>
  <c r="CJ49" i="33"/>
  <c r="BM49" i="33"/>
  <c r="BO49" i="33"/>
  <c r="K49" i="33"/>
  <c r="CB48" i="33"/>
  <c r="CL48" i="33"/>
  <c r="Z48" i="33"/>
  <c r="AJ48" i="33"/>
  <c r="CB47" i="33"/>
  <c r="CL47" i="33"/>
  <c r="Z47" i="33"/>
  <c r="AJ47" i="33"/>
  <c r="CB46" i="33"/>
  <c r="CL46" i="33"/>
  <c r="BM46" i="33"/>
  <c r="Z46" i="33"/>
  <c r="AJ46" i="33"/>
  <c r="X46" i="33"/>
  <c r="AH46" i="33"/>
  <c r="K46" i="33"/>
  <c r="M46" i="33"/>
  <c r="CB45" i="33"/>
  <c r="CL45" i="33"/>
  <c r="BZ45" i="33"/>
  <c r="CJ45" i="33"/>
  <c r="BM45" i="33"/>
  <c r="BO45" i="33"/>
  <c r="Z45" i="33"/>
  <c r="AJ45" i="33"/>
  <c r="CB44" i="33"/>
  <c r="CL44" i="33"/>
  <c r="Z44" i="33"/>
  <c r="AJ44" i="33"/>
  <c r="CB43" i="33"/>
  <c r="CL43" i="33"/>
  <c r="BZ43" i="33"/>
  <c r="CJ43" i="33"/>
  <c r="BM43" i="33"/>
  <c r="BO43" i="33"/>
  <c r="Z43" i="33"/>
  <c r="AJ43" i="33"/>
  <c r="CB42" i="33"/>
  <c r="CL42" i="33"/>
  <c r="BZ42" i="33"/>
  <c r="CJ42" i="33"/>
  <c r="X42" i="33"/>
  <c r="AH42" i="33"/>
  <c r="CB41" i="33"/>
  <c r="CL41" i="33"/>
  <c r="BZ41" i="33"/>
  <c r="CJ41" i="33"/>
  <c r="Z41" i="33"/>
  <c r="AJ41" i="33"/>
  <c r="CB40" i="33"/>
  <c r="CL40" i="33"/>
  <c r="BM40" i="33"/>
  <c r="Z40" i="33"/>
  <c r="AJ40" i="33"/>
  <c r="CB39" i="33"/>
  <c r="CL39" i="33"/>
  <c r="Z39" i="33"/>
  <c r="AJ39" i="33"/>
  <c r="K39" i="33"/>
  <c r="BZ38" i="33"/>
  <c r="CJ38" i="33"/>
  <c r="BM38" i="33"/>
  <c r="BO38" i="33"/>
  <c r="AJ38" i="33"/>
  <c r="K38" i="33"/>
  <c r="CB37" i="33"/>
  <c r="CL37" i="33"/>
  <c r="BM37" i="33"/>
  <c r="Z37" i="33"/>
  <c r="AJ37" i="33"/>
  <c r="X37" i="33"/>
  <c r="AH37" i="33"/>
  <c r="CB36" i="33"/>
  <c r="CL36" i="33"/>
  <c r="BM36" i="33"/>
  <c r="Z36" i="33"/>
  <c r="AJ36" i="33"/>
  <c r="K36" i="33"/>
  <c r="CB35" i="33"/>
  <c r="CL35" i="33"/>
  <c r="BZ35" i="33"/>
  <c r="CJ35" i="33"/>
  <c r="BM35" i="33"/>
  <c r="BO35" i="33"/>
  <c r="Z35" i="33"/>
  <c r="AJ35" i="33"/>
  <c r="CB34" i="33"/>
  <c r="CL34" i="33"/>
  <c r="Z34" i="33"/>
  <c r="AJ34" i="33"/>
  <c r="X34" i="33"/>
  <c r="AH34" i="33"/>
  <c r="K34" i="33"/>
  <c r="M34" i="33"/>
  <c r="CB33" i="33"/>
  <c r="CL33" i="33"/>
  <c r="K33" i="33"/>
  <c r="CB32" i="33"/>
  <c r="CL32" i="33"/>
  <c r="BM32" i="33"/>
  <c r="X32" i="33"/>
  <c r="AH32" i="33"/>
  <c r="CB31" i="33"/>
  <c r="CL31" i="33"/>
  <c r="BM31" i="33"/>
  <c r="Z31" i="33"/>
  <c r="AJ31" i="33"/>
  <c r="CB30" i="33"/>
  <c r="CL30" i="33"/>
  <c r="BZ30" i="33"/>
  <c r="CJ30" i="33"/>
  <c r="BM30" i="33"/>
  <c r="BO30" i="33"/>
  <c r="Z30" i="33"/>
  <c r="AJ30" i="33"/>
  <c r="K30" i="33"/>
  <c r="CB29" i="33"/>
  <c r="CL29" i="33"/>
  <c r="BZ29" i="33"/>
  <c r="CJ29" i="33"/>
  <c r="BM29" i="33"/>
  <c r="BO29" i="33"/>
  <c r="Z29" i="33"/>
  <c r="AJ29" i="33"/>
  <c r="X29" i="33"/>
  <c r="AH29" i="33"/>
  <c r="K29" i="33"/>
  <c r="M29" i="33"/>
  <c r="CB28" i="33"/>
  <c r="CL28" i="33"/>
  <c r="BZ28" i="33"/>
  <c r="CJ28" i="33"/>
  <c r="BM28" i="33"/>
  <c r="BO28" i="33"/>
  <c r="Z28" i="33"/>
  <c r="AJ28" i="33"/>
  <c r="CB27" i="33"/>
  <c r="CL27" i="33"/>
  <c r="BM27" i="33"/>
  <c r="Z27" i="33"/>
  <c r="AJ27" i="33"/>
  <c r="X27" i="33"/>
  <c r="AH27" i="33"/>
  <c r="K27" i="33"/>
  <c r="M27" i="33"/>
  <c r="CB26" i="33"/>
  <c r="CL26" i="33"/>
  <c r="BZ26" i="33"/>
  <c r="CJ26" i="33"/>
  <c r="BM26" i="33"/>
  <c r="BO26" i="33"/>
  <c r="Z26" i="33"/>
  <c r="AJ26" i="33"/>
  <c r="K26" i="33"/>
  <c r="CB25" i="33"/>
  <c r="CL25" i="33"/>
  <c r="BZ25" i="33"/>
  <c r="CJ25" i="33"/>
  <c r="BM25" i="33"/>
  <c r="BO25" i="33"/>
  <c r="Z25" i="33"/>
  <c r="AJ25" i="33"/>
  <c r="X25" i="33"/>
  <c r="AH25" i="33"/>
  <c r="K25" i="33"/>
  <c r="M25" i="33"/>
  <c r="CB24" i="33"/>
  <c r="CL24" i="33"/>
  <c r="BM24" i="33"/>
  <c r="Z24" i="33"/>
  <c r="AJ24" i="33"/>
  <c r="X24" i="33"/>
  <c r="AH24" i="33"/>
  <c r="K24" i="33"/>
  <c r="M24" i="33"/>
  <c r="CB23" i="33"/>
  <c r="CL23" i="33"/>
  <c r="BM23" i="33"/>
  <c r="CB22" i="33"/>
  <c r="CL22" i="33"/>
  <c r="BZ22" i="33"/>
  <c r="CJ22" i="33"/>
  <c r="BM22" i="33"/>
  <c r="BO22" i="33"/>
  <c r="Z22" i="33"/>
  <c r="AJ22" i="33"/>
  <c r="CB21" i="33"/>
  <c r="CL21" i="33"/>
  <c r="BZ21" i="33"/>
  <c r="CJ21" i="33"/>
  <c r="BM21" i="33"/>
  <c r="BO21" i="33"/>
  <c r="Z21" i="33"/>
  <c r="AJ21" i="33"/>
  <c r="X21" i="33"/>
  <c r="AH21" i="33"/>
  <c r="K21" i="33"/>
  <c r="M21" i="33"/>
  <c r="CB20" i="33"/>
  <c r="CL20" i="33"/>
  <c r="BM20" i="33"/>
  <c r="Z20" i="33"/>
  <c r="AJ20" i="33"/>
  <c r="K20" i="33"/>
  <c r="CB19" i="33"/>
  <c r="CL19" i="33"/>
  <c r="BZ19" i="33"/>
  <c r="CJ19" i="33"/>
  <c r="BM19" i="33"/>
  <c r="BO19" i="33"/>
  <c r="Z19" i="33"/>
  <c r="AJ19" i="33"/>
  <c r="CB18" i="33"/>
  <c r="CL18" i="33"/>
  <c r="Z18" i="33"/>
  <c r="AJ18" i="33"/>
  <c r="K18" i="33"/>
  <c r="CB17" i="33"/>
  <c r="CL17" i="33"/>
  <c r="BM17" i="33"/>
  <c r="Z17" i="33"/>
  <c r="AJ17" i="33"/>
  <c r="K17" i="33"/>
  <c r="CB16" i="33"/>
  <c r="CL16" i="33"/>
  <c r="BM16" i="33"/>
  <c r="Z16" i="33"/>
  <c r="AJ16" i="33"/>
  <c r="CB15" i="33"/>
  <c r="CL15" i="33"/>
  <c r="Z15" i="33"/>
  <c r="AJ15" i="33"/>
  <c r="CB13" i="33"/>
  <c r="CL13" i="33"/>
  <c r="Z13" i="33"/>
  <c r="AJ13" i="33"/>
  <c r="CB12" i="33"/>
  <c r="CL12" i="33"/>
  <c r="Z12" i="33"/>
  <c r="AJ12" i="33"/>
  <c r="K12" i="33"/>
  <c r="CB11" i="33"/>
  <c r="CL11" i="33"/>
  <c r="BM11" i="33"/>
  <c r="Z11" i="33"/>
  <c r="AJ11" i="33"/>
  <c r="CB10" i="33"/>
  <c r="CL10" i="33"/>
  <c r="BM10" i="33"/>
  <c r="K10" i="33"/>
  <c r="Z9" i="33"/>
  <c r="AJ9" i="33"/>
  <c r="CB8" i="33"/>
  <c r="CL8" i="33"/>
  <c r="BM8" i="33"/>
  <c r="Z8" i="33"/>
  <c r="AJ8" i="33"/>
  <c r="K8" i="33"/>
  <c r="CB7" i="33"/>
  <c r="CL7" i="33"/>
  <c r="CB6" i="33"/>
  <c r="CL6" i="33"/>
  <c r="BM6" i="33"/>
  <c r="BP6" i="26"/>
  <c r="BZ6" i="26"/>
  <c r="G59" i="22"/>
  <c r="Z6" i="22"/>
  <c r="AJ6" i="22"/>
  <c r="EQ59" i="30"/>
  <c r="CZ59" i="30"/>
  <c r="AX59" i="30"/>
  <c r="G59" i="30"/>
  <c r="ET58" i="30"/>
  <c r="ES58" i="30"/>
  <c r="FJ58" i="30"/>
  <c r="FT58" i="30"/>
  <c r="DC58" i="30"/>
  <c r="DB58" i="30"/>
  <c r="BA58" i="30"/>
  <c r="AZ58" i="30"/>
  <c r="J58" i="30"/>
  <c r="I58" i="30"/>
  <c r="Z58" i="30"/>
  <c r="AJ58" i="30"/>
  <c r="ET57" i="30"/>
  <c r="ES57" i="30"/>
  <c r="DC57" i="30"/>
  <c r="DB57" i="30"/>
  <c r="BA57" i="30"/>
  <c r="AZ57" i="30"/>
  <c r="J57" i="30"/>
  <c r="I57" i="30"/>
  <c r="Z57" i="30"/>
  <c r="AJ57" i="30"/>
  <c r="ET56" i="30"/>
  <c r="ES56" i="30"/>
  <c r="FJ56" i="30"/>
  <c r="FT56" i="30"/>
  <c r="DC56" i="30"/>
  <c r="DB56" i="30"/>
  <c r="BA56" i="30"/>
  <c r="AZ56" i="30"/>
  <c r="J56" i="30"/>
  <c r="I56" i="30"/>
  <c r="ET55" i="30"/>
  <c r="ES55" i="30"/>
  <c r="EU55" i="30"/>
  <c r="DC55" i="30"/>
  <c r="DE55" i="30"/>
  <c r="DB55" i="30"/>
  <c r="DS55" i="30"/>
  <c r="EC55" i="30"/>
  <c r="BA55" i="30"/>
  <c r="AZ55" i="30"/>
  <c r="J55" i="30"/>
  <c r="I55" i="30"/>
  <c r="ET54" i="30"/>
  <c r="ES54" i="30"/>
  <c r="FI54" i="30"/>
  <c r="FS54" i="30"/>
  <c r="DC54" i="30"/>
  <c r="DB54" i="30"/>
  <c r="DS54" i="30"/>
  <c r="EC54" i="30"/>
  <c r="BA54" i="30"/>
  <c r="AZ54" i="30"/>
  <c r="J54" i="30"/>
  <c r="I54" i="30"/>
  <c r="Y54" i="30"/>
  <c r="AI54" i="30"/>
  <c r="ET53" i="30"/>
  <c r="ES53" i="30"/>
  <c r="DC53" i="30"/>
  <c r="DB53" i="30"/>
  <c r="DS53" i="30"/>
  <c r="EC53" i="30"/>
  <c r="BA53" i="30"/>
  <c r="AZ53" i="30"/>
  <c r="J53" i="30"/>
  <c r="I53" i="30"/>
  <c r="Y53" i="30"/>
  <c r="AI53" i="30"/>
  <c r="ET52" i="30"/>
  <c r="ES52" i="30"/>
  <c r="FJ52" i="30"/>
  <c r="FT52" i="30"/>
  <c r="DC52" i="30"/>
  <c r="DB52" i="30"/>
  <c r="DR52" i="30"/>
  <c r="EB52" i="30"/>
  <c r="BA52" i="30"/>
  <c r="AZ52" i="30"/>
  <c r="J52" i="30"/>
  <c r="I52" i="30"/>
  <c r="Y52" i="30"/>
  <c r="AI52" i="30"/>
  <c r="ET51" i="30"/>
  <c r="ES51" i="30"/>
  <c r="DC51" i="30"/>
  <c r="DB51" i="30"/>
  <c r="BA51" i="30"/>
  <c r="AZ51" i="30"/>
  <c r="J51" i="30"/>
  <c r="I51" i="30"/>
  <c r="Z51" i="30"/>
  <c r="AJ51" i="30"/>
  <c r="ET50" i="30"/>
  <c r="ES50" i="30"/>
  <c r="FI50" i="30"/>
  <c r="FS50" i="30"/>
  <c r="DC50" i="30"/>
  <c r="DB50" i="30"/>
  <c r="BA50" i="30"/>
  <c r="AZ50" i="30"/>
  <c r="J50" i="30"/>
  <c r="I50" i="30"/>
  <c r="Y50" i="30"/>
  <c r="AI50" i="30"/>
  <c r="ET49" i="30"/>
  <c r="ES49" i="30"/>
  <c r="DC49" i="30"/>
  <c r="DB49" i="30"/>
  <c r="BA49" i="30"/>
  <c r="AZ49" i="30"/>
  <c r="J49" i="30"/>
  <c r="I49" i="30"/>
  <c r="Y49" i="30"/>
  <c r="AI49" i="30"/>
  <c r="ET48" i="30"/>
  <c r="ES48" i="30"/>
  <c r="DC48" i="30"/>
  <c r="DB48" i="30"/>
  <c r="DR48" i="30"/>
  <c r="EB48" i="30"/>
  <c r="BA48" i="30"/>
  <c r="AZ48" i="30"/>
  <c r="J48" i="30"/>
  <c r="I48" i="30"/>
  <c r="ET47" i="30"/>
  <c r="ES47" i="30"/>
  <c r="DC47" i="30"/>
  <c r="DB47" i="30"/>
  <c r="DR47" i="30"/>
  <c r="EB47" i="30"/>
  <c r="BA47" i="30"/>
  <c r="AZ47" i="30"/>
  <c r="J47" i="30"/>
  <c r="I47" i="30"/>
  <c r="Z47" i="30"/>
  <c r="AJ47" i="30"/>
  <c r="ET46" i="30"/>
  <c r="ES46" i="30"/>
  <c r="DC46" i="30"/>
  <c r="DB46" i="30"/>
  <c r="BA46" i="30"/>
  <c r="AZ46" i="30"/>
  <c r="J46" i="30"/>
  <c r="I46" i="30"/>
  <c r="Z46" i="30"/>
  <c r="AJ46" i="30"/>
  <c r="ET45" i="30"/>
  <c r="ES45" i="30"/>
  <c r="DC45" i="30"/>
  <c r="DB45" i="30"/>
  <c r="BA45" i="30"/>
  <c r="AZ45" i="30"/>
  <c r="BP45" i="30"/>
  <c r="BZ45" i="30"/>
  <c r="J45" i="30"/>
  <c r="I45" i="30"/>
  <c r="Y45" i="30"/>
  <c r="AI45" i="30"/>
  <c r="ET44" i="30"/>
  <c r="ES44" i="30"/>
  <c r="DC44" i="30"/>
  <c r="DB44" i="30"/>
  <c r="DS44" i="30"/>
  <c r="EC44" i="30"/>
  <c r="BA44" i="30"/>
  <c r="AZ44" i="30"/>
  <c r="J44" i="30"/>
  <c r="I44" i="30"/>
  <c r="Z44" i="30"/>
  <c r="AJ44" i="30"/>
  <c r="ET43" i="30"/>
  <c r="ES43" i="30"/>
  <c r="FI43" i="30"/>
  <c r="FS43" i="30"/>
  <c r="DC43" i="30"/>
  <c r="DB43" i="30"/>
  <c r="DS43" i="30"/>
  <c r="EC43" i="30"/>
  <c r="BA43" i="30"/>
  <c r="AZ43" i="30"/>
  <c r="BQ43" i="30"/>
  <c r="CA43" i="30"/>
  <c r="J43" i="30"/>
  <c r="I43" i="30"/>
  <c r="ET42" i="30"/>
  <c r="ES42" i="30"/>
  <c r="FJ42" i="30"/>
  <c r="FT42" i="30"/>
  <c r="DC42" i="30"/>
  <c r="DB42" i="30"/>
  <c r="DS42" i="30"/>
  <c r="EC42" i="30"/>
  <c r="BA42" i="30"/>
  <c r="AZ42" i="30"/>
  <c r="J42" i="30"/>
  <c r="I42" i="30"/>
  <c r="ET41" i="30"/>
  <c r="ES41" i="30"/>
  <c r="FJ41" i="30"/>
  <c r="FT41" i="30"/>
  <c r="DC41" i="30"/>
  <c r="DB41" i="30"/>
  <c r="BA41" i="30"/>
  <c r="AZ41" i="30"/>
  <c r="J41" i="30"/>
  <c r="I41" i="30"/>
  <c r="ET40" i="30"/>
  <c r="ES40" i="30"/>
  <c r="DC40" i="30"/>
  <c r="DE40" i="30"/>
  <c r="DB40" i="30"/>
  <c r="DS40" i="30"/>
  <c r="EC40" i="30"/>
  <c r="BA40" i="30"/>
  <c r="AZ40" i="30"/>
  <c r="BP40" i="30"/>
  <c r="BZ40" i="30"/>
  <c r="J40" i="30"/>
  <c r="I40" i="30"/>
  <c r="ET39" i="30"/>
  <c r="ES39" i="30"/>
  <c r="DC39" i="30"/>
  <c r="DB39" i="30"/>
  <c r="DS39" i="30"/>
  <c r="EC39" i="30"/>
  <c r="BA39" i="30"/>
  <c r="AZ39" i="30"/>
  <c r="J39" i="30"/>
  <c r="I39" i="30"/>
  <c r="ET38" i="30"/>
  <c r="ES38" i="30"/>
  <c r="FI38" i="30"/>
  <c r="FS38" i="30"/>
  <c r="DC38" i="30"/>
  <c r="DB38" i="30"/>
  <c r="DR38" i="30"/>
  <c r="EB38" i="30"/>
  <c r="BA38" i="30"/>
  <c r="AZ38" i="30"/>
  <c r="BP38" i="30"/>
  <c r="BZ38" i="30"/>
  <c r="J38" i="30"/>
  <c r="I38" i="30"/>
  <c r="ET37" i="30"/>
  <c r="ES37" i="30"/>
  <c r="FJ37" i="30"/>
  <c r="FT37" i="30"/>
  <c r="DC37" i="30"/>
  <c r="DB37" i="30"/>
  <c r="BA37" i="30"/>
  <c r="AZ37" i="30"/>
  <c r="J37" i="30"/>
  <c r="I37" i="30"/>
  <c r="FI36" i="30"/>
  <c r="FS36" i="30"/>
  <c r="ET36" i="30"/>
  <c r="ES36" i="30"/>
  <c r="DC36" i="30"/>
  <c r="DB36" i="30"/>
  <c r="BA36" i="30"/>
  <c r="AZ36" i="30"/>
  <c r="BP36" i="30"/>
  <c r="BZ36" i="30"/>
  <c r="J36" i="30"/>
  <c r="I36" i="30"/>
  <c r="Y36" i="30"/>
  <c r="AI36" i="30"/>
  <c r="ET35" i="30"/>
  <c r="ES35" i="30"/>
  <c r="DC35" i="30"/>
  <c r="DB35" i="30"/>
  <c r="BA35" i="30"/>
  <c r="AZ35" i="30"/>
  <c r="BP35" i="30"/>
  <c r="BZ35" i="30"/>
  <c r="J35" i="30"/>
  <c r="I35" i="30"/>
  <c r="ET34" i="30"/>
  <c r="ES34" i="30"/>
  <c r="DC34" i="30"/>
  <c r="DB34" i="30"/>
  <c r="BA34" i="30"/>
  <c r="AZ34" i="30"/>
  <c r="J34" i="30"/>
  <c r="I34" i="30"/>
  <c r="ET33" i="30"/>
  <c r="ES33" i="30"/>
  <c r="DC33" i="30"/>
  <c r="DB33" i="30"/>
  <c r="BA33" i="30"/>
  <c r="AZ33" i="30"/>
  <c r="J33" i="30"/>
  <c r="I33" i="30"/>
  <c r="ET32" i="30"/>
  <c r="EU32" i="30"/>
  <c r="EW32" i="30"/>
  <c r="ES32" i="30"/>
  <c r="FJ32" i="30"/>
  <c r="FT32" i="30"/>
  <c r="DC32" i="30"/>
  <c r="DB32" i="30"/>
  <c r="BA32" i="30"/>
  <c r="AZ32" i="30"/>
  <c r="BP32" i="30"/>
  <c r="BZ32" i="30"/>
  <c r="J32" i="30"/>
  <c r="I32" i="30"/>
  <c r="FJ31" i="30"/>
  <c r="FT31" i="30"/>
  <c r="ET31" i="30"/>
  <c r="ES31" i="30"/>
  <c r="FI31" i="30"/>
  <c r="FS31" i="30"/>
  <c r="DC31" i="30"/>
  <c r="DB31" i="30"/>
  <c r="DR31" i="30"/>
  <c r="EB31" i="30"/>
  <c r="BA31" i="30"/>
  <c r="AZ31" i="30"/>
  <c r="J31" i="30"/>
  <c r="I31" i="30"/>
  <c r="Y31" i="30"/>
  <c r="AI31" i="30"/>
  <c r="ET30" i="30"/>
  <c r="ES30" i="30"/>
  <c r="FJ30" i="30"/>
  <c r="FT30" i="30"/>
  <c r="DC30" i="30"/>
  <c r="DD30" i="30"/>
  <c r="DB30" i="30"/>
  <c r="DE30" i="30"/>
  <c r="BA30" i="30"/>
  <c r="AZ30" i="30"/>
  <c r="J30" i="30"/>
  <c r="I30" i="30"/>
  <c r="Y30" i="30"/>
  <c r="AI30" i="30"/>
  <c r="ET29" i="30"/>
  <c r="ES29" i="30"/>
  <c r="DC29" i="30"/>
  <c r="DB29" i="30"/>
  <c r="DR29" i="30"/>
  <c r="EB29" i="30"/>
  <c r="BA29" i="30"/>
  <c r="AZ29" i="30"/>
  <c r="BP29" i="30"/>
  <c r="BZ29" i="30"/>
  <c r="J29" i="30"/>
  <c r="K29" i="30"/>
  <c r="I29" i="30"/>
  <c r="ET28" i="30"/>
  <c r="ES28" i="30"/>
  <c r="FI28" i="30"/>
  <c r="FS28" i="30"/>
  <c r="DC28" i="30"/>
  <c r="DD28" i="30"/>
  <c r="DB28" i="30"/>
  <c r="DR28" i="30"/>
  <c r="EB28" i="30"/>
  <c r="BA28" i="30"/>
  <c r="BB28" i="30"/>
  <c r="AZ28" i="30"/>
  <c r="J28" i="30"/>
  <c r="I28" i="30"/>
  <c r="ET27" i="30"/>
  <c r="EU27" i="30"/>
  <c r="ES27" i="30"/>
  <c r="DC27" i="30"/>
  <c r="DB27" i="30"/>
  <c r="BA27" i="30"/>
  <c r="AZ27" i="30"/>
  <c r="BP27" i="30"/>
  <c r="BZ27" i="30"/>
  <c r="J27" i="30"/>
  <c r="I27" i="30"/>
  <c r="Y27" i="30"/>
  <c r="AI27" i="30"/>
  <c r="ET26" i="30"/>
  <c r="ES26" i="30"/>
  <c r="DC26" i="30"/>
  <c r="DB26" i="30"/>
  <c r="BA26" i="30"/>
  <c r="AZ26" i="30"/>
  <c r="J26" i="30"/>
  <c r="I26" i="30"/>
  <c r="Y26" i="30"/>
  <c r="AI26" i="30"/>
  <c r="ET25" i="30"/>
  <c r="ES25" i="30"/>
  <c r="FJ25" i="30"/>
  <c r="FT25" i="30"/>
  <c r="DC25" i="30"/>
  <c r="DD25" i="30"/>
  <c r="DB25" i="30"/>
  <c r="DS25" i="30"/>
  <c r="EC25" i="30"/>
  <c r="BA25" i="30"/>
  <c r="AZ25" i="30"/>
  <c r="J25" i="30"/>
  <c r="I25" i="30"/>
  <c r="ET24" i="30"/>
  <c r="ES24" i="30"/>
  <c r="FI24" i="30"/>
  <c r="FS24" i="30"/>
  <c r="DC24" i="30"/>
  <c r="DB24" i="30"/>
  <c r="BA24" i="30"/>
  <c r="AZ24" i="30"/>
  <c r="J24" i="30"/>
  <c r="I24" i="30"/>
  <c r="ET23" i="30"/>
  <c r="ES23" i="30"/>
  <c r="DC23" i="30"/>
  <c r="DB23" i="30"/>
  <c r="BA23" i="30"/>
  <c r="BB23" i="30"/>
  <c r="AZ23" i="30"/>
  <c r="BP23" i="30"/>
  <c r="BZ23" i="30"/>
  <c r="J23" i="30"/>
  <c r="K23" i="30"/>
  <c r="I23" i="30"/>
  <c r="Y23" i="30"/>
  <c r="AI23" i="30"/>
  <c r="ET22" i="30"/>
  <c r="EV22" i="30"/>
  <c r="ES22" i="30"/>
  <c r="FJ22" i="30"/>
  <c r="FT22" i="30"/>
  <c r="DC22" i="30"/>
  <c r="DB22" i="30"/>
  <c r="DS22" i="30"/>
  <c r="EC22" i="30"/>
  <c r="BA22" i="30"/>
  <c r="AZ22" i="30"/>
  <c r="J22" i="30"/>
  <c r="I22" i="30"/>
  <c r="ET21" i="30"/>
  <c r="ES21" i="30"/>
  <c r="FJ21" i="30"/>
  <c r="FT21" i="30"/>
  <c r="DC21" i="30"/>
  <c r="DB21" i="30"/>
  <c r="BA21" i="30"/>
  <c r="AZ21" i="30"/>
  <c r="J21" i="30"/>
  <c r="I21" i="30"/>
  <c r="ET20" i="30"/>
  <c r="ES20" i="30"/>
  <c r="DC20" i="30"/>
  <c r="DB20" i="30"/>
  <c r="BA20" i="30"/>
  <c r="AZ20" i="30"/>
  <c r="BQ20" i="30"/>
  <c r="CA20" i="30"/>
  <c r="J20" i="30"/>
  <c r="I20" i="30"/>
  <c r="ET19" i="30"/>
  <c r="ES19" i="30"/>
  <c r="DC19" i="30"/>
  <c r="DB19" i="30"/>
  <c r="DS19" i="30"/>
  <c r="EC19" i="30"/>
  <c r="BA19" i="30"/>
  <c r="AZ19" i="30"/>
  <c r="BQ19" i="30"/>
  <c r="CA19" i="30"/>
  <c r="J19" i="30"/>
  <c r="I19" i="30"/>
  <c r="ET18" i="30"/>
  <c r="ES18" i="30"/>
  <c r="FJ18" i="30"/>
  <c r="FT18" i="30"/>
  <c r="DC18" i="30"/>
  <c r="DB18" i="30"/>
  <c r="BA18" i="30"/>
  <c r="AZ18" i="30"/>
  <c r="BQ18" i="30"/>
  <c r="CA18" i="30"/>
  <c r="J18" i="30"/>
  <c r="I18" i="30"/>
  <c r="ET17" i="30"/>
  <c r="ES17" i="30"/>
  <c r="FJ17" i="30"/>
  <c r="FT17" i="30"/>
  <c r="DC17" i="30"/>
  <c r="DB17" i="30"/>
  <c r="BA17" i="30"/>
  <c r="AZ17" i="30"/>
  <c r="BP17" i="30"/>
  <c r="BZ17" i="30"/>
  <c r="J17" i="30"/>
  <c r="L17" i="30"/>
  <c r="I17" i="30"/>
  <c r="ET16" i="30"/>
  <c r="ES16" i="30"/>
  <c r="FJ16" i="30"/>
  <c r="FT16" i="30"/>
  <c r="DC16" i="30"/>
  <c r="DB16" i="30"/>
  <c r="BA16" i="30"/>
  <c r="AZ16" i="30"/>
  <c r="BP16" i="30"/>
  <c r="BZ16" i="30"/>
  <c r="J16" i="30"/>
  <c r="I16" i="30"/>
  <c r="ET15" i="30"/>
  <c r="ES15" i="30"/>
  <c r="DC15" i="30"/>
  <c r="DB15" i="30"/>
  <c r="DS15" i="30"/>
  <c r="EC15" i="30"/>
  <c r="BA15" i="30"/>
  <c r="AZ15" i="30"/>
  <c r="BP15" i="30"/>
  <c r="BZ15" i="30"/>
  <c r="J15" i="30"/>
  <c r="K15" i="30"/>
  <c r="I15" i="30"/>
  <c r="Z15" i="30"/>
  <c r="AJ15" i="30"/>
  <c r="ET14" i="30"/>
  <c r="EU14" i="30"/>
  <c r="ES14" i="30"/>
  <c r="FJ14" i="30"/>
  <c r="FT14" i="30"/>
  <c r="DC14" i="30"/>
  <c r="DB14" i="30"/>
  <c r="DD14" i="30"/>
  <c r="DF14" i="30"/>
  <c r="BA14" i="30"/>
  <c r="AZ14" i="30"/>
  <c r="BQ14" i="30"/>
  <c r="CA14" i="30"/>
  <c r="J14" i="30"/>
  <c r="L14" i="30"/>
  <c r="I14" i="30"/>
  <c r="Z14" i="30"/>
  <c r="AJ14" i="30"/>
  <c r="ET13" i="30"/>
  <c r="ES13" i="30"/>
  <c r="FJ13" i="30"/>
  <c r="FT13" i="30"/>
  <c r="DC13" i="30"/>
  <c r="DB13" i="30"/>
  <c r="DS13" i="30"/>
  <c r="EC13" i="30"/>
  <c r="BA13" i="30"/>
  <c r="AZ13" i="30"/>
  <c r="BP13" i="30"/>
  <c r="BZ13" i="30"/>
  <c r="J13" i="30"/>
  <c r="K13" i="30"/>
  <c r="I13" i="30"/>
  <c r="Y13" i="30"/>
  <c r="AI13" i="30"/>
  <c r="ET12" i="30"/>
  <c r="ES12" i="30"/>
  <c r="DC12" i="30"/>
  <c r="DB12" i="30"/>
  <c r="DS12" i="30"/>
  <c r="EC12" i="30"/>
  <c r="BA12" i="30"/>
  <c r="AZ12" i="30"/>
  <c r="BP12" i="30"/>
  <c r="BZ12" i="30"/>
  <c r="J12" i="30"/>
  <c r="K12" i="30"/>
  <c r="I12" i="30"/>
  <c r="Z12" i="30"/>
  <c r="AJ12" i="30"/>
  <c r="ET11" i="30"/>
  <c r="ES11" i="30"/>
  <c r="DC11" i="30"/>
  <c r="DE11" i="30"/>
  <c r="DQ11" i="30"/>
  <c r="EA11" i="30"/>
  <c r="DB11" i="30"/>
  <c r="BA11" i="30"/>
  <c r="AZ11" i="30"/>
  <c r="BP11" i="30"/>
  <c r="BZ11" i="30"/>
  <c r="J11" i="30"/>
  <c r="L11" i="30"/>
  <c r="X11" i="30"/>
  <c r="AH11" i="30"/>
  <c r="I11" i="30"/>
  <c r="Z11" i="30"/>
  <c r="AJ11" i="30"/>
  <c r="ET10" i="30"/>
  <c r="ES10" i="30"/>
  <c r="FJ10" i="30"/>
  <c r="FT10" i="30"/>
  <c r="DC10" i="30"/>
  <c r="DB10" i="30"/>
  <c r="DS10" i="30"/>
  <c r="EC10" i="30"/>
  <c r="BA10" i="30"/>
  <c r="AZ10" i="30"/>
  <c r="BB10" i="30"/>
  <c r="J10" i="30"/>
  <c r="I10" i="30"/>
  <c r="Z10" i="30"/>
  <c r="AJ10" i="30"/>
  <c r="ET9" i="30"/>
  <c r="ES9" i="30"/>
  <c r="DC9" i="30"/>
  <c r="DB9" i="30"/>
  <c r="DS9" i="30"/>
  <c r="EC9" i="30"/>
  <c r="BA9" i="30"/>
  <c r="AZ9" i="30"/>
  <c r="BP9" i="30"/>
  <c r="BZ9" i="30"/>
  <c r="J9" i="30"/>
  <c r="I9" i="30"/>
  <c r="ET8" i="30"/>
  <c r="ES8" i="30"/>
  <c r="DC8" i="30"/>
  <c r="DE8" i="30"/>
  <c r="DB8" i="30"/>
  <c r="DR8" i="30"/>
  <c r="EB8" i="30"/>
  <c r="BA8" i="30"/>
  <c r="AZ8" i="30"/>
  <c r="BP8" i="30"/>
  <c r="BZ8" i="30"/>
  <c r="J8" i="30"/>
  <c r="I8" i="30"/>
  <c r="ET7" i="30"/>
  <c r="ES7" i="30"/>
  <c r="DC7" i="30"/>
  <c r="DB7" i="30"/>
  <c r="BA7" i="30"/>
  <c r="AZ7" i="30"/>
  <c r="J7" i="30"/>
  <c r="I7" i="30"/>
  <c r="Z7" i="30"/>
  <c r="AJ7" i="30"/>
  <c r="ET6" i="30"/>
  <c r="EU6" i="30"/>
  <c r="DC6" i="30"/>
  <c r="DE6" i="30"/>
  <c r="BA6" i="30"/>
  <c r="BC6" i="30"/>
  <c r="J6" i="30"/>
  <c r="K6" i="30"/>
  <c r="K50" i="30"/>
  <c r="K58" i="30"/>
  <c r="BC27" i="30"/>
  <c r="DE28" i="30"/>
  <c r="EU54" i="30"/>
  <c r="EU18" i="30"/>
  <c r="EV43" i="30"/>
  <c r="EU24" i="30"/>
  <c r="EW24" i="30"/>
  <c r="FJ24" i="30"/>
  <c r="FT24" i="30"/>
  <c r="EU52" i="30"/>
  <c r="FI52" i="30"/>
  <c r="FS52" i="30"/>
  <c r="EV54" i="30"/>
  <c r="EU42" i="30"/>
  <c r="FJ54" i="30"/>
  <c r="FT54" i="30"/>
  <c r="EV56" i="30"/>
  <c r="DE34" i="30"/>
  <c r="DP34" i="30"/>
  <c r="DZ34" i="30"/>
  <c r="DS6" i="30"/>
  <c r="EC6" i="30"/>
  <c r="DR41" i="30"/>
  <c r="EB41" i="30"/>
  <c r="DE44" i="30"/>
  <c r="DQ44" i="30"/>
  <c r="EA44" i="30"/>
  <c r="BP14" i="30"/>
  <c r="BZ14" i="30"/>
  <c r="BP44" i="30"/>
  <c r="BZ44" i="30"/>
  <c r="BP19" i="30"/>
  <c r="BZ19" i="30"/>
  <c r="BC32" i="30"/>
  <c r="BQ44" i="30"/>
  <c r="CA44" i="30"/>
  <c r="BB27" i="30"/>
  <c r="BQ32" i="30"/>
  <c r="CA32" i="30"/>
  <c r="K24" i="30"/>
  <c r="L51" i="30"/>
  <c r="Z52" i="30"/>
  <c r="AJ52" i="30"/>
  <c r="K48" i="30"/>
  <c r="FI30" i="30"/>
  <c r="FS30" i="30"/>
  <c r="EV55" i="30"/>
  <c r="EU36" i="30"/>
  <c r="FI55" i="30"/>
  <c r="FS55" i="30"/>
  <c r="FJ55" i="30"/>
  <c r="FT55" i="30"/>
  <c r="EV23" i="30"/>
  <c r="FI27" i="30"/>
  <c r="FS27" i="30"/>
  <c r="FJ36" i="30"/>
  <c r="FT36" i="30"/>
  <c r="EU53" i="30"/>
  <c r="EV58" i="30"/>
  <c r="FG58" i="30"/>
  <c r="FQ58" i="30"/>
  <c r="DR53" i="30"/>
  <c r="EB53" i="30"/>
  <c r="DE52" i="30"/>
  <c r="DR30" i="30"/>
  <c r="EB30" i="30"/>
  <c r="DS52" i="30"/>
  <c r="EC52" i="30"/>
  <c r="DR11" i="30"/>
  <c r="EB11" i="30"/>
  <c r="DR15" i="30"/>
  <c r="EB15" i="30"/>
  <c r="DR55" i="30"/>
  <c r="EB55" i="30"/>
  <c r="DR42" i="30"/>
  <c r="EB42" i="30"/>
  <c r="DS11" i="30"/>
  <c r="EC11" i="30"/>
  <c r="DE48" i="30"/>
  <c r="DQ48" i="30"/>
  <c r="EA48" i="30"/>
  <c r="DD6" i="30"/>
  <c r="BC23" i="30"/>
  <c r="BC45" i="30"/>
  <c r="BN45" i="30"/>
  <c r="BX45" i="30"/>
  <c r="BP20" i="30"/>
  <c r="BZ20" i="30"/>
  <c r="BQ23" i="30"/>
  <c r="CA23" i="30"/>
  <c r="BC56" i="30"/>
  <c r="BC41" i="30"/>
  <c r="BP18" i="30"/>
  <c r="BZ18" i="30"/>
  <c r="BB35" i="30"/>
  <c r="Z31" i="30"/>
  <c r="AJ31" i="30"/>
  <c r="Z45" i="30"/>
  <c r="AJ45" i="30"/>
  <c r="L50" i="30"/>
  <c r="M50" i="30"/>
  <c r="Z50" i="30"/>
  <c r="AJ50" i="30"/>
  <c r="L47" i="30"/>
  <c r="K33" i="30"/>
  <c r="K47" i="30"/>
  <c r="Z49" i="30"/>
  <c r="AJ49" i="30"/>
  <c r="Z25" i="30"/>
  <c r="AJ25" i="30"/>
  <c r="L36" i="30"/>
  <c r="M36" i="30"/>
  <c r="L41" i="30"/>
  <c r="Y47" i="30"/>
  <c r="AI47" i="30"/>
  <c r="Z33" i="30"/>
  <c r="AJ33" i="30"/>
  <c r="FI25" i="30"/>
  <c r="FS25" i="30"/>
  <c r="EV37" i="30"/>
  <c r="FG37" i="30"/>
  <c r="FQ37" i="30"/>
  <c r="EU13" i="30"/>
  <c r="EU16" i="30"/>
  <c r="EW16" i="30"/>
  <c r="EV32" i="30"/>
  <c r="FG32" i="30"/>
  <c r="FQ32" i="30"/>
  <c r="EU37" i="30"/>
  <c r="EV53" i="30"/>
  <c r="FG53" i="30"/>
  <c r="FQ53" i="30"/>
  <c r="EU56" i="30"/>
  <c r="EV57" i="30"/>
  <c r="EU58" i="30"/>
  <c r="EW58" i="30"/>
  <c r="FI49" i="30"/>
  <c r="FS49" i="30"/>
  <c r="FI53" i="30"/>
  <c r="FS53" i="30"/>
  <c r="FI56" i="30"/>
  <c r="FS56" i="30"/>
  <c r="EV30" i="30"/>
  <c r="FI37" i="30"/>
  <c r="FS37" i="30"/>
  <c r="EV39" i="30"/>
  <c r="EU17" i="30"/>
  <c r="EV24" i="30"/>
  <c r="EU30" i="30"/>
  <c r="FI32" i="30"/>
  <c r="FS32" i="30"/>
  <c r="EV36" i="30"/>
  <c r="FG36" i="30"/>
  <c r="FQ36" i="30"/>
  <c r="FI39" i="30"/>
  <c r="FS39" i="30"/>
  <c r="EU41" i="30"/>
  <c r="FJ53" i="30"/>
  <c r="FT53" i="30"/>
  <c r="FI57" i="30"/>
  <c r="FS57" i="30"/>
  <c r="FI58" i="30"/>
  <c r="FS58" i="30"/>
  <c r="EU20" i="30"/>
  <c r="FJ57" i="30"/>
  <c r="FT57" i="30"/>
  <c r="DE7" i="30"/>
  <c r="DQ7" i="30"/>
  <c r="EA7" i="30"/>
  <c r="DS8" i="30"/>
  <c r="EC8" i="30"/>
  <c r="DD17" i="30"/>
  <c r="DE43" i="30"/>
  <c r="DD48" i="30"/>
  <c r="DE39" i="30"/>
  <c r="DR10" i="30"/>
  <c r="EB10" i="30"/>
  <c r="DR39" i="30"/>
  <c r="EB39" i="30"/>
  <c r="DR43" i="30"/>
  <c r="EB43" i="30"/>
  <c r="DE54" i="30"/>
  <c r="DD8" i="30"/>
  <c r="DR54" i="30"/>
  <c r="EB54" i="30"/>
  <c r="DR6" i="30"/>
  <c r="EB6" i="30"/>
  <c r="DE22" i="30"/>
  <c r="DD29" i="30"/>
  <c r="DR19" i="30"/>
  <c r="EB19" i="30"/>
  <c r="DR22" i="30"/>
  <c r="EB22" i="30"/>
  <c r="DD26" i="30"/>
  <c r="DE29" i="30"/>
  <c r="DQ29" i="30"/>
  <c r="EA29" i="30"/>
  <c r="DE31" i="30"/>
  <c r="DP31" i="30"/>
  <c r="DZ31" i="30"/>
  <c r="DD43" i="30"/>
  <c r="BQ6" i="30"/>
  <c r="CA6" i="30"/>
  <c r="BQ15" i="30"/>
  <c r="CA15" i="30"/>
  <c r="BQ28" i="30"/>
  <c r="CA28" i="30"/>
  <c r="BB29" i="30"/>
  <c r="BQ38" i="30"/>
  <c r="CA38" i="30"/>
  <c r="BB48" i="30"/>
  <c r="BC36" i="30"/>
  <c r="BN36" i="30"/>
  <c r="BX36" i="30"/>
  <c r="BP39" i="30"/>
  <c r="BZ39" i="30"/>
  <c r="BC48" i="30"/>
  <c r="BQ13" i="30"/>
  <c r="CA13" i="30"/>
  <c r="BQ29" i="30"/>
  <c r="CA29" i="30"/>
  <c r="BC35" i="30"/>
  <c r="BQ36" i="30"/>
  <c r="CA36" i="30"/>
  <c r="BP42" i="30"/>
  <c r="BZ42" i="30"/>
  <c r="BP43" i="30"/>
  <c r="BZ43" i="30"/>
  <c r="BQ12" i="30"/>
  <c r="CA12" i="30"/>
  <c r="BC25" i="30"/>
  <c r="BC46" i="30"/>
  <c r="BO46" i="30"/>
  <c r="BY46" i="30"/>
  <c r="BP47" i="30"/>
  <c r="BZ47" i="30"/>
  <c r="BQ25" i="30"/>
  <c r="CA25" i="30"/>
  <c r="BP7" i="30"/>
  <c r="BZ7" i="30"/>
  <c r="BB15" i="30"/>
  <c r="BN27" i="30"/>
  <c r="BX27" i="30"/>
  <c r="BP6" i="30"/>
  <c r="BZ6" i="30"/>
  <c r="BQ27" i="30"/>
  <c r="CA27" i="30"/>
  <c r="Y14" i="30"/>
  <c r="AI14" i="30"/>
  <c r="L46" i="30"/>
  <c r="K51" i="30"/>
  <c r="K54" i="30"/>
  <c r="Y44" i="30"/>
  <c r="AI44" i="30"/>
  <c r="K46" i="30"/>
  <c r="Y51" i="30"/>
  <c r="AI51" i="30"/>
  <c r="L54" i="30"/>
  <c r="Y46" i="30"/>
  <c r="AI46" i="30"/>
  <c r="Z54" i="30"/>
  <c r="AJ54" i="30"/>
  <c r="K57" i="30"/>
  <c r="Z53" i="30"/>
  <c r="AJ53" i="30"/>
  <c r="L33" i="30"/>
  <c r="K36" i="30"/>
  <c r="K39" i="30"/>
  <c r="FI6" i="30"/>
  <c r="FS6" i="30"/>
  <c r="W11" i="30"/>
  <c r="AG11" i="30"/>
  <c r="BC21" i="30"/>
  <c r="BB21" i="30"/>
  <c r="DS23" i="30"/>
  <c r="EC23" i="30"/>
  <c r="DR23" i="30"/>
  <c r="EB23" i="30"/>
  <c r="DE15" i="30"/>
  <c r="DD15" i="30"/>
  <c r="DF15" i="30"/>
  <c r="EV15" i="30"/>
  <c r="FI15" i="30"/>
  <c r="FS15" i="30"/>
  <c r="EU15" i="30"/>
  <c r="EW15" i="30"/>
  <c r="BC22" i="30"/>
  <c r="BB22" i="30"/>
  <c r="DD27" i="30"/>
  <c r="DR27" i="30"/>
  <c r="EB27" i="30"/>
  <c r="DS27" i="30"/>
  <c r="EC27" i="30"/>
  <c r="Y6" i="30"/>
  <c r="AI6" i="30"/>
  <c r="BB6" i="30"/>
  <c r="Y9" i="30"/>
  <c r="AI9" i="30"/>
  <c r="Y10" i="30"/>
  <c r="AI10" i="30"/>
  <c r="Y11" i="30"/>
  <c r="AI11" i="30"/>
  <c r="Y12" i="30"/>
  <c r="AI12" i="30"/>
  <c r="BB12" i="30"/>
  <c r="BB14" i="30"/>
  <c r="L15" i="30"/>
  <c r="W15" i="30"/>
  <c r="AG15" i="30"/>
  <c r="Z16" i="30"/>
  <c r="AJ16" i="30"/>
  <c r="Y16" i="30"/>
  <c r="AI16" i="30"/>
  <c r="EV25" i="30"/>
  <c r="EU25" i="30"/>
  <c r="FJ6" i="30"/>
  <c r="FT6" i="30"/>
  <c r="Z6" i="30"/>
  <c r="AJ6" i="30"/>
  <c r="BC12" i="30"/>
  <c r="BD12" i="30"/>
  <c r="Z17" i="30"/>
  <c r="AJ17" i="30"/>
  <c r="Y17" i="30"/>
  <c r="AI17" i="30"/>
  <c r="BC17" i="30"/>
  <c r="BN17" i="30"/>
  <c r="BX17" i="30"/>
  <c r="Z18" i="30"/>
  <c r="AJ18" i="30"/>
  <c r="Y18" i="30"/>
  <c r="AI18" i="30"/>
  <c r="BC18" i="30"/>
  <c r="BB18" i="30"/>
  <c r="Z19" i="30"/>
  <c r="AJ19" i="30"/>
  <c r="Y19" i="30"/>
  <c r="AI19" i="30"/>
  <c r="BC15" i="30"/>
  <c r="FJ15" i="30"/>
  <c r="FT15" i="30"/>
  <c r="BC19" i="30"/>
  <c r="BB19" i="30"/>
  <c r="FH23" i="30"/>
  <c r="FR23" i="30"/>
  <c r="DD32" i="30"/>
  <c r="DS32" i="30"/>
  <c r="EC32" i="30"/>
  <c r="DR32" i="30"/>
  <c r="EB32" i="30"/>
  <c r="EV6" i="30"/>
  <c r="BC20" i="30"/>
  <c r="BB20" i="30"/>
  <c r="DE14" i="30"/>
  <c r="Z29" i="30"/>
  <c r="AJ29" i="30"/>
  <c r="L29" i="30"/>
  <c r="Y29" i="30"/>
  <c r="AI29" i="30"/>
  <c r="EV14" i="30"/>
  <c r="FH14" i="30"/>
  <c r="FR14" i="30"/>
  <c r="FI14" i="30"/>
  <c r="FS14" i="30"/>
  <c r="EV16" i="30"/>
  <c r="FI16" i="30"/>
  <c r="FS16" i="30"/>
  <c r="EV17" i="30"/>
  <c r="FI17" i="30"/>
  <c r="FS17" i="30"/>
  <c r="EV18" i="30"/>
  <c r="FI18" i="30"/>
  <c r="FS18" i="30"/>
  <c r="EV19" i="30"/>
  <c r="FI19" i="30"/>
  <c r="FS19" i="30"/>
  <c r="FI20" i="30"/>
  <c r="FS20" i="30"/>
  <c r="EV21" i="30"/>
  <c r="FI21" i="30"/>
  <c r="FS21" i="30"/>
  <c r="FI22" i="30"/>
  <c r="FS22" i="30"/>
  <c r="FH24" i="30"/>
  <c r="FR24" i="30"/>
  <c r="FG24" i="30"/>
  <c r="FQ24" i="30"/>
  <c r="BP30" i="30"/>
  <c r="BZ30" i="30"/>
  <c r="BB30" i="30"/>
  <c r="BQ30" i="30"/>
  <c r="CA30" i="30"/>
  <c r="BC30" i="30"/>
  <c r="BD23" i="30"/>
  <c r="BO23" i="30"/>
  <c r="BY23" i="30"/>
  <c r="BN23" i="30"/>
  <c r="BX23" i="30"/>
  <c r="BN25" i="30"/>
  <c r="BX25" i="30"/>
  <c r="Z23" i="30"/>
  <c r="AJ23" i="30"/>
  <c r="L23" i="30"/>
  <c r="L24" i="30"/>
  <c r="Z24" i="30"/>
  <c r="AJ24" i="30"/>
  <c r="DS24" i="30"/>
  <c r="EC24" i="30"/>
  <c r="DR26" i="30"/>
  <c r="EB26" i="30"/>
  <c r="K30" i="30"/>
  <c r="Z30" i="30"/>
  <c r="AJ30" i="30"/>
  <c r="L30" i="30"/>
  <c r="L34" i="30"/>
  <c r="Z34" i="30"/>
  <c r="AJ34" i="30"/>
  <c r="DS26" i="30"/>
  <c r="EC26" i="30"/>
  <c r="K37" i="30"/>
  <c r="L37" i="30"/>
  <c r="Y37" i="30"/>
  <c r="AI37" i="30"/>
  <c r="DS29" i="30"/>
  <c r="EC29" i="30"/>
  <c r="BP31" i="30"/>
  <c r="BZ31" i="30"/>
  <c r="W41" i="30"/>
  <c r="AG41" i="30"/>
  <c r="X41" i="30"/>
  <c r="AH41" i="30"/>
  <c r="DR25" i="30"/>
  <c r="EB25" i="30"/>
  <c r="DE26" i="30"/>
  <c r="EW30" i="30"/>
  <c r="Y34" i="30"/>
  <c r="AI34" i="30"/>
  <c r="W36" i="30"/>
  <c r="AG36" i="30"/>
  <c r="Z37" i="30"/>
  <c r="AJ37" i="30"/>
  <c r="DD39" i="30"/>
  <c r="DD35" i="30"/>
  <c r="DS35" i="30"/>
  <c r="EC35" i="30"/>
  <c r="DE35" i="30"/>
  <c r="DR35" i="30"/>
  <c r="EB35" i="30"/>
  <c r="Y24" i="30"/>
  <c r="AI24" i="30"/>
  <c r="DR24" i="30"/>
  <c r="EB24" i="30"/>
  <c r="K25" i="30"/>
  <c r="K26" i="30"/>
  <c r="L26" i="30"/>
  <c r="Z26" i="30"/>
  <c r="AJ26" i="30"/>
  <c r="K27" i="30"/>
  <c r="Z27" i="30"/>
  <c r="AJ27" i="30"/>
  <c r="L27" i="30"/>
  <c r="DS28" i="30"/>
  <c r="EC28" i="30"/>
  <c r="DS30" i="30"/>
  <c r="EC30" i="30"/>
  <c r="BQ31" i="30"/>
  <c r="CA31" i="30"/>
  <c r="DD31" i="30"/>
  <c r="DF31" i="30"/>
  <c r="Y33" i="30"/>
  <c r="AI33" i="30"/>
  <c r="Z35" i="30"/>
  <c r="AJ35" i="30"/>
  <c r="FH37" i="30"/>
  <c r="FR37" i="30"/>
  <c r="Z39" i="30"/>
  <c r="AJ39" i="30"/>
  <c r="DD37" i="30"/>
  <c r="DS37" i="30"/>
  <c r="EC37" i="30"/>
  <c r="DE37" i="30"/>
  <c r="BB40" i="30"/>
  <c r="BQ40" i="30"/>
  <c r="CA40" i="30"/>
  <c r="BC40" i="30"/>
  <c r="EV40" i="30"/>
  <c r="FI40" i="30"/>
  <c r="FS40" i="30"/>
  <c r="EU40" i="30"/>
  <c r="BB32" i="30"/>
  <c r="DD33" i="30"/>
  <c r="DS33" i="30"/>
  <c r="EC33" i="30"/>
  <c r="DR33" i="30"/>
  <c r="EB33" i="30"/>
  <c r="EU34" i="30"/>
  <c r="Z36" i="30"/>
  <c r="AJ36" i="30"/>
  <c r="BB36" i="30"/>
  <c r="DS31" i="30"/>
  <c r="EC31" i="30"/>
  <c r="DD38" i="30"/>
  <c r="DS38" i="30"/>
  <c r="EC38" i="30"/>
  <c r="DE38" i="30"/>
  <c r="BN46" i="30"/>
  <c r="BX46" i="30"/>
  <c r="EW36" i="30"/>
  <c r="Y40" i="30"/>
  <c r="AI40" i="30"/>
  <c r="Z40" i="30"/>
  <c r="AJ40" i="30"/>
  <c r="K40" i="30"/>
  <c r="FJ40" i="30"/>
  <c r="FT40" i="30"/>
  <c r="Z42" i="30"/>
  <c r="AJ42" i="30"/>
  <c r="Y42" i="30"/>
  <c r="AI42" i="30"/>
  <c r="K42" i="30"/>
  <c r="L42" i="30"/>
  <c r="DD55" i="30"/>
  <c r="DD34" i="30"/>
  <c r="DF34" i="30"/>
  <c r="DS34" i="30"/>
  <c r="EC34" i="30"/>
  <c r="DR34" i="30"/>
  <c r="EB34" i="30"/>
  <c r="Y35" i="30"/>
  <c r="AI35" i="30"/>
  <c r="DR37" i="30"/>
  <c r="EB37" i="30"/>
  <c r="Y39" i="30"/>
  <c r="AI39" i="30"/>
  <c r="FJ46" i="30"/>
  <c r="FT46" i="30"/>
  <c r="FI46" i="30"/>
  <c r="FS46" i="30"/>
  <c r="M47" i="30"/>
  <c r="X47" i="30"/>
  <c r="AH47" i="30"/>
  <c r="BP54" i="30"/>
  <c r="BZ54" i="30"/>
  <c r="BB54" i="30"/>
  <c r="BQ54" i="30"/>
  <c r="CA54" i="30"/>
  <c r="BC54" i="30"/>
  <c r="EU45" i="30"/>
  <c r="FJ45" i="30"/>
  <c r="FT45" i="30"/>
  <c r="EV45" i="30"/>
  <c r="FI45" i="30"/>
  <c r="FS45" i="30"/>
  <c r="DR44" i="30"/>
  <c r="EB44" i="30"/>
  <c r="DD44" i="30"/>
  <c r="EV41" i="30"/>
  <c r="FI41" i="30"/>
  <c r="FS41" i="30"/>
  <c r="EV42" i="30"/>
  <c r="FI42" i="30"/>
  <c r="FS42" i="30"/>
  <c r="EU43" i="30"/>
  <c r="FJ43" i="30"/>
  <c r="FT43" i="30"/>
  <c r="BQ45" i="30"/>
  <c r="CA45" i="30"/>
  <c r="BB45" i="30"/>
  <c r="W47" i="30"/>
  <c r="AG47" i="30"/>
  <c r="EV47" i="30"/>
  <c r="BP46" i="30"/>
  <c r="BZ46" i="30"/>
  <c r="BQ46" i="30"/>
  <c r="CA46" i="30"/>
  <c r="BB46" i="30"/>
  <c r="BD46" i="30"/>
  <c r="DF48" i="30"/>
  <c r="DP48" i="30"/>
  <c r="DZ48" i="30"/>
  <c r="Y41" i="30"/>
  <c r="AI41" i="30"/>
  <c r="K41" i="30"/>
  <c r="M41" i="30"/>
  <c r="Z41" i="30"/>
  <c r="AJ41" i="30"/>
  <c r="BB41" i="30"/>
  <c r="BB42" i="30"/>
  <c r="BC43" i="30"/>
  <c r="DR45" i="30"/>
  <c r="EB45" i="30"/>
  <c r="DS45" i="30"/>
  <c r="EC45" i="30"/>
  <c r="DD45" i="30"/>
  <c r="DE45" i="30"/>
  <c r="EU44" i="30"/>
  <c r="X50" i="30"/>
  <c r="AH50" i="30"/>
  <c r="W50" i="30"/>
  <c r="AG50" i="30"/>
  <c r="BB43" i="30"/>
  <c r="EV44" i="30"/>
  <c r="FI44" i="30"/>
  <c r="FS44" i="30"/>
  <c r="BQ47" i="30"/>
  <c r="CA47" i="30"/>
  <c r="BP48" i="30"/>
  <c r="BZ48" i="30"/>
  <c r="X51" i="30"/>
  <c r="AH51" i="30"/>
  <c r="W51" i="30"/>
  <c r="AG51" i="30"/>
  <c r="BQ51" i="30"/>
  <c r="CA51" i="30"/>
  <c r="BB51" i="30"/>
  <c r="BD51" i="30"/>
  <c r="BC51" i="30"/>
  <c r="EU51" i="30"/>
  <c r="FI51" i="30"/>
  <c r="FS51" i="30"/>
  <c r="EV51" i="30"/>
  <c r="FJ51" i="30"/>
  <c r="FT51" i="30"/>
  <c r="FJ44" i="30"/>
  <c r="FT44" i="30"/>
  <c r="BQ48" i="30"/>
  <c r="CA48" i="30"/>
  <c r="BP50" i="30"/>
  <c r="BZ50" i="30"/>
  <c r="BB50" i="30"/>
  <c r="DR51" i="30"/>
  <c r="EB51" i="30"/>
  <c r="DS51" i="30"/>
  <c r="EC51" i="30"/>
  <c r="BP53" i="30"/>
  <c r="BZ53" i="30"/>
  <c r="BB53" i="30"/>
  <c r="BQ53" i="30"/>
  <c r="CA53" i="30"/>
  <c r="BC53" i="30"/>
  <c r="BQ55" i="30"/>
  <c r="CA55" i="30"/>
  <c r="BP55" i="30"/>
  <c r="BZ55" i="30"/>
  <c r="BB55" i="30"/>
  <c r="BC55" i="30"/>
  <c r="DR46" i="30"/>
  <c r="EB46" i="30"/>
  <c r="DS46" i="30"/>
  <c r="EC46" i="30"/>
  <c r="EU48" i="30"/>
  <c r="BP49" i="30"/>
  <c r="BZ49" i="30"/>
  <c r="BC49" i="30"/>
  <c r="BQ49" i="30"/>
  <c r="CA49" i="30"/>
  <c r="BP51" i="30"/>
  <c r="BZ51" i="30"/>
  <c r="M54" i="30"/>
  <c r="X54" i="30"/>
  <c r="AH54" i="30"/>
  <c r="W54" i="30"/>
  <c r="AG54" i="30"/>
  <c r="L56" i="30"/>
  <c r="Y56" i="30"/>
  <c r="AI56" i="30"/>
  <c r="K56" i="30"/>
  <c r="Z56" i="30"/>
  <c r="AJ56" i="30"/>
  <c r="DS47" i="30"/>
  <c r="EC47" i="30"/>
  <c r="DS48" i="30"/>
  <c r="EC48" i="30"/>
  <c r="DP52" i="30"/>
  <c r="DZ52" i="30"/>
  <c r="DQ52" i="30"/>
  <c r="EA52" i="30"/>
  <c r="FH54" i="30"/>
  <c r="FR54" i="30"/>
  <c r="BN56" i="30"/>
  <c r="BX56" i="30"/>
  <c r="EU49" i="30"/>
  <c r="DR50" i="30"/>
  <c r="EB50" i="30"/>
  <c r="DS50" i="30"/>
  <c r="EC50" i="30"/>
  <c r="DP54" i="30"/>
  <c r="DZ54" i="30"/>
  <c r="DQ54" i="30"/>
  <c r="EA54" i="30"/>
  <c r="BO56" i="30"/>
  <c r="BY56" i="30"/>
  <c r="EU50" i="30"/>
  <c r="FJ50" i="30"/>
  <c r="FT50" i="30"/>
  <c r="EV50" i="30"/>
  <c r="BP52" i="30"/>
  <c r="BZ52" i="30"/>
  <c r="BB52" i="30"/>
  <c r="BQ52" i="30"/>
  <c r="CA52" i="30"/>
  <c r="BC52" i="30"/>
  <c r="FG54" i="30"/>
  <c r="FQ54" i="30"/>
  <c r="BQ58" i="30"/>
  <c r="CA58" i="30"/>
  <c r="BP58" i="30"/>
  <c r="BZ58" i="30"/>
  <c r="BB58" i="30"/>
  <c r="BC58" i="30"/>
  <c r="FH53" i="30"/>
  <c r="FR53" i="30"/>
  <c r="EW53" i="30"/>
  <c r="L55" i="30"/>
  <c r="Y55" i="30"/>
  <c r="AI55" i="30"/>
  <c r="BQ57" i="30"/>
  <c r="CA57" i="30"/>
  <c r="BP57" i="30"/>
  <c r="BZ57" i="30"/>
  <c r="BB57" i="30"/>
  <c r="DD52" i="30"/>
  <c r="DF52" i="30"/>
  <c r="DD53" i="30"/>
  <c r="DD54" i="30"/>
  <c r="DF54" i="30"/>
  <c r="K55" i="30"/>
  <c r="M55" i="30"/>
  <c r="L57" i="30"/>
  <c r="Y57" i="30"/>
  <c r="AI57" i="30"/>
  <c r="BC57" i="30"/>
  <c r="L58" i="30"/>
  <c r="Y58" i="30"/>
  <c r="AI58" i="30"/>
  <c r="Z55" i="30"/>
  <c r="AJ55" i="30"/>
  <c r="BQ56" i="30"/>
  <c r="CA56" i="30"/>
  <c r="BP56" i="30"/>
  <c r="BZ56" i="30"/>
  <c r="BB56" i="30"/>
  <c r="BD56" i="30"/>
  <c r="DE57" i="30"/>
  <c r="DF6" i="30"/>
  <c r="M51" i="30"/>
  <c r="BO45" i="30"/>
  <c r="BY45" i="30"/>
  <c r="BD45" i="30"/>
  <c r="BO27" i="30"/>
  <c r="BY27" i="30"/>
  <c r="FH58" i="30"/>
  <c r="FR58" i="30"/>
  <c r="FH36" i="30"/>
  <c r="FR36" i="30"/>
  <c r="EW37" i="30"/>
  <c r="DP44" i="30"/>
  <c r="DZ44" i="30"/>
  <c r="DQ34" i="30"/>
  <c r="EA34" i="30"/>
  <c r="DF44" i="30"/>
  <c r="FH32" i="30"/>
  <c r="FR32" i="30"/>
  <c r="DQ39" i="30"/>
  <c r="EA39" i="30"/>
  <c r="DP29" i="30"/>
  <c r="DZ29" i="30"/>
  <c r="DF29" i="30"/>
  <c r="FG57" i="30"/>
  <c r="FQ57" i="30"/>
  <c r="FH57" i="30"/>
  <c r="FR57" i="30"/>
  <c r="DP43" i="30"/>
  <c r="DZ43" i="30"/>
  <c r="DQ43" i="30"/>
  <c r="EA43" i="30"/>
  <c r="DF43" i="30"/>
  <c r="DP22" i="30"/>
  <c r="DZ22" i="30"/>
  <c r="DQ22" i="30"/>
  <c r="EA22" i="30"/>
  <c r="BD35" i="30"/>
  <c r="BO35" i="30"/>
  <c r="BY35" i="30"/>
  <c r="BN35" i="30"/>
  <c r="BX35" i="30"/>
  <c r="X58" i="30"/>
  <c r="AH58" i="30"/>
  <c r="W58" i="30"/>
  <c r="AG58" i="30"/>
  <c r="X57" i="30"/>
  <c r="AH57" i="30"/>
  <c r="M57" i="30"/>
  <c r="W57" i="30"/>
  <c r="AG57" i="30"/>
  <c r="BN58" i="30"/>
  <c r="BX58" i="30"/>
  <c r="BO58" i="30"/>
  <c r="BY58" i="30"/>
  <c r="W29" i="30"/>
  <c r="AG29" i="30"/>
  <c r="X29" i="30"/>
  <c r="AH29" i="30"/>
  <c r="M29" i="30"/>
  <c r="FG50" i="30"/>
  <c r="FQ50" i="30"/>
  <c r="FH50" i="30"/>
  <c r="FR50" i="30"/>
  <c r="EW50" i="30"/>
  <c r="BD53" i="30"/>
  <c r="BN53" i="30"/>
  <c r="BX53" i="30"/>
  <c r="BO53" i="30"/>
  <c r="BY53" i="30"/>
  <c r="FH41" i="30"/>
  <c r="FR41" i="30"/>
  <c r="EW41" i="30"/>
  <c r="FG41" i="30"/>
  <c r="FQ41" i="30"/>
  <c r="FH16" i="30"/>
  <c r="FR16" i="30"/>
  <c r="FG16" i="30"/>
  <c r="FQ16" i="30"/>
  <c r="BO19" i="30"/>
  <c r="BY19" i="30"/>
  <c r="BD55" i="30"/>
  <c r="BN55" i="30"/>
  <c r="BX55" i="30"/>
  <c r="BO55" i="30"/>
  <c r="BY55" i="30"/>
  <c r="BO51" i="30"/>
  <c r="BY51" i="30"/>
  <c r="BN51" i="30"/>
  <c r="BX51" i="30"/>
  <c r="DF45" i="30"/>
  <c r="DP45" i="30"/>
  <c r="DZ45" i="30"/>
  <c r="DQ45" i="30"/>
  <c r="EA45" i="30"/>
  <c r="DQ37" i="30"/>
  <c r="EA37" i="30"/>
  <c r="FG44" i="30"/>
  <c r="FQ44" i="30"/>
  <c r="EW44" i="30"/>
  <c r="FH44" i="30"/>
  <c r="FR44" i="30"/>
  <c r="X55" i="30"/>
  <c r="AH55" i="30"/>
  <c r="W55" i="30"/>
  <c r="AG55" i="30"/>
  <c r="BO49" i="30"/>
  <c r="BY49" i="30"/>
  <c r="BN49" i="30"/>
  <c r="BX49" i="30"/>
  <c r="W30" i="30"/>
  <c r="AG30" i="30"/>
  <c r="X30" i="30"/>
  <c r="AH30" i="30"/>
  <c r="M30" i="30"/>
  <c r="W24" i="30"/>
  <c r="AG24" i="30"/>
  <c r="X24" i="30"/>
  <c r="AH24" i="30"/>
  <c r="M24" i="30"/>
  <c r="DP14" i="30"/>
  <c r="DZ14" i="30"/>
  <c r="DQ14" i="30"/>
  <c r="EA14" i="30"/>
  <c r="BO20" i="30"/>
  <c r="BY20" i="30"/>
  <c r="BN20" i="30"/>
  <c r="BX20" i="30"/>
  <c r="BD20" i="30"/>
  <c r="EW25" i="30"/>
  <c r="FG25" i="30"/>
  <c r="FQ25" i="30"/>
  <c r="FH25" i="30"/>
  <c r="FR25" i="30"/>
  <c r="FH15" i="30"/>
  <c r="FR15" i="30"/>
  <c r="FG15" i="30"/>
  <c r="FQ15" i="30"/>
  <c r="FG47" i="30"/>
  <c r="FQ47" i="30"/>
  <c r="BN40" i="30"/>
  <c r="BX40" i="30"/>
  <c r="BD40" i="30"/>
  <c r="BO40" i="30"/>
  <c r="BY40" i="30"/>
  <c r="W23" i="30"/>
  <c r="AG23" i="30"/>
  <c r="M23" i="30"/>
  <c r="X23" i="30"/>
  <c r="AH23" i="30"/>
  <c r="BD30" i="30"/>
  <c r="BO30" i="30"/>
  <c r="BY30" i="30"/>
  <c r="BN30" i="30"/>
  <c r="BX30" i="30"/>
  <c r="M56" i="30"/>
  <c r="M42" i="30"/>
  <c r="W42" i="30"/>
  <c r="AG42" i="30"/>
  <c r="X42" i="30"/>
  <c r="AH42" i="30"/>
  <c r="DF38" i="30"/>
  <c r="W27" i="30"/>
  <c r="AG27" i="30"/>
  <c r="X27" i="30"/>
  <c r="AH27" i="30"/>
  <c r="DP26" i="30"/>
  <c r="DZ26" i="30"/>
  <c r="DQ26" i="30"/>
  <c r="EA26" i="30"/>
  <c r="BN15" i="30"/>
  <c r="BX15" i="30"/>
  <c r="BO15" i="30"/>
  <c r="BY15" i="30"/>
  <c r="BO18" i="30"/>
  <c r="BY18" i="30"/>
  <c r="DP15" i="30"/>
  <c r="DZ15" i="30"/>
  <c r="DQ15" i="30"/>
  <c r="EA15" i="30"/>
  <c r="FH51" i="30"/>
  <c r="FR51" i="30"/>
  <c r="FG51" i="30"/>
  <c r="FQ51" i="30"/>
  <c r="EW51" i="30"/>
  <c r="FH42" i="30"/>
  <c r="FR42" i="30"/>
  <c r="EW42" i="30"/>
  <c r="FG42" i="30"/>
  <c r="FQ42" i="30"/>
  <c r="FH21" i="30"/>
  <c r="FR21" i="30"/>
  <c r="FG21" i="30"/>
  <c r="FQ21" i="30"/>
  <c r="FH17" i="30"/>
  <c r="FR17" i="30"/>
  <c r="FG17" i="30"/>
  <c r="FQ17" i="30"/>
  <c r="BO21" i="30"/>
  <c r="BY21" i="30"/>
  <c r="BN21" i="30"/>
  <c r="BX21" i="30"/>
  <c r="BD21" i="30"/>
  <c r="BI59" i="27"/>
  <c r="G59" i="27"/>
  <c r="BL58" i="27"/>
  <c r="BK58" i="27"/>
  <c r="CB58" i="27"/>
  <c r="CL58" i="27"/>
  <c r="J58" i="27"/>
  <c r="I58" i="27"/>
  <c r="Z58" i="27"/>
  <c r="AJ58" i="27"/>
  <c r="BL57" i="27"/>
  <c r="BK57" i="27"/>
  <c r="CA57" i="27"/>
  <c r="CK57" i="27"/>
  <c r="J57" i="27"/>
  <c r="I57" i="27"/>
  <c r="Z57" i="27"/>
  <c r="AJ57" i="27"/>
  <c r="BL56" i="27"/>
  <c r="BK56" i="27"/>
  <c r="J56" i="27"/>
  <c r="I56" i="27"/>
  <c r="Z56" i="27"/>
  <c r="AJ56" i="27"/>
  <c r="BL55" i="27"/>
  <c r="BK55" i="27"/>
  <c r="CA55" i="27"/>
  <c r="CK55" i="27"/>
  <c r="J55" i="27"/>
  <c r="I55" i="27"/>
  <c r="BL54" i="27"/>
  <c r="BK54" i="27"/>
  <c r="J54" i="27"/>
  <c r="I54" i="27"/>
  <c r="Z54" i="27"/>
  <c r="AJ54" i="27"/>
  <c r="BL53" i="27"/>
  <c r="BK53" i="27"/>
  <c r="CA53" i="27"/>
  <c r="CK53" i="27"/>
  <c r="J53" i="27"/>
  <c r="L53" i="27"/>
  <c r="I53" i="27"/>
  <c r="Z53" i="27"/>
  <c r="AJ53" i="27"/>
  <c r="BL52" i="27"/>
  <c r="BK52" i="27"/>
  <c r="J52" i="27"/>
  <c r="I52" i="27"/>
  <c r="BL51" i="27"/>
  <c r="BK51" i="27"/>
  <c r="CA51" i="27"/>
  <c r="CK51" i="27"/>
  <c r="J51" i="27"/>
  <c r="I51" i="27"/>
  <c r="Z51" i="27"/>
  <c r="AJ51" i="27"/>
  <c r="BL50" i="27"/>
  <c r="BK50" i="27"/>
  <c r="CB50" i="27"/>
  <c r="CL50" i="27"/>
  <c r="J50" i="27"/>
  <c r="I50" i="27"/>
  <c r="BL49" i="27"/>
  <c r="BK49" i="27"/>
  <c r="J49" i="27"/>
  <c r="I49" i="27"/>
  <c r="Y49" i="27"/>
  <c r="AI49" i="27"/>
  <c r="BL48" i="27"/>
  <c r="BK48" i="27"/>
  <c r="CA48" i="27"/>
  <c r="CK48" i="27"/>
  <c r="J48" i="27"/>
  <c r="I48" i="27"/>
  <c r="BL47" i="27"/>
  <c r="BK47" i="27"/>
  <c r="CA47" i="27"/>
  <c r="CK47" i="27"/>
  <c r="J47" i="27"/>
  <c r="I47" i="27"/>
  <c r="BL46" i="27"/>
  <c r="BK46" i="27"/>
  <c r="CA46" i="27"/>
  <c r="CK46" i="27"/>
  <c r="J46" i="27"/>
  <c r="I46" i="27"/>
  <c r="BL45" i="27"/>
  <c r="BK45" i="27"/>
  <c r="CA45" i="27"/>
  <c r="CK45" i="27"/>
  <c r="J45" i="27"/>
  <c r="I45" i="27"/>
  <c r="BL44" i="27"/>
  <c r="BN44" i="27"/>
  <c r="BY44" i="27"/>
  <c r="CI44" i="27"/>
  <c r="BK44" i="27"/>
  <c r="J44" i="27"/>
  <c r="I44" i="27"/>
  <c r="BL43" i="27"/>
  <c r="BK43" i="27"/>
  <c r="CA43" i="27"/>
  <c r="CK43" i="27"/>
  <c r="J43" i="27"/>
  <c r="I43" i="27"/>
  <c r="Z43" i="27"/>
  <c r="AJ43" i="27"/>
  <c r="BL42" i="27"/>
  <c r="BK42" i="27"/>
  <c r="CA42" i="27"/>
  <c r="CK42" i="27"/>
  <c r="J42" i="27"/>
  <c r="I42" i="27"/>
  <c r="BL41" i="27"/>
  <c r="BK41" i="27"/>
  <c r="J41" i="27"/>
  <c r="I41" i="27"/>
  <c r="Z41" i="27"/>
  <c r="AJ41" i="27"/>
  <c r="BL40" i="27"/>
  <c r="BK40" i="27"/>
  <c r="J40" i="27"/>
  <c r="I40" i="27"/>
  <c r="Y40" i="27"/>
  <c r="AI40" i="27"/>
  <c r="BL39" i="27"/>
  <c r="BK39" i="27"/>
  <c r="J39" i="27"/>
  <c r="I39" i="27"/>
  <c r="Z39" i="27"/>
  <c r="AJ39" i="27"/>
  <c r="BL38" i="27"/>
  <c r="BK38" i="27"/>
  <c r="CA38" i="27"/>
  <c r="CK38" i="27"/>
  <c r="J38" i="27"/>
  <c r="I38" i="27"/>
  <c r="Z38" i="27"/>
  <c r="AJ38" i="27"/>
  <c r="BL37" i="27"/>
  <c r="BM37" i="27"/>
  <c r="BK37" i="27"/>
  <c r="J37" i="27"/>
  <c r="I37" i="27"/>
  <c r="Z37" i="27"/>
  <c r="AJ37" i="27"/>
  <c r="BL36" i="27"/>
  <c r="BK36" i="27"/>
  <c r="CB36" i="27"/>
  <c r="CL36" i="27"/>
  <c r="J36" i="27"/>
  <c r="I36" i="27"/>
  <c r="Y36" i="27"/>
  <c r="AI36" i="27"/>
  <c r="BL35" i="27"/>
  <c r="BK35" i="27"/>
  <c r="CB35" i="27"/>
  <c r="CL35" i="27"/>
  <c r="J35" i="27"/>
  <c r="I35" i="27"/>
  <c r="BL34" i="27"/>
  <c r="BK34" i="27"/>
  <c r="J34" i="27"/>
  <c r="I34" i="27"/>
  <c r="BL33" i="27"/>
  <c r="BK33" i="27"/>
  <c r="CB33" i="27"/>
  <c r="CL33" i="27"/>
  <c r="J33" i="27"/>
  <c r="I33" i="27"/>
  <c r="Y33" i="27"/>
  <c r="AI33" i="27"/>
  <c r="BL32" i="27"/>
  <c r="BK32" i="27"/>
  <c r="CB32" i="27"/>
  <c r="CL32" i="27"/>
  <c r="J32" i="27"/>
  <c r="I32" i="27"/>
  <c r="BL31" i="27"/>
  <c r="BK31" i="27"/>
  <c r="J31" i="27"/>
  <c r="I31" i="27"/>
  <c r="BL30" i="27"/>
  <c r="BK30" i="27"/>
  <c r="CB30" i="27"/>
  <c r="CL30" i="27"/>
  <c r="J30" i="27"/>
  <c r="I30" i="27"/>
  <c r="L30" i="27"/>
  <c r="BL29" i="27"/>
  <c r="BK29" i="27"/>
  <c r="CA29" i="27"/>
  <c r="CK29" i="27"/>
  <c r="J29" i="27"/>
  <c r="I29" i="27"/>
  <c r="Y29" i="27"/>
  <c r="AI29" i="27"/>
  <c r="BL28" i="27"/>
  <c r="BK28" i="27"/>
  <c r="CA28" i="27"/>
  <c r="CK28" i="27"/>
  <c r="J28" i="27"/>
  <c r="I28" i="27"/>
  <c r="BL27" i="27"/>
  <c r="BK27" i="27"/>
  <c r="CA27" i="27"/>
  <c r="CK27" i="27"/>
  <c r="J27" i="27"/>
  <c r="I27" i="27"/>
  <c r="BL26" i="27"/>
  <c r="BK26" i="27"/>
  <c r="CB26" i="27"/>
  <c r="CL26" i="27"/>
  <c r="J26" i="27"/>
  <c r="I26" i="27"/>
  <c r="BL25" i="27"/>
  <c r="BK25" i="27"/>
  <c r="CB25" i="27"/>
  <c r="CL25" i="27"/>
  <c r="J25" i="27"/>
  <c r="I25" i="27"/>
  <c r="CB24" i="27"/>
  <c r="CL24" i="27"/>
  <c r="BL24" i="27"/>
  <c r="BK24" i="27"/>
  <c r="CA24" i="27"/>
  <c r="CK24" i="27"/>
  <c r="J24" i="27"/>
  <c r="I24" i="27"/>
  <c r="BL23" i="27"/>
  <c r="BK23" i="27"/>
  <c r="CA23" i="27"/>
  <c r="CK23" i="27"/>
  <c r="J23" i="27"/>
  <c r="I23" i="27"/>
  <c r="Y23" i="27"/>
  <c r="AI23" i="27"/>
  <c r="BL22" i="27"/>
  <c r="BK22" i="27"/>
  <c r="J22" i="27"/>
  <c r="I22" i="27"/>
  <c r="BL21" i="27"/>
  <c r="BK21" i="27"/>
  <c r="CA21" i="27"/>
  <c r="CK21" i="27"/>
  <c r="J21" i="27"/>
  <c r="I21" i="27"/>
  <c r="Y21" i="27"/>
  <c r="AI21" i="27"/>
  <c r="BL20" i="27"/>
  <c r="BK20" i="27"/>
  <c r="J20" i="27"/>
  <c r="I20" i="27"/>
  <c r="BL19" i="27"/>
  <c r="BK19" i="27"/>
  <c r="CA19" i="27"/>
  <c r="CK19" i="27"/>
  <c r="J19" i="27"/>
  <c r="I19" i="27"/>
  <c r="BL18" i="27"/>
  <c r="BK18" i="27"/>
  <c r="CA18" i="27"/>
  <c r="CK18" i="27"/>
  <c r="J18" i="27"/>
  <c r="L18" i="27"/>
  <c r="I18" i="27"/>
  <c r="BL17" i="27"/>
  <c r="BK17" i="27"/>
  <c r="CA17" i="27"/>
  <c r="CK17" i="27"/>
  <c r="J17" i="27"/>
  <c r="I17" i="27"/>
  <c r="Y17" i="27"/>
  <c r="AI17" i="27"/>
  <c r="BL16" i="27"/>
  <c r="BK16" i="27"/>
  <c r="CB16" i="27"/>
  <c r="CL16" i="27"/>
  <c r="J16" i="27"/>
  <c r="L16" i="27"/>
  <c r="I16" i="27"/>
  <c r="BL15" i="27"/>
  <c r="BK15" i="27"/>
  <c r="CB15" i="27"/>
  <c r="CL15" i="27"/>
  <c r="J15" i="27"/>
  <c r="I15" i="27"/>
  <c r="Y15" i="27"/>
  <c r="AI15" i="27"/>
  <c r="BL14" i="27"/>
  <c r="BK14" i="27"/>
  <c r="CA14" i="27"/>
  <c r="CK14" i="27"/>
  <c r="J14" i="27"/>
  <c r="I14" i="27"/>
  <c r="BL13" i="27"/>
  <c r="BK13" i="27"/>
  <c r="CB13" i="27"/>
  <c r="CL13" i="27"/>
  <c r="J13" i="27"/>
  <c r="I13" i="27"/>
  <c r="Y13" i="27"/>
  <c r="AI13" i="27"/>
  <c r="BL12" i="27"/>
  <c r="BK12" i="27"/>
  <c r="CB12" i="27"/>
  <c r="CL12" i="27"/>
  <c r="J12" i="27"/>
  <c r="I12" i="27"/>
  <c r="BL11" i="27"/>
  <c r="BK11" i="27"/>
  <c r="CA11" i="27"/>
  <c r="CK11" i="27"/>
  <c r="J11" i="27"/>
  <c r="I11" i="27"/>
  <c r="Z11" i="27"/>
  <c r="AJ11" i="27"/>
  <c r="BL10" i="27"/>
  <c r="BK10" i="27"/>
  <c r="J10" i="27"/>
  <c r="I10" i="27"/>
  <c r="Y10" i="27"/>
  <c r="AI10" i="27"/>
  <c r="BL9" i="27"/>
  <c r="BK9" i="27"/>
  <c r="CA9" i="27"/>
  <c r="CK9" i="27"/>
  <c r="J9" i="27"/>
  <c r="I9" i="27"/>
  <c r="Z9" i="27"/>
  <c r="AJ9" i="27"/>
  <c r="BL8" i="27"/>
  <c r="BK8" i="27"/>
  <c r="J8" i="27"/>
  <c r="I8" i="27"/>
  <c r="Y8" i="27"/>
  <c r="AI8" i="27"/>
  <c r="BL7" i="27"/>
  <c r="BK7" i="27"/>
  <c r="BN7" i="27"/>
  <c r="J7" i="27"/>
  <c r="I7" i="27"/>
  <c r="Y7" i="27"/>
  <c r="AI7" i="27"/>
  <c r="BL6" i="27"/>
  <c r="BN6" i="27"/>
  <c r="BY6" i="27"/>
  <c r="CI6" i="27"/>
  <c r="J6" i="27"/>
  <c r="K6" i="27"/>
  <c r="Z6" i="27"/>
  <c r="AJ6" i="27"/>
  <c r="AX59" i="26"/>
  <c r="G59" i="26"/>
  <c r="BA58" i="26"/>
  <c r="BB58" i="26"/>
  <c r="AZ58" i="26"/>
  <c r="J58" i="26"/>
  <c r="I58" i="26"/>
  <c r="Z58" i="26"/>
  <c r="AJ58" i="26"/>
  <c r="BA57" i="26"/>
  <c r="AZ57" i="26"/>
  <c r="BP57" i="26"/>
  <c r="BZ57" i="26"/>
  <c r="J57" i="26"/>
  <c r="I57" i="26"/>
  <c r="Z57" i="26"/>
  <c r="AJ57" i="26"/>
  <c r="BA56" i="26"/>
  <c r="AZ56" i="26"/>
  <c r="BQ56" i="26"/>
  <c r="CA56" i="26"/>
  <c r="J56" i="26"/>
  <c r="I56" i="26"/>
  <c r="Z56" i="26"/>
  <c r="AJ56" i="26"/>
  <c r="BA55" i="26"/>
  <c r="AZ55" i="26"/>
  <c r="BP55" i="26"/>
  <c r="BZ55" i="26"/>
  <c r="J55" i="26"/>
  <c r="I55" i="26"/>
  <c r="Z55" i="26"/>
  <c r="AJ55" i="26"/>
  <c r="BA54" i="26"/>
  <c r="AZ54" i="26"/>
  <c r="BQ54" i="26"/>
  <c r="CA54" i="26"/>
  <c r="J54" i="26"/>
  <c r="I54" i="26"/>
  <c r="BA53" i="26"/>
  <c r="AZ53" i="26"/>
  <c r="BP53" i="26"/>
  <c r="BZ53" i="26"/>
  <c r="J53" i="26"/>
  <c r="I53" i="26"/>
  <c r="Z53" i="26"/>
  <c r="AJ53" i="26"/>
  <c r="BA52" i="26"/>
  <c r="AZ52" i="26"/>
  <c r="BQ52" i="26"/>
  <c r="CA52" i="26"/>
  <c r="J52" i="26"/>
  <c r="I52" i="26"/>
  <c r="BA51" i="26"/>
  <c r="AZ51" i="26"/>
  <c r="BP51" i="26"/>
  <c r="BZ51" i="26"/>
  <c r="J51" i="26"/>
  <c r="I51" i="26"/>
  <c r="BA50" i="26"/>
  <c r="AZ50" i="26"/>
  <c r="BQ50" i="26"/>
  <c r="CA50" i="26"/>
  <c r="J50" i="26"/>
  <c r="I50" i="26"/>
  <c r="BA49" i="26"/>
  <c r="AZ49" i="26"/>
  <c r="BP49" i="26"/>
  <c r="BZ49" i="26"/>
  <c r="J49" i="26"/>
  <c r="I49" i="26"/>
  <c r="Z49" i="26"/>
  <c r="AJ49" i="26"/>
  <c r="BA48" i="26"/>
  <c r="AZ48" i="26"/>
  <c r="BQ48" i="26"/>
  <c r="CA48" i="26"/>
  <c r="J48" i="26"/>
  <c r="I48" i="26"/>
  <c r="Y48" i="26"/>
  <c r="AI48" i="26"/>
  <c r="BA47" i="26"/>
  <c r="AZ47" i="26"/>
  <c r="BP47" i="26"/>
  <c r="BZ47" i="26"/>
  <c r="J47" i="26"/>
  <c r="I47" i="26"/>
  <c r="Y47" i="26"/>
  <c r="AI47" i="26"/>
  <c r="BA46" i="26"/>
  <c r="AZ46" i="26"/>
  <c r="BP46" i="26"/>
  <c r="BZ46" i="26"/>
  <c r="J46" i="26"/>
  <c r="I46" i="26"/>
  <c r="Y46" i="26"/>
  <c r="AI46" i="26"/>
  <c r="BA45" i="26"/>
  <c r="AZ45" i="26"/>
  <c r="BQ45" i="26"/>
  <c r="CA45" i="26"/>
  <c r="J45" i="26"/>
  <c r="I45" i="26"/>
  <c r="Z45" i="26"/>
  <c r="AJ45" i="26"/>
  <c r="BA44" i="26"/>
  <c r="AZ44" i="26"/>
  <c r="BQ44" i="26"/>
  <c r="CA44" i="26"/>
  <c r="J44" i="26"/>
  <c r="I44" i="26"/>
  <c r="Z44" i="26"/>
  <c r="AJ44" i="26"/>
  <c r="BA43" i="26"/>
  <c r="AZ43" i="26"/>
  <c r="BQ43" i="26"/>
  <c r="CA43" i="26"/>
  <c r="J43" i="26"/>
  <c r="I43" i="26"/>
  <c r="Y43" i="26"/>
  <c r="AI43" i="26"/>
  <c r="BA42" i="26"/>
  <c r="AZ42" i="26"/>
  <c r="BP42" i="26"/>
  <c r="BZ42" i="26"/>
  <c r="J42" i="26"/>
  <c r="I42" i="26"/>
  <c r="BA41" i="26"/>
  <c r="AZ41" i="26"/>
  <c r="BQ41" i="26"/>
  <c r="CA41" i="26"/>
  <c r="J41" i="26"/>
  <c r="I41" i="26"/>
  <c r="BA40" i="26"/>
  <c r="AZ40" i="26"/>
  <c r="BQ40" i="26"/>
  <c r="CA40" i="26"/>
  <c r="J40" i="26"/>
  <c r="I40" i="26"/>
  <c r="Y40" i="26"/>
  <c r="AI40" i="26"/>
  <c r="BA39" i="26"/>
  <c r="AZ39" i="26"/>
  <c r="BQ39" i="26"/>
  <c r="CA39" i="26"/>
  <c r="J39" i="26"/>
  <c r="I39" i="26"/>
  <c r="Z39" i="26"/>
  <c r="AJ39" i="26"/>
  <c r="BA38" i="26"/>
  <c r="AZ38" i="26"/>
  <c r="BQ38" i="26"/>
  <c r="CA38" i="26"/>
  <c r="J38" i="26"/>
  <c r="I38" i="26"/>
  <c r="Y38" i="26"/>
  <c r="AI38" i="26"/>
  <c r="BA37" i="26"/>
  <c r="AZ37" i="26"/>
  <c r="BQ37" i="26"/>
  <c r="CA37" i="26"/>
  <c r="J37" i="26"/>
  <c r="I37" i="26"/>
  <c r="Y37" i="26"/>
  <c r="AI37" i="26"/>
  <c r="BA36" i="26"/>
  <c r="AZ36" i="26"/>
  <c r="BP36" i="26"/>
  <c r="BZ36" i="26"/>
  <c r="J36" i="26"/>
  <c r="I36" i="26"/>
  <c r="Z36" i="26"/>
  <c r="AJ36" i="26"/>
  <c r="BA35" i="26"/>
  <c r="AZ35" i="26"/>
  <c r="J35" i="26"/>
  <c r="I35" i="26"/>
  <c r="Y35" i="26"/>
  <c r="AI35" i="26"/>
  <c r="BA34" i="26"/>
  <c r="AZ34" i="26"/>
  <c r="BP34" i="26"/>
  <c r="BZ34" i="26"/>
  <c r="J34" i="26"/>
  <c r="I34" i="26"/>
  <c r="Z34" i="26"/>
  <c r="AJ34" i="26"/>
  <c r="BA33" i="26"/>
  <c r="AZ33" i="26"/>
  <c r="BQ33" i="26"/>
  <c r="CA33" i="26"/>
  <c r="J33" i="26"/>
  <c r="I33" i="26"/>
  <c r="BA32" i="26"/>
  <c r="AZ32" i="26"/>
  <c r="BP32" i="26"/>
  <c r="BZ32" i="26"/>
  <c r="J32" i="26"/>
  <c r="I32" i="26"/>
  <c r="Z32" i="26"/>
  <c r="AJ32" i="26"/>
  <c r="BA31" i="26"/>
  <c r="AZ31" i="26"/>
  <c r="BQ31" i="26"/>
  <c r="CA31" i="26"/>
  <c r="J31" i="26"/>
  <c r="I31" i="26"/>
  <c r="BA30" i="26"/>
  <c r="AZ30" i="26"/>
  <c r="BP30" i="26"/>
  <c r="BZ30" i="26"/>
  <c r="J30" i="26"/>
  <c r="I30" i="26"/>
  <c r="Y30" i="26"/>
  <c r="AI30" i="26"/>
  <c r="BA29" i="26"/>
  <c r="AZ29" i="26"/>
  <c r="BC29" i="26"/>
  <c r="J29" i="26"/>
  <c r="I29" i="26"/>
  <c r="BA28" i="26"/>
  <c r="AZ28" i="26"/>
  <c r="BC28" i="26"/>
  <c r="J28" i="26"/>
  <c r="I28" i="26"/>
  <c r="BA27" i="26"/>
  <c r="AZ27" i="26"/>
  <c r="J27" i="26"/>
  <c r="I27" i="26"/>
  <c r="BA26" i="26"/>
  <c r="AZ26" i="26"/>
  <c r="BP26" i="26"/>
  <c r="BZ26" i="26"/>
  <c r="J26" i="26"/>
  <c r="I26" i="26"/>
  <c r="Y26" i="26"/>
  <c r="AI26" i="26"/>
  <c r="BA25" i="26"/>
  <c r="AZ25" i="26"/>
  <c r="J25" i="26"/>
  <c r="I25" i="26"/>
  <c r="BA24" i="26"/>
  <c r="AZ24" i="26"/>
  <c r="BQ24" i="26"/>
  <c r="CA24" i="26"/>
  <c r="J24" i="26"/>
  <c r="I24" i="26"/>
  <c r="Y24" i="26"/>
  <c r="AI24" i="26"/>
  <c r="BA23" i="26"/>
  <c r="AZ23" i="26"/>
  <c r="BQ23" i="26"/>
  <c r="CA23" i="26"/>
  <c r="J23" i="26"/>
  <c r="I23" i="26"/>
  <c r="Z23" i="26"/>
  <c r="AJ23" i="26"/>
  <c r="BA22" i="26"/>
  <c r="AZ22" i="26"/>
  <c r="BQ22" i="26"/>
  <c r="CA22" i="26"/>
  <c r="J22" i="26"/>
  <c r="I22" i="26"/>
  <c r="Z22" i="26"/>
  <c r="AJ22" i="26"/>
  <c r="BA21" i="26"/>
  <c r="AZ21" i="26"/>
  <c r="BP21" i="26"/>
  <c r="BZ21" i="26"/>
  <c r="J21" i="26"/>
  <c r="I21" i="26"/>
  <c r="Z21" i="26"/>
  <c r="AJ21" i="26"/>
  <c r="BA20" i="26"/>
  <c r="AZ20" i="26"/>
  <c r="BQ20" i="26"/>
  <c r="CA20" i="26"/>
  <c r="J20" i="26"/>
  <c r="I20" i="26"/>
  <c r="Y20" i="26"/>
  <c r="AI20" i="26"/>
  <c r="BA19" i="26"/>
  <c r="AZ19" i="26"/>
  <c r="BP19" i="26"/>
  <c r="BZ19" i="26"/>
  <c r="J19" i="26"/>
  <c r="I19" i="26"/>
  <c r="BA18" i="26"/>
  <c r="AZ18" i="26"/>
  <c r="BQ18" i="26"/>
  <c r="CA18" i="26"/>
  <c r="J18" i="26"/>
  <c r="I18" i="26"/>
  <c r="Z18" i="26"/>
  <c r="AJ18" i="26"/>
  <c r="BA17" i="26"/>
  <c r="AZ17" i="26"/>
  <c r="BP17" i="26"/>
  <c r="BZ17" i="26"/>
  <c r="J17" i="26"/>
  <c r="I17" i="26"/>
  <c r="BA16" i="26"/>
  <c r="BB16" i="26"/>
  <c r="BD16" i="26"/>
  <c r="AZ16" i="26"/>
  <c r="BP16" i="26"/>
  <c r="BZ16" i="26"/>
  <c r="J16" i="26"/>
  <c r="I16" i="26"/>
  <c r="Z16" i="26"/>
  <c r="AJ16" i="26"/>
  <c r="BA15" i="26"/>
  <c r="AZ15" i="26"/>
  <c r="J15" i="26"/>
  <c r="K15" i="26"/>
  <c r="I15" i="26"/>
  <c r="BA14" i="26"/>
  <c r="AZ14" i="26"/>
  <c r="BP14" i="26"/>
  <c r="BZ14" i="26"/>
  <c r="J14" i="26"/>
  <c r="I14" i="26"/>
  <c r="BA13" i="26"/>
  <c r="AZ13" i="26"/>
  <c r="BP13" i="26"/>
  <c r="BZ13" i="26"/>
  <c r="J13" i="26"/>
  <c r="L13" i="26"/>
  <c r="I13" i="26"/>
  <c r="Y13" i="26"/>
  <c r="AI13" i="26"/>
  <c r="BA12" i="26"/>
  <c r="AZ12" i="26"/>
  <c r="BQ12" i="26"/>
  <c r="CA12" i="26"/>
  <c r="J12" i="26"/>
  <c r="L12" i="26"/>
  <c r="I12" i="26"/>
  <c r="Y12" i="26"/>
  <c r="AI12" i="26"/>
  <c r="BA11" i="26"/>
  <c r="BC11" i="26"/>
  <c r="AZ11" i="26"/>
  <c r="BP11" i="26"/>
  <c r="BZ11" i="26"/>
  <c r="J11" i="26"/>
  <c r="I11" i="26"/>
  <c r="BA10" i="26"/>
  <c r="BC10" i="26"/>
  <c r="AZ10" i="26"/>
  <c r="BP10" i="26"/>
  <c r="BZ10" i="26"/>
  <c r="J10" i="26"/>
  <c r="I10" i="26"/>
  <c r="BA9" i="26"/>
  <c r="AZ9" i="26"/>
  <c r="BQ9" i="26"/>
  <c r="CA9" i="26"/>
  <c r="J9" i="26"/>
  <c r="L9" i="26"/>
  <c r="I9" i="26"/>
  <c r="Y9" i="26"/>
  <c r="AI9" i="26"/>
  <c r="BA8" i="26"/>
  <c r="BB8" i="26"/>
  <c r="AZ8" i="26"/>
  <c r="BQ8" i="26"/>
  <c r="CA8" i="26"/>
  <c r="J8" i="26"/>
  <c r="L8" i="26"/>
  <c r="X8" i="26"/>
  <c r="AH8" i="26"/>
  <c r="I8" i="26"/>
  <c r="BA7" i="26"/>
  <c r="AZ7" i="26"/>
  <c r="BP7" i="26"/>
  <c r="BZ7" i="26"/>
  <c r="J7" i="26"/>
  <c r="I7" i="26"/>
  <c r="Z7" i="26"/>
  <c r="AJ7" i="26"/>
  <c r="BA6" i="26"/>
  <c r="J6" i="26"/>
  <c r="L6" i="26"/>
  <c r="CB18" i="27"/>
  <c r="CL18" i="27"/>
  <c r="CA35" i="27"/>
  <c r="CK35" i="27"/>
  <c r="Y31" i="27"/>
  <c r="AI31" i="27"/>
  <c r="K43" i="27"/>
  <c r="BN40" i="27"/>
  <c r="BM46" i="27"/>
  <c r="BN58" i="27"/>
  <c r="CB21" i="27"/>
  <c r="CL21" i="27"/>
  <c r="CB28" i="27"/>
  <c r="CL28" i="27"/>
  <c r="CB46" i="27"/>
  <c r="CL46" i="27"/>
  <c r="CA30" i="27"/>
  <c r="CK30" i="27"/>
  <c r="CB57" i="27"/>
  <c r="CL57" i="27"/>
  <c r="Z47" i="27"/>
  <c r="AJ47" i="27"/>
  <c r="L49" i="27"/>
  <c r="Z49" i="27"/>
  <c r="AJ49" i="27"/>
  <c r="L34" i="27"/>
  <c r="X34" i="27"/>
  <c r="AH34" i="27"/>
  <c r="BN42" i="27"/>
  <c r="BZ42" i="27"/>
  <c r="CJ42" i="27"/>
  <c r="BM29" i="27"/>
  <c r="CB42" i="27"/>
  <c r="CL42" i="27"/>
  <c r="BN47" i="27"/>
  <c r="BZ47" i="27"/>
  <c r="CJ47" i="27"/>
  <c r="BN50" i="27"/>
  <c r="BN29" i="27"/>
  <c r="BZ29" i="27"/>
  <c r="CJ29" i="27"/>
  <c r="BN33" i="27"/>
  <c r="BY33" i="27"/>
  <c r="CI33" i="27"/>
  <c r="CA50" i="27"/>
  <c r="CK50" i="27"/>
  <c r="BN57" i="27"/>
  <c r="BZ57" i="27"/>
  <c r="CJ57" i="27"/>
  <c r="BM19" i="27"/>
  <c r="BN35" i="27"/>
  <c r="BM56" i="27"/>
  <c r="BN19" i="27"/>
  <c r="BZ19" i="27"/>
  <c r="CJ19" i="27"/>
  <c r="CB27" i="27"/>
  <c r="CL27" i="27"/>
  <c r="CA32" i="27"/>
  <c r="CK32" i="27"/>
  <c r="CB19" i="27"/>
  <c r="CL19" i="27"/>
  <c r="BM35" i="27"/>
  <c r="BO35" i="27"/>
  <c r="L12" i="27"/>
  <c r="X12" i="27"/>
  <c r="AH12" i="27"/>
  <c r="Z33" i="27"/>
  <c r="AJ33" i="27"/>
  <c r="K39" i="27"/>
  <c r="Y43" i="27"/>
  <c r="AI43" i="27"/>
  <c r="K29" i="27"/>
  <c r="L31" i="27"/>
  <c r="W31" i="27"/>
  <c r="AG31" i="27"/>
  <c r="L39" i="27"/>
  <c r="L51" i="27"/>
  <c r="L22" i="27"/>
  <c r="Y35" i="27"/>
  <c r="AI35" i="27"/>
  <c r="Y51" i="27"/>
  <c r="AI51" i="27"/>
  <c r="Z35" i="27"/>
  <c r="AJ35" i="27"/>
  <c r="Y47" i="27"/>
  <c r="AI47" i="27"/>
  <c r="X51" i="27"/>
  <c r="AH51" i="27"/>
  <c r="K23" i="27"/>
  <c r="X31" i="27"/>
  <c r="AH31" i="27"/>
  <c r="K36" i="27"/>
  <c r="L38" i="27"/>
  <c r="X38" i="27"/>
  <c r="AH38" i="27"/>
  <c r="Y57" i="27"/>
  <c r="AI57" i="27"/>
  <c r="L57" i="27"/>
  <c r="K11" i="27"/>
  <c r="K33" i="27"/>
  <c r="L36" i="27"/>
  <c r="X36" i="27"/>
  <c r="AH36" i="27"/>
  <c r="Y37" i="27"/>
  <c r="AI37" i="27"/>
  <c r="K40" i="27"/>
  <c r="L43" i="27"/>
  <c r="L6" i="27"/>
  <c r="X6" i="27"/>
  <c r="AH6" i="27"/>
  <c r="L11" i="27"/>
  <c r="X11" i="27"/>
  <c r="AH11" i="27"/>
  <c r="K15" i="27"/>
  <c r="L32" i="27"/>
  <c r="W32" i="27"/>
  <c r="AG32" i="27"/>
  <c r="L33" i="27"/>
  <c r="L40" i="27"/>
  <c r="Y11" i="27"/>
  <c r="AI11" i="27"/>
  <c r="K21" i="27"/>
  <c r="K35" i="27"/>
  <c r="Z36" i="27"/>
  <c r="AJ36" i="27"/>
  <c r="Y41" i="27"/>
  <c r="AI41" i="27"/>
  <c r="Y6" i="27"/>
  <c r="AI6" i="27"/>
  <c r="Z40" i="27"/>
  <c r="AJ40" i="27"/>
  <c r="L45" i="27"/>
  <c r="L47" i="27"/>
  <c r="L55" i="27"/>
  <c r="X55" i="27"/>
  <c r="AH55" i="27"/>
  <c r="K49" i="27"/>
  <c r="M49" i="27"/>
  <c r="K51" i="27"/>
  <c r="M51" i="27"/>
  <c r="K53" i="27"/>
  <c r="BY35" i="27"/>
  <c r="CI35" i="27"/>
  <c r="BZ35" i="27"/>
  <c r="CJ35" i="27"/>
  <c r="BZ44" i="27"/>
  <c r="CJ44" i="27"/>
  <c r="BM11" i="27"/>
  <c r="CA16" i="27"/>
  <c r="CK16" i="27"/>
  <c r="CA20" i="27"/>
  <c r="CK20" i="27"/>
  <c r="BM21" i="27"/>
  <c r="BO21" i="27"/>
  <c r="BM22" i="27"/>
  <c r="CA26" i="27"/>
  <c r="CK26" i="27"/>
  <c r="BM47" i="27"/>
  <c r="BO47" i="27"/>
  <c r="CB48" i="27"/>
  <c r="CL48" i="27"/>
  <c r="CA54" i="27"/>
  <c r="CK54" i="27"/>
  <c r="BN56" i="27"/>
  <c r="BO56" i="27"/>
  <c r="CB11" i="27"/>
  <c r="CL11" i="27"/>
  <c r="BN21" i="27"/>
  <c r="BZ21" i="27"/>
  <c r="CJ21" i="27"/>
  <c r="BM23" i="27"/>
  <c r="BN38" i="27"/>
  <c r="BY38" i="27"/>
  <c r="CI38" i="27"/>
  <c r="BM45" i="27"/>
  <c r="CB51" i="27"/>
  <c r="CL51" i="27"/>
  <c r="BM53" i="27"/>
  <c r="BM55" i="27"/>
  <c r="CA56" i="27"/>
  <c r="CK56" i="27"/>
  <c r="BM58" i="27"/>
  <c r="BN23" i="27"/>
  <c r="BZ23" i="27"/>
  <c r="CJ23" i="27"/>
  <c r="BN45" i="27"/>
  <c r="BZ45" i="27"/>
  <c r="CJ45" i="27"/>
  <c r="BN53" i="27"/>
  <c r="BZ53" i="27"/>
  <c r="CJ53" i="27"/>
  <c r="BN55" i="27"/>
  <c r="BZ55" i="27"/>
  <c r="CJ55" i="27"/>
  <c r="CB56" i="27"/>
  <c r="CL56" i="27"/>
  <c r="CB23" i="27"/>
  <c r="CL23" i="27"/>
  <c r="BN28" i="27"/>
  <c r="BY28" i="27"/>
  <c r="CI28" i="27"/>
  <c r="CB47" i="27"/>
  <c r="CL47" i="27"/>
  <c r="BN49" i="27"/>
  <c r="BY49" i="27"/>
  <c r="CI49" i="27"/>
  <c r="CB53" i="27"/>
  <c r="CL53" i="27"/>
  <c r="BM57" i="27"/>
  <c r="CA58" i="27"/>
  <c r="CK58" i="27"/>
  <c r="CB55" i="27"/>
  <c r="CL55" i="27"/>
  <c r="BN39" i="27"/>
  <c r="CB45" i="27"/>
  <c r="CL45" i="27"/>
  <c r="CB9" i="27"/>
  <c r="CL9" i="27"/>
  <c r="BN27" i="27"/>
  <c r="BY27" i="27"/>
  <c r="CI27" i="27"/>
  <c r="CB29" i="27"/>
  <c r="CL29" i="27"/>
  <c r="BN46" i="27"/>
  <c r="BO46" i="27"/>
  <c r="BM51" i="27"/>
  <c r="BM54" i="27"/>
  <c r="Z7" i="27"/>
  <c r="AJ7" i="27"/>
  <c r="K9" i="27"/>
  <c r="Z14" i="27"/>
  <c r="AJ14" i="27"/>
  <c r="K14" i="27"/>
  <c r="Y14" i="27"/>
  <c r="AI14" i="27"/>
  <c r="Z20" i="27"/>
  <c r="AJ20" i="27"/>
  <c r="K20" i="27"/>
  <c r="Y20" i="27"/>
  <c r="AI20" i="27"/>
  <c r="W22" i="27"/>
  <c r="AG22" i="27"/>
  <c r="X22" i="27"/>
  <c r="AH22" i="27"/>
  <c r="L9" i="27"/>
  <c r="W9" i="27"/>
  <c r="AG9" i="27"/>
  <c r="Z26" i="27"/>
  <c r="AJ26" i="27"/>
  <c r="K26" i="27"/>
  <c r="Y26" i="27"/>
  <c r="AI26" i="27"/>
  <c r="L26" i="27"/>
  <c r="BN34" i="27"/>
  <c r="BM34" i="27"/>
  <c r="CA6" i="27"/>
  <c r="CK6" i="27"/>
  <c r="CB6" i="27"/>
  <c r="CL6" i="27"/>
  <c r="L14" i="27"/>
  <c r="Z15" i="27"/>
  <c r="AJ15" i="27"/>
  <c r="L15" i="27"/>
  <c r="L20" i="27"/>
  <c r="W12" i="27"/>
  <c r="AG12" i="27"/>
  <c r="BN10" i="27"/>
  <c r="BM10" i="27"/>
  <c r="Z19" i="27"/>
  <c r="AJ19" i="27"/>
  <c r="L19" i="27"/>
  <c r="K19" i="27"/>
  <c r="Y19" i="27"/>
  <c r="AI19" i="27"/>
  <c r="BN25" i="27"/>
  <c r="BM25" i="27"/>
  <c r="Z12" i="27"/>
  <c r="AJ12" i="27"/>
  <c r="K12" i="27"/>
  <c r="M12" i="27"/>
  <c r="Y12" i="27"/>
  <c r="AI12" i="27"/>
  <c r="Z16" i="27"/>
  <c r="AJ16" i="27"/>
  <c r="K16" i="27"/>
  <c r="Y16" i="27"/>
  <c r="AI16" i="27"/>
  <c r="BN24" i="27"/>
  <c r="BM24" i="27"/>
  <c r="BY40" i="27"/>
  <c r="CI40" i="27"/>
  <c r="BZ40" i="27"/>
  <c r="CJ40" i="27"/>
  <c r="Y44" i="27"/>
  <c r="AI44" i="27"/>
  <c r="L44" i="27"/>
  <c r="K44" i="27"/>
  <c r="Z44" i="27"/>
  <c r="AJ44" i="27"/>
  <c r="K13" i="27"/>
  <c r="Z8" i="27"/>
  <c r="AJ8" i="27"/>
  <c r="Z28" i="27"/>
  <c r="AJ28" i="27"/>
  <c r="K28" i="27"/>
  <c r="Y28" i="27"/>
  <c r="AI28" i="27"/>
  <c r="W30" i="27"/>
  <c r="AG30" i="27"/>
  <c r="X30" i="27"/>
  <c r="AH30" i="27"/>
  <c r="Y9" i="27"/>
  <c r="AI9" i="27"/>
  <c r="L28" i="27"/>
  <c r="Z13" i="27"/>
  <c r="AJ13" i="27"/>
  <c r="L13" i="27"/>
  <c r="X13" i="27"/>
  <c r="AH13" i="27"/>
  <c r="BN12" i="27"/>
  <c r="BY12" i="27"/>
  <c r="CI12" i="27"/>
  <c r="BM12" i="27"/>
  <c r="Z17" i="27"/>
  <c r="AJ17" i="27"/>
  <c r="L17" i="27"/>
  <c r="Z27" i="27"/>
  <c r="AJ27" i="27"/>
  <c r="L27" i="27"/>
  <c r="K27" i="27"/>
  <c r="Y27" i="27"/>
  <c r="AI27" i="27"/>
  <c r="BZ27" i="27"/>
  <c r="CJ27" i="27"/>
  <c r="BN32" i="27"/>
  <c r="BM32" i="27"/>
  <c r="K17" i="27"/>
  <c r="Z18" i="27"/>
  <c r="AJ18" i="27"/>
  <c r="Y18" i="27"/>
  <c r="AI18" i="27"/>
  <c r="Z10" i="27"/>
  <c r="AJ10" i="27"/>
  <c r="W11" i="27"/>
  <c r="AG11" i="27"/>
  <c r="Z24" i="27"/>
  <c r="AJ24" i="27"/>
  <c r="K24" i="27"/>
  <c r="Y24" i="27"/>
  <c r="AI24" i="27"/>
  <c r="CA33" i="27"/>
  <c r="CK33" i="27"/>
  <c r="BM33" i="27"/>
  <c r="BO33" i="27"/>
  <c r="Y42" i="27"/>
  <c r="AI42" i="27"/>
  <c r="Z42" i="27"/>
  <c r="AJ42" i="27"/>
  <c r="K42" i="27"/>
  <c r="L42" i="27"/>
  <c r="Z22" i="27"/>
  <c r="AJ22" i="27"/>
  <c r="K22" i="27"/>
  <c r="M22" i="27"/>
  <c r="Y22" i="27"/>
  <c r="AI22" i="27"/>
  <c r="Z30" i="27"/>
  <c r="AJ30" i="27"/>
  <c r="Y30" i="27"/>
  <c r="AI30" i="27"/>
  <c r="K30" i="27"/>
  <c r="M30" i="27"/>
  <c r="BM40" i="27"/>
  <c r="BO40" i="27"/>
  <c r="CB40" i="27"/>
  <c r="CL40" i="27"/>
  <c r="CA40" i="27"/>
  <c r="CK40" i="27"/>
  <c r="BN41" i="27"/>
  <c r="BO41" i="27"/>
  <c r="CA41" i="27"/>
  <c r="CK41" i="27"/>
  <c r="BM41" i="27"/>
  <c r="CB41" i="27"/>
  <c r="CL41" i="27"/>
  <c r="I59" i="27"/>
  <c r="BN11" i="27"/>
  <c r="BN13" i="27"/>
  <c r="BN15" i="27"/>
  <c r="BY15" i="27"/>
  <c r="CI15" i="27"/>
  <c r="BM20" i="27"/>
  <c r="Z25" i="27"/>
  <c r="AJ25" i="27"/>
  <c r="L25" i="27"/>
  <c r="BM28" i="27"/>
  <c r="Z34" i="27"/>
  <c r="AJ34" i="27"/>
  <c r="Y34" i="27"/>
  <c r="AI34" i="27"/>
  <c r="K34" i="27"/>
  <c r="M34" i="27"/>
  <c r="Z23" i="27"/>
  <c r="AJ23" i="27"/>
  <c r="L23" i="27"/>
  <c r="W34" i="27"/>
  <c r="AG34" i="27"/>
  <c r="BZ49" i="27"/>
  <c r="CJ49" i="27"/>
  <c r="Z21" i="27"/>
  <c r="AJ21" i="27"/>
  <c r="L21" i="27"/>
  <c r="BY21" i="27"/>
  <c r="CI21" i="27"/>
  <c r="Z29" i="27"/>
  <c r="AJ29" i="27"/>
  <c r="L29" i="27"/>
  <c r="BO29" i="27"/>
  <c r="BY29" i="27"/>
  <c r="CI29" i="27"/>
  <c r="BN30" i="27"/>
  <c r="BM30" i="27"/>
  <c r="BY42" i="27"/>
  <c r="CI42" i="27"/>
  <c r="Z52" i="27"/>
  <c r="AJ52" i="27"/>
  <c r="Y52" i="27"/>
  <c r="AI52" i="27"/>
  <c r="BM38" i="27"/>
  <c r="CB38" i="27"/>
  <c r="CL38" i="27"/>
  <c r="BN43" i="27"/>
  <c r="CB43" i="27"/>
  <c r="CL43" i="27"/>
  <c r="BM43" i="27"/>
  <c r="Y48" i="27"/>
  <c r="AI48" i="27"/>
  <c r="K48" i="27"/>
  <c r="L48" i="27"/>
  <c r="Z48" i="27"/>
  <c r="AJ48" i="27"/>
  <c r="BM36" i="27"/>
  <c r="CA36" i="27"/>
  <c r="CK36" i="27"/>
  <c r="BN36" i="27"/>
  <c r="Y38" i="27"/>
  <c r="AI38" i="27"/>
  <c r="K38" i="27"/>
  <c r="BN22" i="27"/>
  <c r="CB31" i="27"/>
  <c r="CL31" i="27"/>
  <c r="Z32" i="27"/>
  <c r="AJ32" i="27"/>
  <c r="Y32" i="27"/>
  <c r="AI32" i="27"/>
  <c r="K32" i="27"/>
  <c r="L37" i="27"/>
  <c r="K37" i="27"/>
  <c r="CB37" i="27"/>
  <c r="CL37" i="27"/>
  <c r="CA37" i="27"/>
  <c r="CK37" i="27"/>
  <c r="BN37" i="27"/>
  <c r="L41" i="27"/>
  <c r="K41" i="27"/>
  <c r="BM42" i="27"/>
  <c r="M43" i="27"/>
  <c r="Z50" i="27"/>
  <c r="AJ50" i="27"/>
  <c r="Y50" i="27"/>
  <c r="AI50" i="27"/>
  <c r="K50" i="27"/>
  <c r="L50" i="27"/>
  <c r="CA44" i="27"/>
  <c r="CK44" i="27"/>
  <c r="BM44" i="27"/>
  <c r="BO44" i="27"/>
  <c r="CB44" i="27"/>
  <c r="CL44" i="27"/>
  <c r="BO45" i="27"/>
  <c r="W45" i="27"/>
  <c r="AG45" i="27"/>
  <c r="X45" i="27"/>
  <c r="AH45" i="27"/>
  <c r="W49" i="27"/>
  <c r="AG49" i="27"/>
  <c r="X49" i="27"/>
  <c r="AH49" i="27"/>
  <c r="BY57" i="27"/>
  <c r="CI57" i="27"/>
  <c r="BO57" i="27"/>
  <c r="BY53" i="27"/>
  <c r="CI53" i="27"/>
  <c r="K45" i="27"/>
  <c r="M45" i="27"/>
  <c r="K46" i="27"/>
  <c r="BN48" i="27"/>
  <c r="BM48" i="27"/>
  <c r="BZ50" i="27"/>
  <c r="CJ50" i="27"/>
  <c r="BY50" i="27"/>
  <c r="CI50" i="27"/>
  <c r="BY55" i="27"/>
  <c r="CI55" i="27"/>
  <c r="K54" i="27"/>
  <c r="K56" i="27"/>
  <c r="K58" i="27"/>
  <c r="L54" i="27"/>
  <c r="L56" i="27"/>
  <c r="L58" i="27"/>
  <c r="BM50" i="27"/>
  <c r="BO50" i="27"/>
  <c r="BM52" i="27"/>
  <c r="Y54" i="27"/>
  <c r="AI54" i="27"/>
  <c r="Y56" i="27"/>
  <c r="AI56" i="27"/>
  <c r="Y58" i="27"/>
  <c r="AI58" i="27"/>
  <c r="W51" i="27"/>
  <c r="AG51" i="27"/>
  <c r="W55" i="27"/>
  <c r="AG55" i="27"/>
  <c r="L36" i="26"/>
  <c r="X36" i="26"/>
  <c r="AH36" i="26"/>
  <c r="BB24" i="26"/>
  <c r="BB43" i="26"/>
  <c r="Y45" i="26"/>
  <c r="AI45" i="26"/>
  <c r="Z20" i="26"/>
  <c r="AJ20" i="26"/>
  <c r="K22" i="26"/>
  <c r="BB53" i="26"/>
  <c r="BQ32" i="26"/>
  <c r="CA32" i="26"/>
  <c r="BC34" i="26"/>
  <c r="BN34" i="26"/>
  <c r="BX34" i="26"/>
  <c r="L38" i="26"/>
  <c r="W38" i="26"/>
  <c r="AG38" i="26"/>
  <c r="BC20" i="26"/>
  <c r="BN20" i="26"/>
  <c r="BX20" i="26"/>
  <c r="Z38" i="26"/>
  <c r="AJ38" i="26"/>
  <c r="BC52" i="26"/>
  <c r="BN52" i="26"/>
  <c r="BX52" i="26"/>
  <c r="BB10" i="26"/>
  <c r="L34" i="26"/>
  <c r="W34" i="26"/>
  <c r="AG34" i="26"/>
  <c r="BP52" i="26"/>
  <c r="BZ52" i="26"/>
  <c r="Y34" i="26"/>
  <c r="AI34" i="26"/>
  <c r="K41" i="26"/>
  <c r="BB49" i="26"/>
  <c r="Z12" i="26"/>
  <c r="AJ12" i="26"/>
  <c r="BQ49" i="26"/>
  <c r="CA49" i="26"/>
  <c r="K53" i="26"/>
  <c r="K47" i="26"/>
  <c r="Z14" i="26"/>
  <c r="AJ14" i="26"/>
  <c r="K16" i="26"/>
  <c r="BC16" i="26"/>
  <c r="BO16" i="26"/>
  <c r="BY16" i="26"/>
  <c r="L37" i="26"/>
  <c r="W37" i="26"/>
  <c r="AG37" i="26"/>
  <c r="Z41" i="26"/>
  <c r="AJ41" i="26"/>
  <c r="L49" i="26"/>
  <c r="X49" i="26"/>
  <c r="AH49" i="26"/>
  <c r="L58" i="26"/>
  <c r="X58" i="26"/>
  <c r="AH58" i="26"/>
  <c r="L16" i="26"/>
  <c r="X16" i="26"/>
  <c r="AH16" i="26"/>
  <c r="BQ16" i="26"/>
  <c r="CA16" i="26"/>
  <c r="K40" i="26"/>
  <c r="L46" i="26"/>
  <c r="X46" i="26"/>
  <c r="AH46" i="26"/>
  <c r="K49" i="26"/>
  <c r="BB50" i="26"/>
  <c r="BC22" i="26"/>
  <c r="BO22" i="26"/>
  <c r="BY22" i="26"/>
  <c r="BC42" i="26"/>
  <c r="BO42" i="26"/>
  <c r="BY42" i="26"/>
  <c r="Y41" i="26"/>
  <c r="AI41" i="26"/>
  <c r="Z47" i="26"/>
  <c r="AJ47" i="26"/>
  <c r="L23" i="26"/>
  <c r="X23" i="26"/>
  <c r="AH23" i="26"/>
  <c r="Y49" i="26"/>
  <c r="AI49" i="26"/>
  <c r="BC48" i="26"/>
  <c r="BO48" i="26"/>
  <c r="BY48" i="26"/>
  <c r="Y16" i="26"/>
  <c r="AI16" i="26"/>
  <c r="Y23" i="26"/>
  <c r="AI23" i="26"/>
  <c r="BP24" i="26"/>
  <c r="BZ24" i="26"/>
  <c r="L31" i="26"/>
  <c r="X31" i="26"/>
  <c r="AH31" i="26"/>
  <c r="L35" i="26"/>
  <c r="X35" i="26"/>
  <c r="AH35" i="26"/>
  <c r="Y36" i="26"/>
  <c r="AI36" i="26"/>
  <c r="BC43" i="26"/>
  <c r="BO43" i="26"/>
  <c r="BY43" i="26"/>
  <c r="BC46" i="26"/>
  <c r="L48" i="26"/>
  <c r="W48" i="26"/>
  <c r="AG48" i="26"/>
  <c r="BP50" i="26"/>
  <c r="BZ50" i="26"/>
  <c r="BP29" i="26"/>
  <c r="BZ29" i="26"/>
  <c r="Z35" i="26"/>
  <c r="AJ35" i="26"/>
  <c r="BQ46" i="26"/>
  <c r="CA46" i="26"/>
  <c r="Z6" i="26"/>
  <c r="AJ6" i="26"/>
  <c r="BQ14" i="26"/>
  <c r="CA14" i="26"/>
  <c r="BP28" i="26"/>
  <c r="BZ28" i="26"/>
  <c r="Z43" i="26"/>
  <c r="AJ43" i="26"/>
  <c r="BQ7" i="26"/>
  <c r="CA7" i="26"/>
  <c r="BP8" i="26"/>
  <c r="BZ8" i="26"/>
  <c r="BQ10" i="26"/>
  <c r="CA10" i="26"/>
  <c r="BQ21" i="26"/>
  <c r="CA21" i="26"/>
  <c r="BP22" i="26"/>
  <c r="BZ22" i="26"/>
  <c r="BQ29" i="26"/>
  <c r="CA29" i="26"/>
  <c r="BB31" i="26"/>
  <c r="Z37" i="26"/>
  <c r="AJ37" i="26"/>
  <c r="K39" i="26"/>
  <c r="BB48" i="26"/>
  <c r="K51" i="26"/>
  <c r="BQ51" i="26"/>
  <c r="CA51" i="26"/>
  <c r="L54" i="26"/>
  <c r="W54" i="26"/>
  <c r="AG54" i="26"/>
  <c r="L57" i="26"/>
  <c r="W57" i="26"/>
  <c r="AG57" i="26"/>
  <c r="BC58" i="26"/>
  <c r="BN58" i="26"/>
  <c r="BX58" i="26"/>
  <c r="Z13" i="26"/>
  <c r="AJ13" i="26"/>
  <c r="BC30" i="26"/>
  <c r="BO30" i="26"/>
  <c r="BY30" i="26"/>
  <c r="L39" i="26"/>
  <c r="BB47" i="26"/>
  <c r="L56" i="26"/>
  <c r="W56" i="26"/>
  <c r="AG56" i="26"/>
  <c r="BQ47" i="26"/>
  <c r="CA47" i="26"/>
  <c r="BP48" i="26"/>
  <c r="BZ48" i="26"/>
  <c r="L50" i="26"/>
  <c r="W50" i="26"/>
  <c r="AG50" i="26"/>
  <c r="BC54" i="26"/>
  <c r="BB55" i="26"/>
  <c r="BD55" i="26"/>
  <c r="BC57" i="26"/>
  <c r="BO57" i="26"/>
  <c r="BY57" i="26"/>
  <c r="BP58" i="26"/>
  <c r="BZ58" i="26"/>
  <c r="BB14" i="26"/>
  <c r="L18" i="26"/>
  <c r="W18" i="26"/>
  <c r="AG18" i="26"/>
  <c r="L20" i="26"/>
  <c r="X20" i="26"/>
  <c r="AH20" i="26"/>
  <c r="L22" i="26"/>
  <c r="BQ30" i="26"/>
  <c r="CA30" i="26"/>
  <c r="BQ34" i="26"/>
  <c r="CA34" i="26"/>
  <c r="BP37" i="26"/>
  <c r="BZ37" i="26"/>
  <c r="BC38" i="26"/>
  <c r="BP41" i="26"/>
  <c r="BZ41" i="26"/>
  <c r="K43" i="26"/>
  <c r="BC44" i="26"/>
  <c r="BO44" i="26"/>
  <c r="BY44" i="26"/>
  <c r="BB46" i="26"/>
  <c r="L47" i="26"/>
  <c r="X47" i="26"/>
  <c r="AH47" i="26"/>
  <c r="BC53" i="26"/>
  <c r="BP54" i="26"/>
  <c r="BZ54" i="26"/>
  <c r="BC55" i="26"/>
  <c r="BO55" i="26"/>
  <c r="BY55" i="26"/>
  <c r="BQ57" i="26"/>
  <c r="CA57" i="26"/>
  <c r="BQ58" i="26"/>
  <c r="CA58" i="26"/>
  <c r="Y8" i="26"/>
  <c r="AI8" i="26"/>
  <c r="BC14" i="26"/>
  <c r="BO14" i="26"/>
  <c r="BY14" i="26"/>
  <c r="Y18" i="26"/>
  <c r="AI18" i="26"/>
  <c r="Y22" i="26"/>
  <c r="AI22" i="26"/>
  <c r="BC26" i="26"/>
  <c r="L27" i="26"/>
  <c r="BB28" i="26"/>
  <c r="BB29" i="26"/>
  <c r="K32" i="26"/>
  <c r="BB32" i="26"/>
  <c r="BQ36" i="26"/>
  <c r="CA36" i="26"/>
  <c r="Y39" i="26"/>
  <c r="AI39" i="26"/>
  <c r="L41" i="26"/>
  <c r="W41" i="26"/>
  <c r="AG41" i="26"/>
  <c r="L43" i="26"/>
  <c r="W43" i="26"/>
  <c r="AG43" i="26"/>
  <c r="BP43" i="26"/>
  <c r="BZ43" i="26"/>
  <c r="BB45" i="26"/>
  <c r="BC50" i="26"/>
  <c r="BN50" i="26"/>
  <c r="BX50" i="26"/>
  <c r="BB51" i="26"/>
  <c r="L52" i="26"/>
  <c r="W52" i="26"/>
  <c r="AG52" i="26"/>
  <c r="L53" i="26"/>
  <c r="X53" i="26"/>
  <c r="AH53" i="26"/>
  <c r="BP56" i="26"/>
  <c r="BZ56" i="26"/>
  <c r="Y6" i="26"/>
  <c r="AI6" i="26"/>
  <c r="Z8" i="26"/>
  <c r="AJ8" i="26"/>
  <c r="L25" i="26"/>
  <c r="X25" i="26"/>
  <c r="AH25" i="26"/>
  <c r="K36" i="26"/>
  <c r="BC51" i="26"/>
  <c r="BQ53" i="26"/>
  <c r="CA53" i="26"/>
  <c r="BQ55" i="26"/>
  <c r="CA55" i="26"/>
  <c r="Z15" i="26"/>
  <c r="AJ15" i="26"/>
  <c r="Y15" i="26"/>
  <c r="AI15" i="26"/>
  <c r="BB11" i="26"/>
  <c r="Z9" i="26"/>
  <c r="AJ9" i="26"/>
  <c r="Z11" i="26"/>
  <c r="AJ11" i="26"/>
  <c r="BC13" i="26"/>
  <c r="BN13" i="26"/>
  <c r="BX13" i="26"/>
  <c r="K13" i="26"/>
  <c r="BQ13" i="26"/>
  <c r="CA13" i="26"/>
  <c r="Y17" i="26"/>
  <c r="AI17" i="26"/>
  <c r="Z19" i="26"/>
  <c r="AJ19" i="26"/>
  <c r="Y19" i="26"/>
  <c r="AI19" i="26"/>
  <c r="L19" i="26"/>
  <c r="K19" i="26"/>
  <c r="Y29" i="26"/>
  <c r="AI29" i="26"/>
  <c r="L29" i="26"/>
  <c r="BB37" i="26"/>
  <c r="BC37" i="26"/>
  <c r="K45" i="26"/>
  <c r="L45" i="26"/>
  <c r="BB20" i="26"/>
  <c r="BB22" i="26"/>
  <c r="Y25" i="26"/>
  <c r="AI25" i="26"/>
  <c r="BQ25" i="26"/>
  <c r="CA25" i="26"/>
  <c r="BP25" i="26"/>
  <c r="BZ25" i="26"/>
  <c r="Z28" i="26"/>
  <c r="AJ28" i="26"/>
  <c r="L28" i="26"/>
  <c r="X28" i="26"/>
  <c r="AH28" i="26"/>
  <c r="K28" i="26"/>
  <c r="W31" i="26"/>
  <c r="AG31" i="26"/>
  <c r="BB36" i="26"/>
  <c r="BC36" i="26"/>
  <c r="K25" i="26"/>
  <c r="Z25" i="26"/>
  <c r="AJ25" i="26"/>
  <c r="Z26" i="26"/>
  <c r="AJ26" i="26"/>
  <c r="L26" i="26"/>
  <c r="K26" i="26"/>
  <c r="K29" i="26"/>
  <c r="Y33" i="26"/>
  <c r="AI33" i="26"/>
  <c r="K33" i="26"/>
  <c r="K21" i="26"/>
  <c r="BB25" i="26"/>
  <c r="BQ27" i="26"/>
  <c r="CA27" i="26"/>
  <c r="BP27" i="26"/>
  <c r="BZ27" i="26"/>
  <c r="BB33" i="26"/>
  <c r="BC33" i="26"/>
  <c r="BB39" i="26"/>
  <c r="BC39" i="26"/>
  <c r="Y42" i="26"/>
  <c r="AI42" i="26"/>
  <c r="Z42" i="26"/>
  <c r="AJ42" i="26"/>
  <c r="L42" i="26"/>
  <c r="L21" i="26"/>
  <c r="W21" i="26"/>
  <c r="AG21" i="26"/>
  <c r="BB23" i="26"/>
  <c r="BD23" i="26"/>
  <c r="BP23" i="26"/>
  <c r="BZ23" i="26"/>
  <c r="BC25" i="26"/>
  <c r="Y27" i="26"/>
  <c r="AI27" i="26"/>
  <c r="L33" i="26"/>
  <c r="BB17" i="26"/>
  <c r="BB19" i="26"/>
  <c r="Y21" i="26"/>
  <c r="AI21" i="26"/>
  <c r="BB21" i="26"/>
  <c r="BC23" i="26"/>
  <c r="Z27" i="26"/>
  <c r="AJ27" i="26"/>
  <c r="BB27" i="26"/>
  <c r="BC32" i="26"/>
  <c r="BD32" i="26"/>
  <c r="K42" i="26"/>
  <c r="BC19" i="26"/>
  <c r="BC21" i="26"/>
  <c r="BD21" i="26"/>
  <c r="Z24" i="26"/>
  <c r="AJ24" i="26"/>
  <c r="L24" i="26"/>
  <c r="K24" i="26"/>
  <c r="K27" i="26"/>
  <c r="BC27" i="26"/>
  <c r="Y28" i="26"/>
  <c r="AI28" i="26"/>
  <c r="Z29" i="26"/>
  <c r="AJ29" i="26"/>
  <c r="Z33" i="26"/>
  <c r="AJ33" i="26"/>
  <c r="Y31" i="26"/>
  <c r="AI31" i="26"/>
  <c r="K31" i="26"/>
  <c r="Z31" i="26"/>
  <c r="AJ31" i="26"/>
  <c r="K34" i="26"/>
  <c r="BC31" i="26"/>
  <c r="BB34" i="26"/>
  <c r="K30" i="26"/>
  <c r="BC41" i="26"/>
  <c r="BN41" i="26"/>
  <c r="BX41" i="26"/>
  <c r="BB41" i="26"/>
  <c r="L30" i="26"/>
  <c r="W30" i="26"/>
  <c r="AG30" i="26"/>
  <c r="Z30" i="26"/>
  <c r="AJ30" i="26"/>
  <c r="BP44" i="26"/>
  <c r="BZ44" i="26"/>
  <c r="BB44" i="26"/>
  <c r="Y44" i="26"/>
  <c r="AI44" i="26"/>
  <c r="L44" i="26"/>
  <c r="BP45" i="26"/>
  <c r="BZ45" i="26"/>
  <c r="BC45" i="26"/>
  <c r="K35" i="26"/>
  <c r="M35" i="26"/>
  <c r="K37" i="26"/>
  <c r="BP40" i="26"/>
  <c r="BZ40" i="26"/>
  <c r="K44" i="26"/>
  <c r="BB38" i="26"/>
  <c r="L40" i="26"/>
  <c r="Z40" i="26"/>
  <c r="AJ40" i="26"/>
  <c r="BB42" i="26"/>
  <c r="K38" i="26"/>
  <c r="BP38" i="26"/>
  <c r="BZ38" i="26"/>
  <c r="BQ42" i="26"/>
  <c r="CA42" i="26"/>
  <c r="L51" i="26"/>
  <c r="Z52" i="26"/>
  <c r="AJ52" i="26"/>
  <c r="K52" i="26"/>
  <c r="Y52" i="26"/>
  <c r="AI52" i="26"/>
  <c r="BB54" i="26"/>
  <c r="Y55" i="26"/>
  <c r="AI55" i="26"/>
  <c r="K55" i="26"/>
  <c r="BC56" i="26"/>
  <c r="BO56" i="26"/>
  <c r="BY56" i="26"/>
  <c r="BB56" i="26"/>
  <c r="BC47" i="26"/>
  <c r="BC49" i="26"/>
  <c r="L55" i="26"/>
  <c r="Z46" i="26"/>
  <c r="AJ46" i="26"/>
  <c r="K46" i="26"/>
  <c r="M46" i="26"/>
  <c r="Z48" i="26"/>
  <c r="AJ48" i="26"/>
  <c r="K48" i="26"/>
  <c r="Z50" i="26"/>
  <c r="AJ50" i="26"/>
  <c r="K50" i="26"/>
  <c r="M50" i="26"/>
  <c r="Y50" i="26"/>
  <c r="AI50" i="26"/>
  <c r="BB52" i="26"/>
  <c r="BD52" i="26"/>
  <c r="Y53" i="26"/>
  <c r="AI53" i="26"/>
  <c r="Z54" i="26"/>
  <c r="AJ54" i="26"/>
  <c r="K54" i="26"/>
  <c r="Y54" i="26"/>
  <c r="AI54" i="26"/>
  <c r="Y51" i="26"/>
  <c r="AI51" i="26"/>
  <c r="Z51" i="26"/>
  <c r="AJ51" i="26"/>
  <c r="K56" i="26"/>
  <c r="K58" i="26"/>
  <c r="Y56" i="26"/>
  <c r="AI56" i="26"/>
  <c r="Y58" i="26"/>
  <c r="AI58" i="26"/>
  <c r="K57" i="26"/>
  <c r="Y57" i="26"/>
  <c r="AI57" i="26"/>
  <c r="BB57" i="26"/>
  <c r="J58" i="22"/>
  <c r="I58" i="22"/>
  <c r="Y58" i="22"/>
  <c r="AI58" i="22"/>
  <c r="J57" i="22"/>
  <c r="I57" i="22"/>
  <c r="Z57" i="22"/>
  <c r="AJ57" i="22"/>
  <c r="J56" i="22"/>
  <c r="I56" i="22"/>
  <c r="Y56" i="22"/>
  <c r="AI56" i="22"/>
  <c r="J55" i="22"/>
  <c r="I55" i="22"/>
  <c r="J54" i="22"/>
  <c r="K54" i="22"/>
  <c r="I54" i="22"/>
  <c r="Z54" i="22"/>
  <c r="AJ54" i="22"/>
  <c r="J53" i="22"/>
  <c r="I53" i="22"/>
  <c r="Z53" i="22"/>
  <c r="AJ53" i="22"/>
  <c r="J52" i="22"/>
  <c r="I52" i="22"/>
  <c r="Y52" i="22"/>
  <c r="AI52" i="22"/>
  <c r="J51" i="22"/>
  <c r="I51" i="22"/>
  <c r="J50" i="22"/>
  <c r="I50" i="22"/>
  <c r="Z50" i="22"/>
  <c r="AJ50" i="22"/>
  <c r="J49" i="22"/>
  <c r="I49" i="22"/>
  <c r="Y49" i="22"/>
  <c r="AI49" i="22"/>
  <c r="J48" i="22"/>
  <c r="I48" i="22"/>
  <c r="Y48" i="22"/>
  <c r="AI48" i="22"/>
  <c r="J47" i="22"/>
  <c r="I47" i="22"/>
  <c r="J46" i="22"/>
  <c r="I46" i="22"/>
  <c r="Z46" i="22"/>
  <c r="AJ46" i="22"/>
  <c r="J45" i="22"/>
  <c r="I45" i="22"/>
  <c r="Z45" i="22"/>
  <c r="AJ45" i="22"/>
  <c r="J44" i="22"/>
  <c r="I44" i="22"/>
  <c r="J43" i="22"/>
  <c r="I43" i="22"/>
  <c r="Z43" i="22"/>
  <c r="AJ43" i="22"/>
  <c r="J42" i="22"/>
  <c r="I42" i="22"/>
  <c r="Z42" i="22"/>
  <c r="AJ42" i="22"/>
  <c r="J41" i="22"/>
  <c r="I41" i="22"/>
  <c r="Y41" i="22"/>
  <c r="AI41" i="22"/>
  <c r="J40" i="22"/>
  <c r="I40" i="22"/>
  <c r="J39" i="22"/>
  <c r="I39" i="22"/>
  <c r="Z39" i="22"/>
  <c r="AJ39" i="22"/>
  <c r="J38" i="22"/>
  <c r="I38" i="22"/>
  <c r="J37" i="22"/>
  <c r="I37" i="22"/>
  <c r="Y37" i="22"/>
  <c r="AI37" i="22"/>
  <c r="J36" i="22"/>
  <c r="I36" i="22"/>
  <c r="J35" i="22"/>
  <c r="I35" i="22"/>
  <c r="J34" i="22"/>
  <c r="I34" i="22"/>
  <c r="Y34" i="22"/>
  <c r="AI34" i="22"/>
  <c r="J33" i="22"/>
  <c r="I33" i="22"/>
  <c r="Z33" i="22"/>
  <c r="AJ33" i="22"/>
  <c r="J32" i="22"/>
  <c r="I32" i="22"/>
  <c r="Y32" i="22"/>
  <c r="AI32" i="22"/>
  <c r="J31" i="22"/>
  <c r="I31" i="22"/>
  <c r="Y31" i="22"/>
  <c r="AI31" i="22"/>
  <c r="J30" i="22"/>
  <c r="I30" i="22"/>
  <c r="Z30" i="22"/>
  <c r="AJ30" i="22"/>
  <c r="J29" i="22"/>
  <c r="I29" i="22"/>
  <c r="J28" i="22"/>
  <c r="I28" i="22"/>
  <c r="Z28" i="22"/>
  <c r="AJ28" i="22"/>
  <c r="J27" i="22"/>
  <c r="I27" i="22"/>
  <c r="J26" i="22"/>
  <c r="I26" i="22"/>
  <c r="Z26" i="22"/>
  <c r="AJ26" i="22"/>
  <c r="J25" i="22"/>
  <c r="I25" i="22"/>
  <c r="Y25" i="22"/>
  <c r="AI25" i="22"/>
  <c r="J24" i="22"/>
  <c r="I24" i="22"/>
  <c r="Z24" i="22"/>
  <c r="AJ24" i="22"/>
  <c r="J23" i="22"/>
  <c r="I23" i="22"/>
  <c r="J22" i="22"/>
  <c r="I22" i="22"/>
  <c r="J21" i="22"/>
  <c r="I21" i="22"/>
  <c r="J20" i="22"/>
  <c r="I20" i="22"/>
  <c r="Z20" i="22"/>
  <c r="AJ20" i="22"/>
  <c r="J19" i="22"/>
  <c r="I19" i="22"/>
  <c r="Y19" i="22"/>
  <c r="AI19" i="22"/>
  <c r="J18" i="22"/>
  <c r="I18" i="22"/>
  <c r="Z18" i="22"/>
  <c r="AJ18" i="22"/>
  <c r="J17" i="22"/>
  <c r="I17" i="22"/>
  <c r="Y17" i="22"/>
  <c r="AI17" i="22"/>
  <c r="J16" i="22"/>
  <c r="I16" i="22"/>
  <c r="J15" i="22"/>
  <c r="I15" i="22"/>
  <c r="Z15" i="22"/>
  <c r="AJ15" i="22"/>
  <c r="J14" i="22"/>
  <c r="I14" i="22"/>
  <c r="J13" i="22"/>
  <c r="I13" i="22"/>
  <c r="Z13" i="22"/>
  <c r="AJ13" i="22"/>
  <c r="J12" i="22"/>
  <c r="I12" i="22"/>
  <c r="Z12" i="22"/>
  <c r="AJ12" i="22"/>
  <c r="J11" i="22"/>
  <c r="I11" i="22"/>
  <c r="Y11" i="22"/>
  <c r="AI11" i="22"/>
  <c r="J10" i="22"/>
  <c r="I10" i="22"/>
  <c r="J9" i="22"/>
  <c r="I9" i="22"/>
  <c r="Z9" i="22"/>
  <c r="AJ9" i="22"/>
  <c r="J8" i="22"/>
  <c r="I8" i="22"/>
  <c r="J7" i="22"/>
  <c r="I7" i="22"/>
  <c r="Y7" i="22"/>
  <c r="AI7" i="22"/>
  <c r="J6" i="22"/>
  <c r="BO58" i="26"/>
  <c r="BY58" i="26"/>
  <c r="BD57" i="26"/>
  <c r="BD58" i="26"/>
  <c r="BY47" i="27"/>
  <c r="CI47" i="27"/>
  <c r="BZ33" i="27"/>
  <c r="CJ33" i="27"/>
  <c r="BY58" i="27"/>
  <c r="CI58" i="27"/>
  <c r="BZ58" i="27"/>
  <c r="CJ58" i="27"/>
  <c r="BO55" i="27"/>
  <c r="W38" i="27"/>
  <c r="AG38" i="27"/>
  <c r="M38" i="27"/>
  <c r="BN57" i="26"/>
  <c r="BX57" i="26"/>
  <c r="W36" i="26"/>
  <c r="AG36" i="26"/>
  <c r="W35" i="26"/>
  <c r="AG35" i="26"/>
  <c r="X56" i="26"/>
  <c r="AH56" i="26"/>
  <c r="M43" i="26"/>
  <c r="BO52" i="26"/>
  <c r="BY52" i="26"/>
  <c r="BO42" i="27"/>
  <c r="BO53" i="27"/>
  <c r="BD44" i="26"/>
  <c r="BD22" i="26"/>
  <c r="X43" i="26"/>
  <c r="AH43" i="26"/>
  <c r="X57" i="26"/>
  <c r="AH57" i="26"/>
  <c r="X38" i="26"/>
  <c r="AH38" i="26"/>
  <c r="M36" i="26"/>
  <c r="M38" i="26"/>
  <c r="X34" i="26"/>
  <c r="AH34" i="26"/>
  <c r="W47" i="26"/>
  <c r="AG47" i="26"/>
  <c r="M34" i="26"/>
  <c r="M56" i="26"/>
  <c r="BD42" i="26"/>
  <c r="BD20" i="26"/>
  <c r="BD43" i="26"/>
  <c r="BN43" i="26"/>
  <c r="BX43" i="26"/>
  <c r="W40" i="27"/>
  <c r="AG40" i="27"/>
  <c r="X40" i="27"/>
  <c r="AH40" i="27"/>
  <c r="M36" i="27"/>
  <c r="M33" i="27"/>
  <c r="W36" i="27"/>
  <c r="AG36" i="27"/>
  <c r="M32" i="27"/>
  <c r="X32" i="27"/>
  <c r="AH32" i="27"/>
  <c r="X43" i="27"/>
  <c r="AH43" i="27"/>
  <c r="W43" i="27"/>
  <c r="AG43" i="27"/>
  <c r="X33" i="27"/>
  <c r="AH33" i="27"/>
  <c r="W33" i="27"/>
  <c r="AG33" i="27"/>
  <c r="BY56" i="27"/>
  <c r="CI56" i="27"/>
  <c r="BZ56" i="27"/>
  <c r="CJ56" i="27"/>
  <c r="BZ46" i="27"/>
  <c r="CJ46" i="27"/>
  <c r="BY46" i="27"/>
  <c r="CI46" i="27"/>
  <c r="BY45" i="27"/>
  <c r="CI45" i="27"/>
  <c r="M48" i="27"/>
  <c r="W48" i="27"/>
  <c r="AG48" i="27"/>
  <c r="X48" i="27"/>
  <c r="AH48" i="27"/>
  <c r="BZ30" i="27"/>
  <c r="CJ30" i="27"/>
  <c r="BY30" i="27"/>
  <c r="CI30" i="27"/>
  <c r="BO30" i="27"/>
  <c r="W26" i="27"/>
  <c r="AG26" i="27"/>
  <c r="M26" i="27"/>
  <c r="X26" i="27"/>
  <c r="AH26" i="27"/>
  <c r="W41" i="27"/>
  <c r="AG41" i="27"/>
  <c r="X41" i="27"/>
  <c r="AH41" i="27"/>
  <c r="M41" i="27"/>
  <c r="BY36" i="27"/>
  <c r="CI36" i="27"/>
  <c r="BZ36" i="27"/>
  <c r="CJ36" i="27"/>
  <c r="BO36" i="27"/>
  <c r="M23" i="27"/>
  <c r="X23" i="27"/>
  <c r="AH23" i="27"/>
  <c r="W23" i="27"/>
  <c r="AG23" i="27"/>
  <c r="BZ32" i="27"/>
  <c r="CJ32" i="27"/>
  <c r="BY32" i="27"/>
  <c r="CI32" i="27"/>
  <c r="BO32" i="27"/>
  <c r="BZ10" i="27"/>
  <c r="CJ10" i="27"/>
  <c r="BO37" i="27"/>
  <c r="BY37" i="27"/>
  <c r="CI37" i="27"/>
  <c r="BZ37" i="27"/>
  <c r="CJ37" i="27"/>
  <c r="BZ13" i="27"/>
  <c r="CJ13" i="27"/>
  <c r="BZ41" i="27"/>
  <c r="CJ41" i="27"/>
  <c r="BY41" i="27"/>
  <c r="CI41" i="27"/>
  <c r="W28" i="27"/>
  <c r="AG28" i="27"/>
  <c r="M28" i="27"/>
  <c r="X28" i="27"/>
  <c r="AH28" i="27"/>
  <c r="BZ24" i="27"/>
  <c r="CJ24" i="27"/>
  <c r="BY24" i="27"/>
  <c r="CI24" i="27"/>
  <c r="BO24" i="27"/>
  <c r="X15" i="27"/>
  <c r="AH15" i="27"/>
  <c r="M15" i="27"/>
  <c r="W15" i="27"/>
  <c r="AG15" i="27"/>
  <c r="BO48" i="27"/>
  <c r="BZ48" i="27"/>
  <c r="CJ48" i="27"/>
  <c r="BY48" i="27"/>
  <c r="CI48" i="27"/>
  <c r="BZ22" i="27"/>
  <c r="CJ22" i="27"/>
  <c r="BY22" i="27"/>
  <c r="CI22" i="27"/>
  <c r="BO22" i="27"/>
  <c r="M29" i="27"/>
  <c r="X29" i="27"/>
  <c r="AH29" i="27"/>
  <c r="W29" i="27"/>
  <c r="AG29" i="27"/>
  <c r="M27" i="27"/>
  <c r="X27" i="27"/>
  <c r="AH27" i="27"/>
  <c r="W27" i="27"/>
  <c r="AG27" i="27"/>
  <c r="BO25" i="27"/>
  <c r="BY25" i="27"/>
  <c r="CI25" i="27"/>
  <c r="BZ25" i="27"/>
  <c r="CJ25" i="27"/>
  <c r="M58" i="27"/>
  <c r="X58" i="27"/>
  <c r="AH58" i="27"/>
  <c r="W58" i="27"/>
  <c r="AG58" i="27"/>
  <c r="X42" i="27"/>
  <c r="AH42" i="27"/>
  <c r="W42" i="27"/>
  <c r="AG42" i="27"/>
  <c r="BZ12" i="27"/>
  <c r="CJ12" i="27"/>
  <c r="M44" i="27"/>
  <c r="X44" i="27"/>
  <c r="AH44" i="27"/>
  <c r="W44" i="27"/>
  <c r="AG44" i="27"/>
  <c r="M56" i="27"/>
  <c r="X56" i="27"/>
  <c r="AH56" i="27"/>
  <c r="W56" i="27"/>
  <c r="AG56" i="27"/>
  <c r="BZ43" i="27"/>
  <c r="CJ43" i="27"/>
  <c r="BY43" i="27"/>
  <c r="CI43" i="27"/>
  <c r="BO43" i="27"/>
  <c r="X25" i="27"/>
  <c r="AH25" i="27"/>
  <c r="W25" i="27"/>
  <c r="AG25" i="27"/>
  <c r="X17" i="27"/>
  <c r="AH17" i="27"/>
  <c r="M17" i="27"/>
  <c r="W17" i="27"/>
  <c r="AG17" i="27"/>
  <c r="W13" i="27"/>
  <c r="AG13" i="27"/>
  <c r="M54" i="27"/>
  <c r="X37" i="27"/>
  <c r="AH37" i="27"/>
  <c r="W37" i="27"/>
  <c r="AG37" i="27"/>
  <c r="M37" i="27"/>
  <c r="M19" i="27"/>
  <c r="X19" i="27"/>
  <c r="AH19" i="27"/>
  <c r="W19" i="27"/>
  <c r="AG19" i="27"/>
  <c r="W14" i="27"/>
  <c r="AG14" i="27"/>
  <c r="M14" i="27"/>
  <c r="X14" i="27"/>
  <c r="AH14" i="27"/>
  <c r="M50" i="27"/>
  <c r="W50" i="27"/>
  <c r="AG50" i="27"/>
  <c r="X50" i="27"/>
  <c r="AH50" i="27"/>
  <c r="M21" i="27"/>
  <c r="X21" i="27"/>
  <c r="AH21" i="27"/>
  <c r="W21" i="27"/>
  <c r="AG21" i="27"/>
  <c r="W20" i="27"/>
  <c r="AG20" i="27"/>
  <c r="M20" i="27"/>
  <c r="X20" i="27"/>
  <c r="AH20" i="27"/>
  <c r="BZ34" i="27"/>
  <c r="CJ34" i="27"/>
  <c r="BY34" i="27"/>
  <c r="CI34" i="27"/>
  <c r="BO34" i="27"/>
  <c r="BD53" i="26"/>
  <c r="W20" i="26"/>
  <c r="AG20" i="26"/>
  <c r="W49" i="26"/>
  <c r="AG49" i="26"/>
  <c r="X41" i="26"/>
  <c r="AH41" i="26"/>
  <c r="M54" i="26"/>
  <c r="X50" i="26"/>
  <c r="AH50" i="26"/>
  <c r="X54" i="26"/>
  <c r="AH54" i="26"/>
  <c r="W46" i="26"/>
  <c r="AG46" i="26"/>
  <c r="M49" i="26"/>
  <c r="M25" i="26"/>
  <c r="M47" i="26"/>
  <c r="M31" i="26"/>
  <c r="X37" i="26"/>
  <c r="AH37" i="26"/>
  <c r="W25" i="26"/>
  <c r="AG25" i="26"/>
  <c r="BO50" i="26"/>
  <c r="BY50" i="26"/>
  <c r="M48" i="26"/>
  <c r="W23" i="26"/>
  <c r="AG23" i="26"/>
  <c r="BD50" i="26"/>
  <c r="X48" i="26"/>
  <c r="AH48" i="26"/>
  <c r="M37" i="26"/>
  <c r="M52" i="26"/>
  <c r="X52" i="26"/>
  <c r="AH52" i="26"/>
  <c r="BO34" i="26"/>
  <c r="BY34" i="26"/>
  <c r="M58" i="26"/>
  <c r="BN30" i="26"/>
  <c r="BX30" i="26"/>
  <c r="BD34" i="26"/>
  <c r="W58" i="26"/>
  <c r="AG58" i="26"/>
  <c r="BD48" i="26"/>
  <c r="BN48" i="26"/>
  <c r="BX48" i="26"/>
  <c r="BD51" i="26"/>
  <c r="W16" i="26"/>
  <c r="AG16" i="26"/>
  <c r="X18" i="26"/>
  <c r="AH18" i="26"/>
  <c r="M41" i="26"/>
  <c r="BD38" i="26"/>
  <c r="BN38" i="26"/>
  <c r="BX38" i="26"/>
  <c r="BO38" i="26"/>
  <c r="BY38" i="26"/>
  <c r="BN55" i="26"/>
  <c r="BX55" i="26"/>
  <c r="M57" i="26"/>
  <c r="BN53" i="26"/>
  <c r="BX53" i="26"/>
  <c r="BO53" i="26"/>
  <c r="BY53" i="26"/>
  <c r="BO51" i="26"/>
  <c r="BY51" i="26"/>
  <c r="BN51" i="26"/>
  <c r="BX51" i="26"/>
  <c r="X39" i="26"/>
  <c r="AH39" i="26"/>
  <c r="W53" i="26"/>
  <c r="AG53" i="26"/>
  <c r="M53" i="26"/>
  <c r="BO26" i="26"/>
  <c r="BY26" i="26"/>
  <c r="BN26" i="26"/>
  <c r="BX26" i="26"/>
  <c r="BD56" i="26"/>
  <c r="X24" i="26"/>
  <c r="AH24" i="26"/>
  <c r="W24" i="26"/>
  <c r="AG24" i="26"/>
  <c r="M24" i="26"/>
  <c r="BD25" i="26"/>
  <c r="BO25" i="26"/>
  <c r="BY25" i="26"/>
  <c r="BN25" i="26"/>
  <c r="BX25" i="26"/>
  <c r="BD37" i="26"/>
  <c r="BN37" i="26"/>
  <c r="BX37" i="26"/>
  <c r="BO37" i="26"/>
  <c r="BY37" i="26"/>
  <c r="X40" i="26"/>
  <c r="AH40" i="26"/>
  <c r="BD45" i="26"/>
  <c r="BO45" i="26"/>
  <c r="BY45" i="26"/>
  <c r="BN45" i="26"/>
  <c r="BX45" i="26"/>
  <c r="BN32" i="26"/>
  <c r="BX32" i="26"/>
  <c r="W29" i="26"/>
  <c r="AG29" i="26"/>
  <c r="X29" i="26"/>
  <c r="AH29" i="26"/>
  <c r="M29" i="26"/>
  <c r="BD41" i="26"/>
  <c r="BO41" i="26"/>
  <c r="BY41" i="26"/>
  <c r="BO21" i="26"/>
  <c r="BY21" i="26"/>
  <c r="BN21" i="26"/>
  <c r="BX21" i="26"/>
  <c r="M21" i="26"/>
  <c r="X21" i="26"/>
  <c r="AH21" i="26"/>
  <c r="BO49" i="26"/>
  <c r="BY49" i="26"/>
  <c r="BD27" i="26"/>
  <c r="BO27" i="26"/>
  <c r="BY27" i="26"/>
  <c r="BN27" i="26"/>
  <c r="BX27" i="26"/>
  <c r="BD19" i="26"/>
  <c r="BO19" i="26"/>
  <c r="BY19" i="26"/>
  <c r="BN19" i="26"/>
  <c r="BX19" i="26"/>
  <c r="BO23" i="26"/>
  <c r="BY23" i="26"/>
  <c r="BN23" i="26"/>
  <c r="BX23" i="26"/>
  <c r="M42" i="26"/>
  <c r="W42" i="26"/>
  <c r="AG42" i="26"/>
  <c r="X42" i="26"/>
  <c r="AH42" i="26"/>
  <c r="BD33" i="26"/>
  <c r="BN33" i="26"/>
  <c r="BX33" i="26"/>
  <c r="BO33" i="26"/>
  <c r="BY33" i="26"/>
  <c r="W28" i="26"/>
  <c r="AG28" i="26"/>
  <c r="M28" i="26"/>
  <c r="W45" i="26"/>
  <c r="AG45" i="26"/>
  <c r="X45" i="26"/>
  <c r="AH45" i="26"/>
  <c r="M45" i="26"/>
  <c r="BD47" i="26"/>
  <c r="BN47" i="26"/>
  <c r="BX47" i="26"/>
  <c r="BO47" i="26"/>
  <c r="BY47" i="26"/>
  <c r="X26" i="26"/>
  <c r="AH26" i="26"/>
  <c r="W26" i="26"/>
  <c r="AG26" i="26"/>
  <c r="M26" i="26"/>
  <c r="BD36" i="26"/>
  <c r="BN36" i="26"/>
  <c r="BX36" i="26"/>
  <c r="BO36" i="26"/>
  <c r="BY36" i="26"/>
  <c r="M30" i="26"/>
  <c r="BD31" i="26"/>
  <c r="BN31" i="26"/>
  <c r="BX31" i="26"/>
  <c r="BO31" i="26"/>
  <c r="BY31" i="26"/>
  <c r="M33" i="26"/>
  <c r="W33" i="26"/>
  <c r="AG33" i="26"/>
  <c r="X33" i="26"/>
  <c r="AH33" i="26"/>
  <c r="M55" i="26"/>
  <c r="W55" i="26"/>
  <c r="AG55" i="26"/>
  <c r="X55" i="26"/>
  <c r="AH55" i="26"/>
  <c r="W51" i="26"/>
  <c r="AG51" i="26"/>
  <c r="X51" i="26"/>
  <c r="AH51" i="26"/>
  <c r="M51" i="26"/>
  <c r="M44" i="26"/>
  <c r="X44" i="26"/>
  <c r="AH44" i="26"/>
  <c r="W44" i="26"/>
  <c r="AG44" i="26"/>
  <c r="BD39" i="26"/>
  <c r="BO39" i="26"/>
  <c r="BY39" i="26"/>
  <c r="BN39" i="26"/>
  <c r="BX39" i="26"/>
  <c r="M19" i="26"/>
  <c r="X19" i="26"/>
  <c r="AH19" i="26"/>
  <c r="W19" i="26"/>
  <c r="AG19" i="26"/>
  <c r="K39" i="22"/>
  <c r="K42" i="22"/>
  <c r="K52" i="22"/>
  <c r="K20" i="22"/>
  <c r="L30" i="22"/>
  <c r="X30" i="22"/>
  <c r="AH30" i="22"/>
  <c r="Z32" i="22"/>
  <c r="AJ32" i="22"/>
  <c r="Y54" i="22"/>
  <c r="AI54" i="22"/>
  <c r="K56" i="22"/>
  <c r="Z8" i="22"/>
  <c r="AJ8" i="22"/>
  <c r="Y20" i="22"/>
  <c r="AI20" i="22"/>
  <c r="K24" i="22"/>
  <c r="K58" i="22"/>
  <c r="Z22" i="22"/>
  <c r="AJ22" i="22"/>
  <c r="L43" i="22"/>
  <c r="W43" i="22"/>
  <c r="AG43" i="22"/>
  <c r="Y46" i="22"/>
  <c r="AI46" i="22"/>
  <c r="L48" i="22"/>
  <c r="X48" i="22"/>
  <c r="AH48" i="22"/>
  <c r="Y50" i="22"/>
  <c r="AI50" i="22"/>
  <c r="Y13" i="22"/>
  <c r="AI13" i="22"/>
  <c r="L20" i="22"/>
  <c r="W20" i="22"/>
  <c r="AG20" i="22"/>
  <c r="Z27" i="22"/>
  <c r="AJ27" i="22"/>
  <c r="Y27" i="22"/>
  <c r="AI27" i="22"/>
  <c r="Z19" i="22"/>
  <c r="AJ19" i="22"/>
  <c r="Y40" i="22"/>
  <c r="AI40" i="22"/>
  <c r="Z40" i="22"/>
  <c r="AJ40" i="22"/>
  <c r="Z41" i="22"/>
  <c r="AJ41" i="22"/>
  <c r="K49" i="22"/>
  <c r="L25" i="22"/>
  <c r="X25" i="22"/>
  <c r="AH25" i="22"/>
  <c r="L33" i="22"/>
  <c r="X33" i="22"/>
  <c r="AH33" i="22"/>
  <c r="L39" i="22"/>
  <c r="X39" i="22"/>
  <c r="AH39" i="22"/>
  <c r="Y39" i="22"/>
  <c r="AI39" i="22"/>
  <c r="Y30" i="22"/>
  <c r="AI30" i="22"/>
  <c r="Y36" i="22"/>
  <c r="AI36" i="22"/>
  <c r="Z36" i="22"/>
  <c r="AJ36" i="22"/>
  <c r="Z37" i="22"/>
  <c r="AJ37" i="22"/>
  <c r="X43" i="22"/>
  <c r="AH43" i="22"/>
  <c r="K33" i="22"/>
  <c r="K36" i="22"/>
  <c r="L36" i="22"/>
  <c r="W36" i="22"/>
  <c r="AG36" i="22"/>
  <c r="Z48" i="22"/>
  <c r="AJ48" i="22"/>
  <c r="Z52" i="22"/>
  <c r="AJ52" i="22"/>
  <c r="Z56" i="22"/>
  <c r="AJ56" i="22"/>
  <c r="K43" i="22"/>
  <c r="K47" i="22"/>
  <c r="W25" i="22"/>
  <c r="AG25" i="22"/>
  <c r="M18" i="20"/>
  <c r="L18" i="20"/>
  <c r="K18" i="20"/>
  <c r="J18" i="20"/>
  <c r="I18" i="20"/>
  <c r="H18" i="20"/>
  <c r="G18" i="20"/>
  <c r="F18" i="20"/>
  <c r="E18" i="20"/>
  <c r="D18" i="20"/>
  <c r="C18" i="20"/>
  <c r="B18" i="20"/>
  <c r="R17" i="20"/>
  <c r="Q17" i="20"/>
  <c r="P17" i="20"/>
  <c r="O17" i="20"/>
  <c r="N17" i="20"/>
  <c r="V17" i="20"/>
  <c r="R16" i="20"/>
  <c r="Q16" i="20"/>
  <c r="P16" i="20"/>
  <c r="O16" i="20"/>
  <c r="N16" i="20"/>
  <c r="R15" i="20"/>
  <c r="Q15" i="20"/>
  <c r="P15" i="20"/>
  <c r="O15" i="20"/>
  <c r="N15" i="20"/>
  <c r="V15" i="20"/>
  <c r="R14" i="20"/>
  <c r="Q14" i="20"/>
  <c r="P14" i="20"/>
  <c r="O14" i="20"/>
  <c r="N14" i="20"/>
  <c r="V14" i="20"/>
  <c r="R13" i="20"/>
  <c r="Q13" i="20"/>
  <c r="P13" i="20"/>
  <c r="O13" i="20"/>
  <c r="N13" i="20"/>
  <c r="R12" i="20"/>
  <c r="Q12" i="20"/>
  <c r="P12" i="20"/>
  <c r="O12" i="20"/>
  <c r="N12" i="20"/>
  <c r="V12" i="20"/>
  <c r="R11" i="20"/>
  <c r="Q11" i="20"/>
  <c r="P11" i="20"/>
  <c r="O11" i="20"/>
  <c r="N11" i="20"/>
  <c r="V11" i="20"/>
  <c r="R10" i="20"/>
  <c r="Q10" i="20"/>
  <c r="P10" i="20"/>
  <c r="O10" i="20"/>
  <c r="N10" i="20"/>
  <c r="R9" i="20"/>
  <c r="Q9" i="20"/>
  <c r="P9" i="20"/>
  <c r="O9" i="20"/>
  <c r="N9" i="20"/>
  <c r="V9" i="20"/>
  <c r="R8" i="20"/>
  <c r="Q8" i="20"/>
  <c r="P8" i="20"/>
  <c r="O8" i="20"/>
  <c r="R7" i="20"/>
  <c r="Q7" i="20"/>
  <c r="P7" i="20"/>
  <c r="O7" i="20"/>
  <c r="V7" i="20"/>
  <c r="R6" i="20"/>
  <c r="Q6" i="20"/>
  <c r="P6" i="20"/>
  <c r="O6" i="20"/>
  <c r="V10" i="20"/>
  <c r="BQ31" i="34"/>
  <c r="BQ47" i="34"/>
  <c r="O24" i="34"/>
  <c r="O40" i="34"/>
  <c r="BQ28" i="34"/>
  <c r="BQ44" i="34"/>
  <c r="O19" i="34"/>
  <c r="O47" i="34"/>
  <c r="O35" i="34"/>
  <c r="O33" i="34"/>
  <c r="BQ33" i="33"/>
  <c r="BQ49" i="33"/>
  <c r="BQ26" i="33"/>
  <c r="BQ42" i="33"/>
  <c r="BQ58" i="33"/>
  <c r="O37" i="33"/>
  <c r="O53" i="33"/>
  <c r="O30" i="33"/>
  <c r="O46" i="33"/>
  <c r="O18" i="33"/>
  <c r="DH24" i="30"/>
  <c r="EY36" i="30"/>
  <c r="DH32" i="30"/>
  <c r="EY44" i="30"/>
  <c r="DH23" i="30"/>
  <c r="EY27" i="30"/>
  <c r="BF52" i="30"/>
  <c r="EY26" i="30"/>
  <c r="BF51" i="30"/>
  <c r="EY25" i="30"/>
  <c r="O21" i="30"/>
  <c r="BQ33" i="34"/>
  <c r="BQ49" i="34"/>
  <c r="O26" i="34"/>
  <c r="O42" i="34"/>
  <c r="BQ30" i="34"/>
  <c r="BQ46" i="34"/>
  <c r="O21" i="34"/>
  <c r="O49" i="34"/>
  <c r="O43" i="34"/>
  <c r="O41" i="34"/>
  <c r="BQ35" i="33"/>
  <c r="BQ51" i="33"/>
  <c r="BQ28" i="33"/>
  <c r="BQ44" i="33"/>
  <c r="BQ19" i="33"/>
  <c r="O39" i="33"/>
  <c r="O55" i="33"/>
  <c r="O32" i="33"/>
  <c r="O48" i="33"/>
  <c r="DH33" i="30"/>
  <c r="DH49" i="30"/>
  <c r="EY54" i="30"/>
  <c r="DH57" i="30"/>
  <c r="O55" i="30"/>
  <c r="DH40" i="30"/>
  <c r="EY52" i="30"/>
  <c r="DH31" i="30"/>
  <c r="EY35" i="30"/>
  <c r="BF30" i="30"/>
  <c r="EY42" i="30"/>
  <c r="BQ21" i="34"/>
  <c r="BQ37" i="34"/>
  <c r="BQ53" i="34"/>
  <c r="O30" i="34"/>
  <c r="O46" i="34"/>
  <c r="BQ34" i="34"/>
  <c r="BQ50" i="34"/>
  <c r="O25" i="34"/>
  <c r="O53" i="34"/>
  <c r="O50" i="34"/>
  <c r="BQ22" i="33"/>
  <c r="BQ39" i="33"/>
  <c r="BQ55" i="33"/>
  <c r="BQ32" i="33"/>
  <c r="BQ48" i="33"/>
  <c r="O24" i="33"/>
  <c r="O43" i="33"/>
  <c r="O19" i="33"/>
  <c r="O36" i="33"/>
  <c r="O52" i="33"/>
  <c r="BF24" i="30"/>
  <c r="DH28" i="30"/>
  <c r="O54" i="30"/>
  <c r="BF32" i="30"/>
  <c r="DH36" i="30"/>
  <c r="O50" i="30"/>
  <c r="BQ23" i="34"/>
  <c r="BQ39" i="34"/>
  <c r="BQ55" i="34"/>
  <c r="O32" i="34"/>
  <c r="BQ20" i="34"/>
  <c r="BQ36" i="34"/>
  <c r="BQ52" i="34"/>
  <c r="O27" i="34"/>
  <c r="O55" i="34"/>
  <c r="O52" i="34"/>
  <c r="BQ25" i="33"/>
  <c r="BQ41" i="33"/>
  <c r="BQ57" i="33"/>
  <c r="BQ34" i="33"/>
  <c r="BQ50" i="33"/>
  <c r="O29" i="33"/>
  <c r="O45" i="33"/>
  <c r="O27" i="33"/>
  <c r="O38" i="33"/>
  <c r="O54" i="33"/>
  <c r="BF49" i="30"/>
  <c r="DH54" i="30"/>
  <c r="O22" i="30"/>
  <c r="BF57" i="30"/>
  <c r="EY23" i="30"/>
  <c r="O18" i="30"/>
  <c r="BF40" i="30"/>
  <c r="DH44" i="30"/>
  <c r="O46" i="30"/>
  <c r="BF31" i="30"/>
  <c r="DH35" i="30"/>
  <c r="O52" i="30"/>
  <c r="BQ25" i="34"/>
  <c r="BQ57" i="34"/>
  <c r="BQ22" i="34"/>
  <c r="BQ54" i="34"/>
  <c r="O57" i="34"/>
  <c r="BQ27" i="33"/>
  <c r="BQ23" i="33"/>
  <c r="BQ52" i="33"/>
  <c r="O47" i="33"/>
  <c r="O40" i="33"/>
  <c r="BF29" i="30"/>
  <c r="O41" i="30"/>
  <c r="BF19" i="30"/>
  <c r="O37" i="30"/>
  <c r="EY48" i="30"/>
  <c r="EY39" i="30"/>
  <c r="BF47" i="30"/>
  <c r="EY55" i="30"/>
  <c r="BF50" i="30"/>
  <c r="EY53" i="30"/>
  <c r="O49" i="30"/>
  <c r="DH53" i="30"/>
  <c r="EY46" i="30"/>
  <c r="BF43" i="30"/>
  <c r="DH20" i="30"/>
  <c r="O38" i="30"/>
  <c r="EY10" i="30"/>
  <c r="EY11" i="30"/>
  <c r="O9" i="33"/>
  <c r="O16" i="30"/>
  <c r="BQ6" i="34"/>
  <c r="BF8" i="30"/>
  <c r="O8" i="30"/>
  <c r="BQ17" i="33"/>
  <c r="BQ10" i="34"/>
  <c r="BQ29" i="34"/>
  <c r="O22" i="34"/>
  <c r="BQ26" i="34"/>
  <c r="BQ58" i="34"/>
  <c r="O45" i="34"/>
  <c r="BQ31" i="33"/>
  <c r="BQ24" i="33"/>
  <c r="BQ56" i="33"/>
  <c r="O51" i="33"/>
  <c r="O44" i="33"/>
  <c r="BF54" i="30"/>
  <c r="BF45" i="30"/>
  <c r="BF37" i="30"/>
  <c r="O51" i="30"/>
  <c r="BF48" i="30"/>
  <c r="EY21" i="30"/>
  <c r="BF42" i="30"/>
  <c r="EY30" i="30"/>
  <c r="BF38" i="30"/>
  <c r="EY50" i="30"/>
  <c r="EY28" i="30"/>
  <c r="BF34" i="30"/>
  <c r="EY37" i="30"/>
  <c r="BF39" i="30"/>
  <c r="O58" i="30"/>
  <c r="O31" i="30"/>
  <c r="EY41" i="30"/>
  <c r="BQ16" i="34"/>
  <c r="DH6" i="30"/>
  <c r="BQ9" i="34"/>
  <c r="BQ16" i="33"/>
  <c r="O6" i="33"/>
  <c r="BF6" i="30"/>
  <c r="BQ15" i="34"/>
  <c r="EY16" i="30"/>
  <c r="DH16" i="30"/>
  <c r="BF18" i="30"/>
  <c r="O12" i="33"/>
  <c r="O6" i="30"/>
  <c r="BF15" i="30"/>
  <c r="BQ41" i="34"/>
  <c r="O34" i="34"/>
  <c r="BQ38" i="34"/>
  <c r="O29" i="34"/>
  <c r="O54" i="34"/>
  <c r="BQ43" i="33"/>
  <c r="BQ36" i="33"/>
  <c r="O31" i="33"/>
  <c r="O22" i="33"/>
  <c r="O56" i="33"/>
  <c r="EY32" i="30"/>
  <c r="EY40" i="30"/>
  <c r="BF44" i="30"/>
  <c r="O36" i="30"/>
  <c r="BF35" i="30"/>
  <c r="O42" i="30"/>
  <c r="DH37" i="30"/>
  <c r="O20" i="30"/>
  <c r="DH25" i="30"/>
  <c r="EY38" i="30"/>
  <c r="EY47" i="30"/>
  <c r="O25" i="30"/>
  <c r="DH43" i="30"/>
  <c r="BF20" i="30"/>
  <c r="O14" i="34"/>
  <c r="BF16" i="30"/>
  <c r="O16" i="34"/>
  <c r="BQ7" i="34"/>
  <c r="DH8" i="30"/>
  <c r="BQ15" i="33"/>
  <c r="BQ6" i="33"/>
  <c r="O17" i="34"/>
  <c r="BF13" i="30"/>
  <c r="BQ11" i="34"/>
  <c r="DH11" i="30"/>
  <c r="BQ43" i="34"/>
  <c r="O36" i="34"/>
  <c r="BQ40" i="34"/>
  <c r="O31" i="34"/>
  <c r="O56" i="34"/>
  <c r="BQ45" i="33"/>
  <c r="BQ38" i="33"/>
  <c r="O33" i="33"/>
  <c r="O20" i="33"/>
  <c r="O58" i="33"/>
  <c r="EY49" i="30"/>
  <c r="EY57" i="30"/>
  <c r="DH45" i="30"/>
  <c r="O33" i="30"/>
  <c r="DH48" i="30"/>
  <c r="O40" i="30"/>
  <c r="DH42" i="30"/>
  <c r="O34" i="30"/>
  <c r="O26" i="33"/>
  <c r="DH50" i="30"/>
  <c r="O35" i="30"/>
  <c r="EY22" i="30"/>
  <c r="BF58" i="30"/>
  <c r="EY34" i="30"/>
  <c r="O32" i="30"/>
  <c r="DH22" i="30"/>
  <c r="O16" i="33"/>
  <c r="O7" i="33"/>
  <c r="BQ13" i="34"/>
  <c r="DH14" i="30"/>
  <c r="EY18" i="30"/>
  <c r="EY17" i="30"/>
  <c r="EY15" i="30"/>
  <c r="O6" i="34"/>
  <c r="O7" i="30"/>
  <c r="DH13" i="30"/>
  <c r="EY8" i="30"/>
  <c r="O14" i="33"/>
  <c r="BQ19" i="34"/>
  <c r="BQ51" i="34"/>
  <c r="O44" i="34"/>
  <c r="BQ48" i="34"/>
  <c r="O51" i="34"/>
  <c r="BQ20" i="33"/>
  <c r="BQ53" i="33"/>
  <c r="BQ46" i="33"/>
  <c r="O41" i="33"/>
  <c r="O34" i="33"/>
  <c r="O25" i="33"/>
  <c r="O27" i="30"/>
  <c r="O23" i="30"/>
  <c r="BQ32" i="34"/>
  <c r="BQ29" i="33"/>
  <c r="O35" i="33"/>
  <c r="DH29" i="30"/>
  <c r="DH52" i="30"/>
  <c r="DH30" i="30"/>
  <c r="BF33" i="30"/>
  <c r="O30" i="30"/>
  <c r="BF41" i="30"/>
  <c r="BF56" i="30"/>
  <c r="O10" i="30"/>
  <c r="BQ27" i="34"/>
  <c r="BQ42" i="34"/>
  <c r="BQ37" i="33"/>
  <c r="O49" i="33"/>
  <c r="EY45" i="30"/>
  <c r="BF23" i="30"/>
  <c r="EY56" i="30"/>
  <c r="EY51" i="30"/>
  <c r="BF21" i="30"/>
  <c r="O48" i="30"/>
  <c r="DH46" i="30"/>
  <c r="EY58" i="30"/>
  <c r="EY12" i="30"/>
  <c r="DH7" i="30"/>
  <c r="O9" i="30"/>
  <c r="O15" i="33"/>
  <c r="DH17" i="30"/>
  <c r="BQ10" i="33"/>
  <c r="BF14" i="30"/>
  <c r="BQ54" i="33"/>
  <c r="BF22" i="30"/>
  <c r="EY7" i="30"/>
  <c r="O15" i="30"/>
  <c r="BQ35" i="34"/>
  <c r="BQ56" i="34"/>
  <c r="BQ47" i="33"/>
  <c r="O57" i="33"/>
  <c r="O24" i="30"/>
  <c r="BF27" i="30"/>
  <c r="O47" i="30"/>
  <c r="O39" i="30"/>
  <c r="DH55" i="30"/>
  <c r="O26" i="30"/>
  <c r="DH56" i="30"/>
  <c r="DH58" i="30"/>
  <c r="BF11" i="30"/>
  <c r="BQ8" i="34"/>
  <c r="O13" i="30"/>
  <c r="BF9" i="30"/>
  <c r="BQ14" i="34"/>
  <c r="DH12" i="30"/>
  <c r="O8" i="33"/>
  <c r="BQ12" i="34"/>
  <c r="O8" i="34"/>
  <c r="EY6" i="30"/>
  <c r="BQ45" i="34"/>
  <c r="O23" i="34"/>
  <c r="BQ21" i="33"/>
  <c r="O28" i="33"/>
  <c r="BF36" i="30"/>
  <c r="DH27" i="30"/>
  <c r="O29" i="30"/>
  <c r="O53" i="30"/>
  <c r="DH21" i="30"/>
  <c r="O57" i="30"/>
  <c r="DH41" i="30"/>
  <c r="O15" i="34"/>
  <c r="O11" i="30"/>
  <c r="O9" i="34"/>
  <c r="O23" i="33"/>
  <c r="BF26" i="30"/>
  <c r="O11" i="34"/>
  <c r="DH15" i="30"/>
  <c r="O20" i="34"/>
  <c r="O39" i="34"/>
  <c r="BQ30" i="33"/>
  <c r="O42" i="33"/>
  <c r="DH19" i="30"/>
  <c r="EY31" i="30"/>
  <c r="DH38" i="30"/>
  <c r="EY24" i="30"/>
  <c r="BF12" i="30"/>
  <c r="BQ18" i="33"/>
  <c r="BF17" i="30"/>
  <c r="O13" i="33"/>
  <c r="O7" i="34"/>
  <c r="BQ7" i="33"/>
  <c r="O48" i="34"/>
  <c r="O19" i="30"/>
  <c r="DH47" i="30"/>
  <c r="O11" i="33"/>
  <c r="O28" i="34"/>
  <c r="O37" i="34"/>
  <c r="BQ40" i="33"/>
  <c r="O50" i="33"/>
  <c r="EY19" i="30"/>
  <c r="EY29" i="30"/>
  <c r="BF25" i="30"/>
  <c r="EY33" i="30"/>
  <c r="O45" i="30"/>
  <c r="DH34" i="30"/>
  <c r="DH39" i="30"/>
  <c r="O18" i="34"/>
  <c r="BQ18" i="34"/>
  <c r="BQ13" i="33"/>
  <c r="BQ17" i="34"/>
  <c r="DH18" i="30"/>
  <c r="O10" i="34"/>
  <c r="EY9" i="30"/>
  <c r="O12" i="30"/>
  <c r="O38" i="34"/>
  <c r="O44" i="30"/>
  <c r="O43" i="30"/>
  <c r="EY13" i="30"/>
  <c r="O17" i="33"/>
  <c r="BQ24" i="34"/>
  <c r="O58" i="34"/>
  <c r="O21" i="33"/>
  <c r="BF28" i="30"/>
  <c r="DH26" i="30"/>
  <c r="DH51" i="30"/>
  <c r="BF55" i="30"/>
  <c r="O56" i="30"/>
  <c r="O28" i="30"/>
  <c r="BF53" i="30"/>
  <c r="EY43" i="30"/>
  <c r="BQ9" i="33"/>
  <c r="BQ11" i="33"/>
  <c r="BF7" i="30"/>
  <c r="DH9" i="30"/>
  <c r="O14" i="30"/>
  <c r="O10" i="33"/>
  <c r="BQ8" i="33"/>
  <c r="BF10" i="30"/>
  <c r="BF46" i="30"/>
  <c r="BQ12" i="33"/>
  <c r="BQ14" i="33"/>
  <c r="DH10" i="30"/>
  <c r="EY14" i="30"/>
  <c r="O17" i="30"/>
  <c r="O12" i="34"/>
  <c r="EY20" i="30"/>
  <c r="O13" i="34"/>
  <c r="AB11" i="20"/>
  <c r="AB12" i="20"/>
  <c r="AB14" i="20"/>
  <c r="AB17" i="20"/>
  <c r="AB13" i="20"/>
  <c r="AB6" i="20"/>
  <c r="AB7" i="20"/>
  <c r="AB15" i="20"/>
  <c r="AB10" i="20"/>
  <c r="AB9" i="20"/>
  <c r="AB8" i="20"/>
  <c r="AB16" i="20"/>
  <c r="BF17" i="26"/>
  <c r="BF29" i="26"/>
  <c r="BF46" i="26"/>
  <c r="BF55" i="26"/>
  <c r="BF28" i="26"/>
  <c r="BF38" i="26"/>
  <c r="BF20" i="26"/>
  <c r="BF6" i="26"/>
  <c r="BF11" i="26"/>
  <c r="BF51" i="26"/>
  <c r="BF45" i="26"/>
  <c r="BF21" i="26"/>
  <c r="BF41" i="26"/>
  <c r="BF24" i="26"/>
  <c r="BF18" i="26"/>
  <c r="BF16" i="26"/>
  <c r="BF31" i="26"/>
  <c r="BF35" i="26"/>
  <c r="BF8" i="26"/>
  <c r="BF56" i="26"/>
  <c r="BF7" i="26"/>
  <c r="BF19" i="26"/>
  <c r="BF32" i="26"/>
  <c r="BF50" i="26"/>
  <c r="BF26" i="26"/>
  <c r="BF15" i="26"/>
  <c r="BF36" i="26"/>
  <c r="BF37" i="26"/>
  <c r="BF54" i="26"/>
  <c r="BF53" i="26"/>
  <c r="BF47" i="26"/>
  <c r="BF39" i="26"/>
  <c r="BF40" i="26"/>
  <c r="BF14" i="26"/>
  <c r="BF33" i="26"/>
  <c r="BF43" i="26"/>
  <c r="BF58" i="26"/>
  <c r="BF9" i="26"/>
  <c r="BF13" i="26"/>
  <c r="BF48" i="26"/>
  <c r="BF44" i="26"/>
  <c r="BF10" i="26"/>
  <c r="BF25" i="26"/>
  <c r="BF52" i="26"/>
  <c r="BF49" i="26"/>
  <c r="BF12" i="26"/>
  <c r="BF23" i="26"/>
  <c r="BF22" i="26"/>
  <c r="BF30" i="26"/>
  <c r="BF27" i="26"/>
  <c r="BF42" i="26"/>
  <c r="BF57" i="26"/>
  <c r="BF34" i="26"/>
  <c r="O22" i="26"/>
  <c r="O17" i="26"/>
  <c r="O36" i="26"/>
  <c r="O23" i="26"/>
  <c r="O19" i="26"/>
  <c r="O38" i="26"/>
  <c r="O43" i="26"/>
  <c r="O48" i="26"/>
  <c r="O6" i="26"/>
  <c r="O55" i="26"/>
  <c r="O37" i="26"/>
  <c r="O25" i="26"/>
  <c r="O45" i="26"/>
  <c r="O39" i="26"/>
  <c r="O46" i="26"/>
  <c r="O28" i="26"/>
  <c r="O31" i="26"/>
  <c r="O29" i="26"/>
  <c r="O44" i="26"/>
  <c r="O20" i="26"/>
  <c r="O42" i="26"/>
  <c r="O11" i="26"/>
  <c r="O18" i="26"/>
  <c r="O26" i="26"/>
  <c r="O50" i="26"/>
  <c r="O30" i="26"/>
  <c r="O14" i="26"/>
  <c r="O47" i="26"/>
  <c r="O7" i="26"/>
  <c r="O57" i="26"/>
  <c r="O53" i="26"/>
  <c r="O40" i="26"/>
  <c r="O27" i="26"/>
  <c r="O13" i="26"/>
  <c r="O58" i="26"/>
  <c r="O12" i="26"/>
  <c r="O15" i="26"/>
  <c r="O34" i="26"/>
  <c r="O21" i="26"/>
  <c r="O16" i="26"/>
  <c r="O52" i="26"/>
  <c r="O32" i="26"/>
  <c r="O51" i="26"/>
  <c r="O49" i="26"/>
  <c r="O54" i="26"/>
  <c r="O41" i="26"/>
  <c r="O35" i="26"/>
  <c r="O8" i="26"/>
  <c r="O24" i="26"/>
  <c r="O33" i="26"/>
  <c r="O9" i="26"/>
  <c r="O56" i="26"/>
  <c r="O10" i="26"/>
  <c r="BQ35" i="27"/>
  <c r="BQ33" i="27"/>
  <c r="BQ23" i="27"/>
  <c r="BQ57" i="27"/>
  <c r="BQ25" i="27"/>
  <c r="BQ6" i="27"/>
  <c r="BQ13" i="27"/>
  <c r="BQ38" i="27"/>
  <c r="BQ58" i="27"/>
  <c r="BQ48" i="27"/>
  <c r="BQ16" i="27"/>
  <c r="BQ29" i="27"/>
  <c r="BQ12" i="27"/>
  <c r="BQ20" i="27"/>
  <c r="BQ9" i="27"/>
  <c r="BQ27" i="27"/>
  <c r="BQ50" i="27"/>
  <c r="BQ24" i="27"/>
  <c r="BQ18" i="27"/>
  <c r="BQ40" i="27"/>
  <c r="BQ22" i="27"/>
  <c r="BQ52" i="27"/>
  <c r="BQ54" i="27"/>
  <c r="BQ49" i="27"/>
  <c r="BQ39" i="27"/>
  <c r="BQ28" i="27"/>
  <c r="BQ36" i="27"/>
  <c r="BQ34" i="27"/>
  <c r="BQ10" i="27"/>
  <c r="BQ21" i="27"/>
  <c r="BQ53" i="27"/>
  <c r="BQ17" i="27"/>
  <c r="BQ32" i="27"/>
  <c r="BQ19" i="27"/>
  <c r="BQ45" i="27"/>
  <c r="BQ44" i="27"/>
  <c r="BQ26" i="27"/>
  <c r="BQ7" i="27"/>
  <c r="BQ43" i="27"/>
  <c r="BQ14" i="27"/>
  <c r="BQ46" i="27"/>
  <c r="BQ8" i="27"/>
  <c r="BQ42" i="27"/>
  <c r="BQ31" i="27"/>
  <c r="BQ47" i="27"/>
  <c r="BQ37" i="27"/>
  <c r="BQ30" i="27"/>
  <c r="BQ51" i="27"/>
  <c r="BQ41" i="27"/>
  <c r="BQ55" i="27"/>
  <c r="BQ56" i="27"/>
  <c r="BQ15" i="27"/>
  <c r="BQ11" i="27"/>
  <c r="O25" i="27"/>
  <c r="O34" i="27"/>
  <c r="O38" i="27"/>
  <c r="O22" i="27"/>
  <c r="O50" i="27"/>
  <c r="O13" i="27"/>
  <c r="O9" i="27"/>
  <c r="O18" i="27"/>
  <c r="O8" i="27"/>
  <c r="O45" i="27"/>
  <c r="O27" i="27"/>
  <c r="O19" i="27"/>
  <c r="O55" i="27"/>
  <c r="O29" i="27"/>
  <c r="O39" i="27"/>
  <c r="O41" i="27"/>
  <c r="O10" i="27"/>
  <c r="O48" i="27"/>
  <c r="O6" i="27"/>
  <c r="O7" i="27"/>
  <c r="O15" i="27"/>
  <c r="O53" i="27"/>
  <c r="O20" i="27"/>
  <c r="O57" i="27"/>
  <c r="O40" i="27"/>
  <c r="O36" i="27"/>
  <c r="O52" i="27"/>
  <c r="O11" i="27"/>
  <c r="O47" i="27"/>
  <c r="O42" i="27"/>
  <c r="O43" i="27"/>
  <c r="O44" i="27"/>
  <c r="O33" i="27"/>
  <c r="O32" i="27"/>
  <c r="O51" i="27"/>
  <c r="O49" i="27"/>
  <c r="O26" i="27"/>
  <c r="O28" i="27"/>
  <c r="O46" i="27"/>
  <c r="O14" i="27"/>
  <c r="O35" i="27"/>
  <c r="O56" i="27"/>
  <c r="O30" i="27"/>
  <c r="O17" i="27"/>
  <c r="O31" i="27"/>
  <c r="O37" i="27"/>
  <c r="O21" i="27"/>
  <c r="O23" i="27"/>
  <c r="O58" i="27"/>
  <c r="O12" i="27"/>
  <c r="O54" i="27"/>
  <c r="O24" i="27"/>
  <c r="O16" i="27"/>
  <c r="O56" i="22"/>
  <c r="O58" i="22"/>
  <c r="O57" i="22"/>
  <c r="O18" i="22"/>
  <c r="O25" i="22"/>
  <c r="O7" i="22"/>
  <c r="O23" i="22"/>
  <c r="O50" i="22"/>
  <c r="O40" i="22"/>
  <c r="O37" i="22"/>
  <c r="O47" i="22"/>
  <c r="O38" i="22"/>
  <c r="O46" i="22"/>
  <c r="O16" i="22"/>
  <c r="O32" i="22"/>
  <c r="O55" i="22"/>
  <c r="O9" i="22"/>
  <c r="O42" i="22"/>
  <c r="O54" i="22"/>
  <c r="O36" i="22"/>
  <c r="O24" i="22"/>
  <c r="O48" i="22"/>
  <c r="O17" i="22"/>
  <c r="O34" i="22"/>
  <c r="O33" i="22"/>
  <c r="O53" i="22"/>
  <c r="O45" i="22"/>
  <c r="O12" i="22"/>
  <c r="O52" i="22"/>
  <c r="O20" i="22"/>
  <c r="O26" i="22"/>
  <c r="O8" i="22"/>
  <c r="O31" i="22"/>
  <c r="O44" i="22"/>
  <c r="O11" i="22"/>
  <c r="O19" i="22"/>
  <c r="O22" i="22"/>
  <c r="O13" i="22"/>
  <c r="O21" i="22"/>
  <c r="O30" i="22"/>
  <c r="O43" i="22"/>
  <c r="O28" i="22"/>
  <c r="O41" i="22"/>
  <c r="O49" i="22"/>
  <c r="O10" i="22"/>
  <c r="O39" i="22"/>
  <c r="O6" i="22"/>
  <c r="O27" i="22"/>
  <c r="O51" i="22"/>
  <c r="O14" i="22"/>
  <c r="O29" i="22"/>
  <c r="O15" i="22"/>
  <c r="O35" i="22"/>
  <c r="BO28" i="26"/>
  <c r="BY28" i="26"/>
  <c r="BN28" i="26"/>
  <c r="BX28" i="26"/>
  <c r="BN29" i="26"/>
  <c r="BX29" i="26"/>
  <c r="BO29" i="26"/>
  <c r="BY29" i="26"/>
  <c r="BD29" i="26"/>
  <c r="BD10" i="26"/>
  <c r="BN10" i="26"/>
  <c r="BX10" i="26"/>
  <c r="BN11" i="26"/>
  <c r="BX11" i="26"/>
  <c r="BO11" i="26"/>
  <c r="BY11" i="26"/>
  <c r="BD11" i="26"/>
  <c r="BD28" i="26"/>
  <c r="BC8" i="26"/>
  <c r="BD8" i="26"/>
  <c r="BO32" i="26"/>
  <c r="BY32" i="26"/>
  <c r="BN56" i="26"/>
  <c r="BX56" i="26"/>
  <c r="BN42" i="26"/>
  <c r="BX42" i="26"/>
  <c r="BC17" i="26"/>
  <c r="BN17" i="26"/>
  <c r="BX17" i="26"/>
  <c r="BN22" i="26"/>
  <c r="BX22" i="26"/>
  <c r="BC24" i="26"/>
  <c r="BP31" i="26"/>
  <c r="BZ31" i="26"/>
  <c r="BB30" i="26"/>
  <c r="BD30" i="26"/>
  <c r="BQ19" i="26"/>
  <c r="CA19" i="26"/>
  <c r="BQ28" i="26"/>
  <c r="CA28" i="26"/>
  <c r="BP33" i="26"/>
  <c r="BZ33" i="26"/>
  <c r="BQ26" i="26"/>
  <c r="CA26" i="26"/>
  <c r="BP20" i="26"/>
  <c r="BZ20" i="26"/>
  <c r="BP39" i="26"/>
  <c r="BZ39" i="26"/>
  <c r="BO20" i="26"/>
  <c r="BY20" i="26"/>
  <c r="BN16" i="26"/>
  <c r="BX16" i="26"/>
  <c r="BQ17" i="26"/>
  <c r="CA17" i="26"/>
  <c r="BB26" i="26"/>
  <c r="BD26" i="26"/>
  <c r="X9" i="26"/>
  <c r="AH9" i="26"/>
  <c r="W9" i="26"/>
  <c r="AG9" i="26"/>
  <c r="W12" i="26"/>
  <c r="AG12" i="26"/>
  <c r="X12" i="26"/>
  <c r="AH12" i="26"/>
  <c r="X13" i="26"/>
  <c r="AH13" i="26"/>
  <c r="W13" i="26"/>
  <c r="AG13" i="26"/>
  <c r="X30" i="26"/>
  <c r="AH30" i="26"/>
  <c r="K9" i="26"/>
  <c r="M9" i="26"/>
  <c r="Y32" i="26"/>
  <c r="AI32" i="26"/>
  <c r="L32" i="26"/>
  <c r="K12" i="26"/>
  <c r="K23" i="26"/>
  <c r="M23" i="26"/>
  <c r="K18" i="26"/>
  <c r="M18" i="26"/>
  <c r="K20" i="26"/>
  <c r="M20" i="26"/>
  <c r="M13" i="26"/>
  <c r="BQ11" i="26"/>
  <c r="CA11" i="26"/>
  <c r="K17" i="26"/>
  <c r="BY23" i="27"/>
  <c r="CI23" i="27"/>
  <c r="BY19" i="27"/>
  <c r="CI19" i="27"/>
  <c r="BN54" i="27"/>
  <c r="BO23" i="27"/>
  <c r="CA12" i="27"/>
  <c r="CK12" i="27"/>
  <c r="X53" i="27"/>
  <c r="AH53" i="27"/>
  <c r="W53" i="27"/>
  <c r="AG53" i="27"/>
  <c r="K47" i="27"/>
  <c r="M53" i="27"/>
  <c r="L24" i="27"/>
  <c r="M42" i="27"/>
  <c r="Y39" i="27"/>
  <c r="AI39" i="27"/>
  <c r="K22" i="22"/>
  <c r="L19" i="22"/>
  <c r="W19" i="22"/>
  <c r="AG19" i="22"/>
  <c r="L27" i="22"/>
  <c r="L14" i="26"/>
  <c r="M27" i="26"/>
  <c r="Y22" i="22"/>
  <c r="AI22" i="22"/>
  <c r="K29" i="22"/>
  <c r="Y33" i="22"/>
  <c r="AI33" i="22"/>
  <c r="K21" i="22"/>
  <c r="Y24" i="22"/>
  <c r="AI24" i="22"/>
  <c r="BY13" i="27"/>
  <c r="CI13" i="27"/>
  <c r="W22" i="26"/>
  <c r="AG22" i="26"/>
  <c r="M22" i="26"/>
  <c r="X22" i="26"/>
  <c r="AH22" i="26"/>
  <c r="BN54" i="26"/>
  <c r="BX54" i="26"/>
  <c r="BO54" i="26"/>
  <c r="BY54" i="26"/>
  <c r="BD54" i="26"/>
  <c r="M39" i="26"/>
  <c r="W39" i="26"/>
  <c r="AG39" i="26"/>
  <c r="Z23" i="22"/>
  <c r="AJ23" i="22"/>
  <c r="Y23" i="22"/>
  <c r="AI23" i="22"/>
  <c r="K23" i="22"/>
  <c r="X20" i="22"/>
  <c r="AH20" i="22"/>
  <c r="BD49" i="26"/>
  <c r="BN49" i="26"/>
  <c r="BX49" i="26"/>
  <c r="M40" i="26"/>
  <c r="W40" i="26"/>
  <c r="AG40" i="26"/>
  <c r="BO46" i="26"/>
  <c r="BY46" i="26"/>
  <c r="BD46" i="26"/>
  <c r="BN46" i="26"/>
  <c r="BX46" i="26"/>
  <c r="X54" i="27"/>
  <c r="AH54" i="27"/>
  <c r="W54" i="27"/>
  <c r="AG54" i="27"/>
  <c r="BY39" i="27"/>
  <c r="CI39" i="27"/>
  <c r="BZ39" i="27"/>
  <c r="CJ39" i="27"/>
  <c r="W39" i="27"/>
  <c r="AG39" i="27"/>
  <c r="M39" i="27"/>
  <c r="X39" i="27"/>
  <c r="AH39" i="27"/>
  <c r="T18" i="20"/>
  <c r="BC40" i="26"/>
  <c r="BB40" i="26"/>
  <c r="K8" i="27"/>
  <c r="L8" i="27"/>
  <c r="BN26" i="27"/>
  <c r="BM26" i="27"/>
  <c r="L52" i="27"/>
  <c r="K52" i="27"/>
  <c r="W30" i="22"/>
  <c r="AG30" i="22"/>
  <c r="M47" i="27"/>
  <c r="W47" i="27"/>
  <c r="AG47" i="27"/>
  <c r="X47" i="27"/>
  <c r="AH47" i="27"/>
  <c r="K18" i="22"/>
  <c r="M40" i="27"/>
  <c r="CB39" i="27"/>
  <c r="CL39" i="27"/>
  <c r="CA39" i="27"/>
  <c r="CK39" i="27"/>
  <c r="BM39" i="27"/>
  <c r="BO39" i="27"/>
  <c r="DP57" i="30"/>
  <c r="DZ57" i="30"/>
  <c r="DQ57" i="30"/>
  <c r="EA57" i="30"/>
  <c r="Y35" i="34"/>
  <c r="AI35" i="34"/>
  <c r="Z35" i="34"/>
  <c r="AJ35" i="34"/>
  <c r="K35" i="34"/>
  <c r="L40" i="22"/>
  <c r="W40" i="22"/>
  <c r="AG40" i="22"/>
  <c r="BO38" i="27"/>
  <c r="BZ38" i="27"/>
  <c r="CJ38" i="27"/>
  <c r="Y55" i="33"/>
  <c r="AI55" i="33"/>
  <c r="L55" i="33"/>
  <c r="K55" i="33"/>
  <c r="Z55" i="33"/>
  <c r="AJ55" i="33"/>
  <c r="BN33" i="33"/>
  <c r="BM33" i="33"/>
  <c r="BO33" i="33"/>
  <c r="CB22" i="27"/>
  <c r="CL22" i="27"/>
  <c r="CA22" i="27"/>
  <c r="CK22" i="27"/>
  <c r="CB49" i="27"/>
  <c r="CL49" i="27"/>
  <c r="BM49" i="27"/>
  <c r="BO49" i="27"/>
  <c r="CA49" i="27"/>
  <c r="CK49" i="27"/>
  <c r="K37" i="22"/>
  <c r="K41" i="22"/>
  <c r="BN31" i="27"/>
  <c r="CA31" i="27"/>
  <c r="CK31" i="27"/>
  <c r="K38" i="22"/>
  <c r="BM13" i="27"/>
  <c r="BO13" i="27"/>
  <c r="CA13" i="27"/>
  <c r="CK13" i="27"/>
  <c r="BO32" i="30"/>
  <c r="BY32" i="30"/>
  <c r="BD32" i="30"/>
  <c r="BN32" i="30"/>
  <c r="BX32" i="30"/>
  <c r="FG43" i="30"/>
  <c r="FQ43" i="30"/>
  <c r="FH43" i="30"/>
  <c r="FR43" i="30"/>
  <c r="DQ8" i="30"/>
  <c r="EA8" i="30"/>
  <c r="DF8" i="30"/>
  <c r="DP8" i="30"/>
  <c r="DZ8" i="30"/>
  <c r="DR36" i="30"/>
  <c r="EB36" i="30"/>
  <c r="DD36" i="30"/>
  <c r="DS36" i="30"/>
  <c r="EC36" i="30"/>
  <c r="DE36" i="30"/>
  <c r="DS56" i="30"/>
  <c r="EC56" i="30"/>
  <c r="DD56" i="30"/>
  <c r="DR56" i="30"/>
  <c r="EB56" i="30"/>
  <c r="DE56" i="30"/>
  <c r="DS57" i="30"/>
  <c r="EC57" i="30"/>
  <c r="DD57" i="30"/>
  <c r="DF57" i="30"/>
  <c r="DR57" i="30"/>
  <c r="EB57" i="30"/>
  <c r="DE58" i="30"/>
  <c r="DQ58" i="30"/>
  <c r="EA58" i="30"/>
  <c r="DD58" i="30"/>
  <c r="BN44" i="26"/>
  <c r="BX44" i="26"/>
  <c r="M16" i="26"/>
  <c r="BZ28" i="27"/>
  <c r="CJ28" i="27"/>
  <c r="W34" i="30"/>
  <c r="AG34" i="30"/>
  <c r="X34" i="30"/>
  <c r="AH34" i="30"/>
  <c r="L24" i="22"/>
  <c r="W24" i="22"/>
  <c r="AG24" i="22"/>
  <c r="L35" i="22"/>
  <c r="W35" i="22"/>
  <c r="AG35" i="22"/>
  <c r="L47" i="22"/>
  <c r="X47" i="22"/>
  <c r="AH47" i="22"/>
  <c r="L51" i="22"/>
  <c r="X51" i="22"/>
  <c r="AH51" i="22"/>
  <c r="K55" i="22"/>
  <c r="M12" i="26"/>
  <c r="BN43" i="30"/>
  <c r="BX43" i="30"/>
  <c r="BD43" i="30"/>
  <c r="BO43" i="30"/>
  <c r="BY43" i="30"/>
  <c r="K8" i="26"/>
  <c r="K10" i="26"/>
  <c r="L35" i="27"/>
  <c r="Y53" i="27"/>
  <c r="AI53" i="27"/>
  <c r="BD57" i="30"/>
  <c r="BN57" i="30"/>
  <c r="BX57" i="30"/>
  <c r="BO57" i="30"/>
  <c r="BY57" i="30"/>
  <c r="BP26" i="30"/>
  <c r="BZ26" i="30"/>
  <c r="BQ26" i="30"/>
  <c r="CA26" i="30"/>
  <c r="BP37" i="30"/>
  <c r="BZ37" i="30"/>
  <c r="BB37" i="30"/>
  <c r="BC37" i="30"/>
  <c r="BQ37" i="30"/>
  <c r="CA37" i="30"/>
  <c r="EU46" i="30"/>
  <c r="EV46" i="30"/>
  <c r="FG46" i="30"/>
  <c r="FQ46" i="30"/>
  <c r="CA52" i="33"/>
  <c r="CK52" i="33"/>
  <c r="CB52" i="33"/>
  <c r="CL52" i="33"/>
  <c r="BM52" i="33"/>
  <c r="CA25" i="27"/>
  <c r="CK25" i="27"/>
  <c r="BM31" i="27"/>
  <c r="FH19" i="30"/>
  <c r="FR19" i="30"/>
  <c r="FG19" i="30"/>
  <c r="FQ19" i="30"/>
  <c r="DQ6" i="30"/>
  <c r="EA6" i="30"/>
  <c r="DP6" i="30"/>
  <c r="DZ6" i="30"/>
  <c r="DE23" i="30"/>
  <c r="DD23" i="30"/>
  <c r="DD24" i="30"/>
  <c r="DE24" i="30"/>
  <c r="FJ33" i="30"/>
  <c r="FT33" i="30"/>
  <c r="EU33" i="30"/>
  <c r="FI33" i="30"/>
  <c r="FS33" i="30"/>
  <c r="EV33" i="30"/>
  <c r="DQ55" i="30"/>
  <c r="EA55" i="30"/>
  <c r="DP55" i="30"/>
  <c r="DZ55" i="30"/>
  <c r="DF55" i="30"/>
  <c r="K46" i="34"/>
  <c r="L46" i="34"/>
  <c r="Y58" i="34"/>
  <c r="AI58" i="34"/>
  <c r="Z58" i="34"/>
  <c r="AJ58" i="34"/>
  <c r="BN48" i="30"/>
  <c r="BX48" i="30"/>
  <c r="BO48" i="30"/>
  <c r="BY48" i="30"/>
  <c r="BD48" i="30"/>
  <c r="FH22" i="30"/>
  <c r="FR22" i="30"/>
  <c r="FG22" i="30"/>
  <c r="FQ22" i="30"/>
  <c r="Y32" i="30"/>
  <c r="AI32" i="30"/>
  <c r="Z32" i="30"/>
  <c r="AJ32" i="30"/>
  <c r="L32" i="30"/>
  <c r="W32" i="30"/>
  <c r="AG32" i="30"/>
  <c r="W28" i="33"/>
  <c r="AG28" i="33"/>
  <c r="X28" i="33"/>
  <c r="AH28" i="33"/>
  <c r="Z20" i="30"/>
  <c r="AJ20" i="30"/>
  <c r="Y20" i="30"/>
  <c r="AI20" i="30"/>
  <c r="K20" i="30"/>
  <c r="L20" i="30"/>
  <c r="Z21" i="30"/>
  <c r="AJ21" i="30"/>
  <c r="Y21" i="30"/>
  <c r="AI21" i="30"/>
  <c r="K21" i="30"/>
  <c r="L21" i="30"/>
  <c r="Y22" i="30"/>
  <c r="AI22" i="30"/>
  <c r="K22" i="30"/>
  <c r="DQ30" i="30"/>
  <c r="EA30" i="30"/>
  <c r="DF30" i="30"/>
  <c r="DP30" i="30"/>
  <c r="DZ30" i="30"/>
  <c r="BC31" i="30"/>
  <c r="BB31" i="30"/>
  <c r="DP40" i="30"/>
  <c r="DZ40" i="30"/>
  <c r="DQ40" i="30"/>
  <c r="EA40" i="30"/>
  <c r="DE42" i="30"/>
  <c r="DQ42" i="30"/>
  <c r="EA42" i="30"/>
  <c r="DD42" i="30"/>
  <c r="L40" i="33"/>
  <c r="K40" i="33"/>
  <c r="M40" i="33"/>
  <c r="BP9" i="26"/>
  <c r="BZ9" i="26"/>
  <c r="BN52" i="30"/>
  <c r="BX52" i="30"/>
  <c r="BO52" i="30"/>
  <c r="BY52" i="30"/>
  <c r="W37" i="30"/>
  <c r="AG37" i="30"/>
  <c r="M37" i="30"/>
  <c r="X37" i="30"/>
  <c r="AH37" i="30"/>
  <c r="FG39" i="30"/>
  <c r="FQ39" i="30"/>
  <c r="FH39" i="30"/>
  <c r="FR39" i="30"/>
  <c r="K16" i="30"/>
  <c r="L16" i="30"/>
  <c r="L18" i="30"/>
  <c r="K18" i="30"/>
  <c r="K19" i="30"/>
  <c r="L19" i="30"/>
  <c r="FJ39" i="30"/>
  <c r="FT39" i="30"/>
  <c r="EU39" i="30"/>
  <c r="EW39" i="30"/>
  <c r="W33" i="30"/>
  <c r="AG33" i="30"/>
  <c r="X33" i="30"/>
  <c r="AH33" i="30"/>
  <c r="M33" i="30"/>
  <c r="FJ29" i="30"/>
  <c r="FT29" i="30"/>
  <c r="EU29" i="30"/>
  <c r="EU38" i="30"/>
  <c r="EV38" i="30"/>
  <c r="DD50" i="30"/>
  <c r="DE50" i="30"/>
  <c r="DE51" i="30"/>
  <c r="DD51" i="30"/>
  <c r="W44" i="33"/>
  <c r="AG44" i="33"/>
  <c r="X44" i="33"/>
  <c r="AH44" i="33"/>
  <c r="BM34" i="34"/>
  <c r="BN18" i="27"/>
  <c r="BM27" i="27"/>
  <c r="BO27" i="27"/>
  <c r="BN51" i="27"/>
  <c r="DP38" i="30"/>
  <c r="DZ38" i="30"/>
  <c r="DQ38" i="30"/>
  <c r="EA38" i="30"/>
  <c r="Y28" i="30"/>
  <c r="AI28" i="30"/>
  <c r="Z28" i="30"/>
  <c r="AJ28" i="30"/>
  <c r="L28" i="30"/>
  <c r="EV28" i="30"/>
  <c r="EU28" i="30"/>
  <c r="Y38" i="30"/>
  <c r="AI38" i="30"/>
  <c r="K38" i="30"/>
  <c r="L38" i="30"/>
  <c r="Z38" i="30"/>
  <c r="AJ38" i="30"/>
  <c r="FI47" i="30"/>
  <c r="FS47" i="30"/>
  <c r="EU47" i="30"/>
  <c r="FJ47" i="30"/>
  <c r="FT47" i="30"/>
  <c r="FI48" i="30"/>
  <c r="FS48" i="30"/>
  <c r="EV48" i="30"/>
  <c r="EW48" i="30"/>
  <c r="FJ48" i="30"/>
  <c r="FT48" i="30"/>
  <c r="M27" i="30"/>
  <c r="DQ31" i="30"/>
  <c r="EA31" i="30"/>
  <c r="K11" i="30"/>
  <c r="M11" i="30"/>
  <c r="DD22" i="30"/>
  <c r="DD40" i="30"/>
  <c r="DF40" i="30"/>
  <c r="FJ28" i="30"/>
  <c r="FT28" i="30"/>
  <c r="BB9" i="30"/>
  <c r="K28" i="30"/>
  <c r="K32" i="30"/>
  <c r="L39" i="30"/>
  <c r="W39" i="30"/>
  <c r="AG39" i="30"/>
  <c r="K19" i="33"/>
  <c r="M19" i="33"/>
  <c r="Z32" i="33"/>
  <c r="AJ32" i="33"/>
  <c r="M28" i="33"/>
  <c r="CB38" i="33"/>
  <c r="CL38" i="33"/>
  <c r="CA38" i="33"/>
  <c r="CK38" i="33"/>
  <c r="K32" i="34"/>
  <c r="M32" i="34"/>
  <c r="L32" i="34"/>
  <c r="BN23" i="34"/>
  <c r="BM23" i="34"/>
  <c r="BD52" i="30"/>
  <c r="X36" i="30"/>
  <c r="AH36" i="30"/>
  <c r="BO36" i="30"/>
  <c r="BY36" i="30"/>
  <c r="DD19" i="30"/>
  <c r="EW54" i="30"/>
  <c r="BC28" i="30"/>
  <c r="BO28" i="30"/>
  <c r="BY28" i="30"/>
  <c r="K34" i="30"/>
  <c r="M34" i="30"/>
  <c r="L40" i="30"/>
  <c r="EU57" i="30"/>
  <c r="EW57" i="30"/>
  <c r="K16" i="33"/>
  <c r="X19" i="33"/>
  <c r="AH19" i="33"/>
  <c r="K37" i="33"/>
  <c r="M37" i="33"/>
  <c r="L49" i="33"/>
  <c r="M49" i="33"/>
  <c r="L20" i="33"/>
  <c r="Y53" i="33"/>
  <c r="AI53" i="33"/>
  <c r="Z53" i="33"/>
  <c r="AJ53" i="33"/>
  <c r="CA17" i="34"/>
  <c r="CK17" i="34"/>
  <c r="CB17" i="34"/>
  <c r="CL17" i="34"/>
  <c r="BM17" i="34"/>
  <c r="CA9" i="34"/>
  <c r="CK9" i="34"/>
  <c r="CB9" i="34"/>
  <c r="CL9" i="34"/>
  <c r="BM9" i="34"/>
  <c r="DE27" i="30"/>
  <c r="Y52" i="33"/>
  <c r="AI52" i="33"/>
  <c r="L52" i="33"/>
  <c r="Y33" i="33"/>
  <c r="AI33" i="33"/>
  <c r="Z33" i="33"/>
  <c r="AJ33" i="33"/>
  <c r="CA57" i="33"/>
  <c r="CK57" i="33"/>
  <c r="BN57" i="33"/>
  <c r="L51" i="34"/>
  <c r="K51" i="34"/>
  <c r="M51" i="34"/>
  <c r="Y26" i="34"/>
  <c r="AI26" i="34"/>
  <c r="Z26" i="34"/>
  <c r="AJ26" i="34"/>
  <c r="BN36" i="34"/>
  <c r="BM36" i="34"/>
  <c r="BM24" i="34"/>
  <c r="CA24" i="34"/>
  <c r="CK24" i="34"/>
  <c r="BD58" i="30"/>
  <c r="Y51" i="33"/>
  <c r="AI51" i="33"/>
  <c r="Z51" i="33"/>
  <c r="AJ51" i="33"/>
  <c r="Y32" i="33"/>
  <c r="AI32" i="33"/>
  <c r="K32" i="33"/>
  <c r="M32" i="33"/>
  <c r="L37" i="34"/>
  <c r="K37" i="34"/>
  <c r="W22" i="34"/>
  <c r="AG22" i="34"/>
  <c r="X22" i="34"/>
  <c r="AH22" i="34"/>
  <c r="K45" i="34"/>
  <c r="Y45" i="34"/>
  <c r="AI45" i="34"/>
  <c r="CB49" i="34"/>
  <c r="CL49" i="34"/>
  <c r="BM49" i="34"/>
  <c r="CA49" i="34"/>
  <c r="CK49" i="34"/>
  <c r="L12" i="30"/>
  <c r="DE19" i="30"/>
  <c r="DE25" i="30"/>
  <c r="BD27" i="30"/>
  <c r="EV27" i="30"/>
  <c r="BC29" i="30"/>
  <c r="DE32" i="30"/>
  <c r="BB49" i="30"/>
  <c r="BD49" i="30"/>
  <c r="EV52" i="30"/>
  <c r="DE53" i="30"/>
  <c r="Z49" i="33"/>
  <c r="AJ49" i="33"/>
  <c r="BZ50" i="33"/>
  <c r="CJ50" i="33"/>
  <c r="X53" i="33"/>
  <c r="AH53" i="33"/>
  <c r="M44" i="33"/>
  <c r="L26" i="33"/>
  <c r="Y18" i="33"/>
  <c r="AI18" i="33"/>
  <c r="L18" i="33"/>
  <c r="BN44" i="33"/>
  <c r="BM44" i="33"/>
  <c r="L28" i="34"/>
  <c r="W28" i="34"/>
  <c r="AG28" i="34"/>
  <c r="K28" i="34"/>
  <c r="Z30" i="34"/>
  <c r="AJ30" i="34"/>
  <c r="L30" i="34"/>
  <c r="K30" i="34"/>
  <c r="Y30" i="34"/>
  <c r="AI30" i="34"/>
  <c r="K11" i="34"/>
  <c r="Y11" i="34"/>
  <c r="AI11" i="34"/>
  <c r="Z11" i="34"/>
  <c r="AJ11" i="34"/>
  <c r="BN57" i="34"/>
  <c r="BM57" i="34"/>
  <c r="BN49" i="34"/>
  <c r="BD36" i="30"/>
  <c r="Y15" i="30"/>
  <c r="AI15" i="30"/>
  <c r="DF26" i="30"/>
  <c r="EU22" i="30"/>
  <c r="EW22" i="30"/>
  <c r="DR40" i="30"/>
  <c r="EB40" i="30"/>
  <c r="BQ35" i="30"/>
  <c r="CA35" i="30"/>
  <c r="DE33" i="30"/>
  <c r="BO56" i="33"/>
  <c r="L50" i="33"/>
  <c r="K50" i="33"/>
  <c r="K43" i="33"/>
  <c r="M43" i="33"/>
  <c r="Y43" i="33"/>
  <c r="AI43" i="33"/>
  <c r="L36" i="33"/>
  <c r="M36" i="33"/>
  <c r="CB55" i="34"/>
  <c r="CL55" i="34"/>
  <c r="BM55" i="34"/>
  <c r="CA55" i="34"/>
  <c r="CK55" i="34"/>
  <c r="EW43" i="30"/>
  <c r="M58" i="30"/>
  <c r="BO36" i="33"/>
  <c r="W51" i="33"/>
  <c r="AG51" i="33"/>
  <c r="M51" i="33"/>
  <c r="Y56" i="33"/>
  <c r="AI56" i="33"/>
  <c r="Z56" i="33"/>
  <c r="AJ56" i="33"/>
  <c r="K42" i="33"/>
  <c r="M42" i="33"/>
  <c r="Y42" i="33"/>
  <c r="AI42" i="33"/>
  <c r="BN34" i="33"/>
  <c r="BM34" i="33"/>
  <c r="BO34" i="33"/>
  <c r="CA47" i="33"/>
  <c r="CK47" i="33"/>
  <c r="BN47" i="33"/>
  <c r="BM47" i="33"/>
  <c r="BO47" i="33"/>
  <c r="BN46" i="33"/>
  <c r="BN37" i="34"/>
  <c r="BM41" i="33"/>
  <c r="BO41" i="33"/>
  <c r="BM42" i="33"/>
  <c r="BO42" i="33"/>
  <c r="BM58" i="33"/>
  <c r="BO58" i="33"/>
  <c r="L48" i="33"/>
  <c r="X48" i="33"/>
  <c r="AH48" i="33"/>
  <c r="L13" i="33"/>
  <c r="X13" i="33"/>
  <c r="AH13" i="33"/>
  <c r="BN16" i="33"/>
  <c r="Z40" i="34"/>
  <c r="AJ40" i="34"/>
  <c r="K52" i="34"/>
  <c r="L50" i="34"/>
  <c r="L27" i="34"/>
  <c r="K12" i="34"/>
  <c r="M12" i="34"/>
  <c r="L54" i="34"/>
  <c r="K49" i="34"/>
  <c r="L36" i="34"/>
  <c r="M36" i="34"/>
  <c r="L26" i="34"/>
  <c r="L11" i="34"/>
  <c r="BN55" i="34"/>
  <c r="X16" i="35"/>
  <c r="K47" i="33"/>
  <c r="L43" i="33"/>
  <c r="L33" i="33"/>
  <c r="M33" i="33"/>
  <c r="BN54" i="33"/>
  <c r="BO54" i="33"/>
  <c r="BN20" i="33"/>
  <c r="BO20" i="33"/>
  <c r="BM7" i="33"/>
  <c r="L45" i="34"/>
  <c r="BN47" i="34"/>
  <c r="BN37" i="33"/>
  <c r="BO37" i="33"/>
  <c r="M22" i="34"/>
  <c r="L35" i="34"/>
  <c r="BM55" i="33"/>
  <c r="L17" i="33"/>
  <c r="L9" i="33"/>
  <c r="X9" i="33"/>
  <c r="AH9" i="33"/>
  <c r="BN52" i="33"/>
  <c r="BY52" i="33"/>
  <c r="CI52" i="33"/>
  <c r="BN36" i="33"/>
  <c r="BN27" i="33"/>
  <c r="BO27" i="33"/>
  <c r="X29" i="34"/>
  <c r="AH29" i="34"/>
  <c r="K47" i="34"/>
  <c r="M47" i="34"/>
  <c r="L20" i="34"/>
  <c r="BN52" i="34"/>
  <c r="BN25" i="34"/>
  <c r="BN12" i="33"/>
  <c r="M40" i="34"/>
  <c r="M48" i="34"/>
  <c r="K54" i="34"/>
  <c r="K56" i="34"/>
  <c r="BN24" i="34"/>
  <c r="W27" i="22"/>
  <c r="AG27" i="22"/>
  <c r="X27" i="22"/>
  <c r="AH27" i="22"/>
  <c r="L53" i="22"/>
  <c r="X53" i="22"/>
  <c r="AH53" i="22"/>
  <c r="K19" i="22"/>
  <c r="M19" i="22"/>
  <c r="M24" i="22"/>
  <c r="K32" i="22"/>
  <c r="Y38" i="22"/>
  <c r="AI38" i="22"/>
  <c r="Z58" i="22"/>
  <c r="AJ58" i="22"/>
  <c r="Y53" i="22"/>
  <c r="AI53" i="22"/>
  <c r="K15" i="22"/>
  <c r="M20" i="22"/>
  <c r="L28" i="22"/>
  <c r="W28" i="22"/>
  <c r="AG28" i="22"/>
  <c r="W39" i="22"/>
  <c r="AG39" i="22"/>
  <c r="K53" i="22"/>
  <c r="L45" i="22"/>
  <c r="Y35" i="22"/>
  <c r="AI35" i="22"/>
  <c r="L41" i="22"/>
  <c r="W41" i="22"/>
  <c r="AG41" i="22"/>
  <c r="Y42" i="22"/>
  <c r="AI42" i="22"/>
  <c r="K11" i="22"/>
  <c r="L23" i="22"/>
  <c r="M23" i="22"/>
  <c r="Z25" i="22"/>
  <c r="AJ25" i="22"/>
  <c r="Y57" i="22"/>
  <c r="AI57" i="22"/>
  <c r="Y45" i="22"/>
  <c r="AI45" i="22"/>
  <c r="Z49" i="22"/>
  <c r="AJ49" i="22"/>
  <c r="K35" i="22"/>
  <c r="M35" i="22"/>
  <c r="Z7" i="22"/>
  <c r="AJ7" i="22"/>
  <c r="Z21" i="22"/>
  <c r="AJ21" i="22"/>
  <c r="K44" i="22"/>
  <c r="L57" i="22"/>
  <c r="K45" i="22"/>
  <c r="L49" i="22"/>
  <c r="M49" i="22"/>
  <c r="Z35" i="22"/>
  <c r="AJ35" i="22"/>
  <c r="K27" i="22"/>
  <c r="M27" i="22"/>
  <c r="M39" i="22"/>
  <c r="X19" i="22"/>
  <c r="AH19" i="22"/>
  <c r="K28" i="22"/>
  <c r="M28" i="22"/>
  <c r="K10" i="22"/>
  <c r="W47" i="22"/>
  <c r="AG47" i="22"/>
  <c r="M47" i="22"/>
  <c r="W33" i="22"/>
  <c r="AG33" i="22"/>
  <c r="X35" i="22"/>
  <c r="AH35" i="22"/>
  <c r="K51" i="22"/>
  <c r="Z44" i="22"/>
  <c r="AJ44" i="22"/>
  <c r="L34" i="22"/>
  <c r="Y21" i="22"/>
  <c r="AI21" i="22"/>
  <c r="Y28" i="22"/>
  <c r="AI28" i="22"/>
  <c r="Z31" i="22"/>
  <c r="AJ31" i="22"/>
  <c r="Y43" i="22"/>
  <c r="AI43" i="22"/>
  <c r="Z47" i="22"/>
  <c r="AJ47" i="22"/>
  <c r="L50" i="22"/>
  <c r="K57" i="22"/>
  <c r="M57" i="22"/>
  <c r="L37" i="22"/>
  <c r="L29" i="22"/>
  <c r="L31" i="22"/>
  <c r="K40" i="22"/>
  <c r="K9" i="22"/>
  <c r="Y29" i="22"/>
  <c r="AI29" i="22"/>
  <c r="K31" i="22"/>
  <c r="M53" i="22"/>
  <c r="L9" i="22"/>
  <c r="Y51" i="22"/>
  <c r="AI51" i="22"/>
  <c r="L26" i="22"/>
  <c r="L21" i="22"/>
  <c r="Z29" i="22"/>
  <c r="AJ29" i="22"/>
  <c r="Z55" i="22"/>
  <c r="AJ55" i="22"/>
  <c r="Y26" i="22"/>
  <c r="AI26" i="22"/>
  <c r="Y9" i="22"/>
  <c r="AI9" i="22"/>
  <c r="K34" i="22"/>
  <c r="Y47" i="22"/>
  <c r="AI47" i="22"/>
  <c r="L52" i="22"/>
  <c r="Z51" i="22"/>
  <c r="AJ51" i="22"/>
  <c r="Z17" i="22"/>
  <c r="AJ17" i="22"/>
  <c r="L7" i="22"/>
  <c r="M33" i="22"/>
  <c r="K26" i="22"/>
  <c r="Z11" i="22"/>
  <c r="AJ11" i="22"/>
  <c r="L22" i="22"/>
  <c r="M22" i="22"/>
  <c r="K30" i="22"/>
  <c r="M30" i="22"/>
  <c r="BR24" i="27"/>
  <c r="DI58" i="30"/>
  <c r="P43" i="27"/>
  <c r="P28" i="22"/>
  <c r="P38" i="22"/>
  <c r="P48" i="27"/>
  <c r="P39" i="22"/>
  <c r="P49" i="27"/>
  <c r="EZ43" i="30"/>
  <c r="BG35" i="26"/>
  <c r="BG56" i="26"/>
  <c r="BR53" i="27"/>
  <c r="BR42" i="27"/>
  <c r="P58" i="22"/>
  <c r="P56" i="27"/>
  <c r="BG44" i="26"/>
  <c r="BG46" i="26"/>
  <c r="BR41" i="27"/>
  <c r="EZ41" i="30"/>
  <c r="P19" i="22"/>
  <c r="P29" i="27"/>
  <c r="BG20" i="26"/>
  <c r="BG47" i="26"/>
  <c r="BR54" i="27"/>
  <c r="DI22" i="30"/>
  <c r="P25" i="22"/>
  <c r="P51" i="22"/>
  <c r="P52" i="27"/>
  <c r="BG21" i="26"/>
  <c r="BR29" i="27"/>
  <c r="BR47" i="27"/>
  <c r="DI39" i="30"/>
  <c r="P45" i="22"/>
  <c r="P38" i="27"/>
  <c r="BG26" i="26"/>
  <c r="BR28" i="27"/>
  <c r="P32" i="30"/>
  <c r="BG20" i="30"/>
  <c r="P57" i="22"/>
  <c r="P58" i="27"/>
  <c r="BG37" i="26"/>
  <c r="BR51" i="27"/>
  <c r="P58" i="26"/>
  <c r="P38" i="30"/>
  <c r="BG56" i="30"/>
  <c r="P26" i="22"/>
  <c r="P24" i="27"/>
  <c r="P31" i="27"/>
  <c r="BG25" i="26"/>
  <c r="BR22" i="27"/>
  <c r="P48" i="26"/>
  <c r="P31" i="30"/>
  <c r="P52" i="22"/>
  <c r="P49" i="22"/>
  <c r="P30" i="22"/>
  <c r="P36" i="22"/>
  <c r="P43" i="22"/>
  <c r="P32" i="27"/>
  <c r="P21" i="27"/>
  <c r="P53" i="27"/>
  <c r="P42" i="27"/>
  <c r="P35" i="27"/>
  <c r="BG36" i="26"/>
  <c r="BG27" i="26"/>
  <c r="BG54" i="26"/>
  <c r="BG30" i="26"/>
  <c r="BG45" i="26"/>
  <c r="BR45" i="27"/>
  <c r="BR20" i="27"/>
  <c r="BR58" i="27"/>
  <c r="BR33" i="27"/>
  <c r="BR38" i="27"/>
  <c r="P37" i="26"/>
  <c r="P58" i="30"/>
  <c r="EZ58" i="30"/>
  <c r="DI20" i="30"/>
  <c r="BG46" i="30"/>
  <c r="BG53" i="30"/>
  <c r="P21" i="22"/>
  <c r="P53" i="22"/>
  <c r="P34" i="22"/>
  <c r="P32" i="22"/>
  <c r="P47" i="22"/>
  <c r="P40" i="27"/>
  <c r="P25" i="27"/>
  <c r="P57" i="27"/>
  <c r="P46" i="27"/>
  <c r="P39" i="27"/>
  <c r="BG28" i="26"/>
  <c r="BG19" i="26"/>
  <c r="BG22" i="26"/>
  <c r="BG29" i="26"/>
  <c r="BG55" i="26"/>
  <c r="BR37" i="27"/>
  <c r="BR46" i="27"/>
  <c r="BR50" i="27"/>
  <c r="BR25" i="27"/>
  <c r="BR55" i="27"/>
  <c r="P41" i="26"/>
  <c r="P28" i="30"/>
  <c r="EZ34" i="30"/>
  <c r="DI43" i="30"/>
  <c r="BG22" i="30"/>
  <c r="BG39" i="30"/>
  <c r="P20" i="22"/>
  <c r="P29" i="22"/>
  <c r="P56" i="22"/>
  <c r="P42" i="22"/>
  <c r="P23" i="22"/>
  <c r="P55" i="22"/>
  <c r="P20" i="27"/>
  <c r="P33" i="27"/>
  <c r="P22" i="27"/>
  <c r="P54" i="27"/>
  <c r="P47" i="27"/>
  <c r="BG38" i="26"/>
  <c r="BG58" i="26"/>
  <c r="BG57" i="26"/>
  <c r="BG48" i="26"/>
  <c r="BG39" i="26"/>
  <c r="BR21" i="27"/>
  <c r="BR43" i="27"/>
  <c r="BR34" i="27"/>
  <c r="BR56" i="27"/>
  <c r="BR39" i="27"/>
  <c r="P46" i="26"/>
  <c r="P24" i="26"/>
  <c r="P25" i="30"/>
  <c r="P43" i="30"/>
  <c r="EZ37" i="30"/>
  <c r="DI34" i="30"/>
  <c r="BG43" i="30"/>
  <c r="P40" i="22"/>
  <c r="P33" i="22"/>
  <c r="P44" i="22"/>
  <c r="P46" i="22"/>
  <c r="P27" i="22"/>
  <c r="P28" i="27"/>
  <c r="P37" i="27"/>
  <c r="P26" i="27"/>
  <c r="P19" i="27"/>
  <c r="P51" i="27"/>
  <c r="BG53" i="26"/>
  <c r="BG50" i="26"/>
  <c r="BG49" i="26"/>
  <c r="BG40" i="26"/>
  <c r="BG31" i="26"/>
  <c r="BR52" i="27"/>
  <c r="BR35" i="27"/>
  <c r="BR26" i="27"/>
  <c r="BR48" i="27"/>
  <c r="BR31" i="27"/>
  <c r="P44" i="26"/>
  <c r="P31" i="26"/>
  <c r="P45" i="30"/>
  <c r="EZ46" i="30"/>
  <c r="EZ24" i="30"/>
  <c r="DI41" i="30"/>
  <c r="BG58" i="30"/>
  <c r="P24" i="22"/>
  <c r="P37" i="22"/>
  <c r="P18" i="22"/>
  <c r="P50" i="22"/>
  <c r="P31" i="22"/>
  <c r="P36" i="27"/>
  <c r="P41" i="27"/>
  <c r="P30" i="27"/>
  <c r="P23" i="27"/>
  <c r="P55" i="27"/>
  <c r="BG51" i="26"/>
  <c r="BG42" i="26"/>
  <c r="BG41" i="26"/>
  <c r="BG32" i="26"/>
  <c r="BG23" i="26"/>
  <c r="BR44" i="27"/>
  <c r="BR27" i="27"/>
  <c r="BR57" i="27"/>
  <c r="BR40" i="27"/>
  <c r="BR23" i="27"/>
  <c r="P20" i="26"/>
  <c r="P57" i="30"/>
  <c r="EZ22" i="30"/>
  <c r="EZ47" i="30"/>
  <c r="DI56" i="30"/>
  <c r="BG34" i="30"/>
  <c r="P48" i="22"/>
  <c r="P41" i="22"/>
  <c r="P22" i="22"/>
  <c r="P54" i="22"/>
  <c r="P35" i="22"/>
  <c r="P50" i="27"/>
  <c r="P44" i="27"/>
  <c r="P45" i="27"/>
  <c r="P34" i="27"/>
  <c r="P27" i="27"/>
  <c r="BG52" i="26"/>
  <c r="BG43" i="26"/>
  <c r="BG34" i="26"/>
  <c r="BG33" i="26"/>
  <c r="BG24" i="26"/>
  <c r="BR30" i="27"/>
  <c r="BR36" i="27"/>
  <c r="BR19" i="27"/>
  <c r="BR49" i="27"/>
  <c r="BR32" i="27"/>
  <c r="P27" i="26"/>
  <c r="P26" i="30"/>
  <c r="EZ28" i="30"/>
  <c r="DI46" i="30"/>
  <c r="DI53" i="30"/>
  <c r="BG41" i="30"/>
  <c r="P36" i="26"/>
  <c r="P19" i="26"/>
  <c r="P57" i="26"/>
  <c r="P40" i="26"/>
  <c r="P23" i="26"/>
  <c r="P48" i="30"/>
  <c r="P49" i="30"/>
  <c r="P30" i="30"/>
  <c r="P56" i="30"/>
  <c r="P35" i="30"/>
  <c r="EZ38" i="30"/>
  <c r="EZ20" i="30"/>
  <c r="EZ50" i="30"/>
  <c r="EZ33" i="30"/>
  <c r="EZ53" i="30"/>
  <c r="DI38" i="30"/>
  <c r="DI21" i="30"/>
  <c r="DI50" i="30"/>
  <c r="DI25" i="30"/>
  <c r="DI55" i="30"/>
  <c r="BG38" i="30"/>
  <c r="BG21" i="30"/>
  <c r="BG50" i="30"/>
  <c r="BG33" i="30"/>
  <c r="BG55" i="30"/>
  <c r="P26" i="33"/>
  <c r="P54" i="26"/>
  <c r="P28" i="26"/>
  <c r="P29" i="26"/>
  <c r="P49" i="26"/>
  <c r="P32" i="26"/>
  <c r="P21" i="30"/>
  <c r="P53" i="30"/>
  <c r="P34" i="30"/>
  <c r="P20" i="30"/>
  <c r="P39" i="30"/>
  <c r="EZ30" i="30"/>
  <c r="EZ51" i="30"/>
  <c r="EZ42" i="30"/>
  <c r="EZ25" i="30"/>
  <c r="EZ55" i="30"/>
  <c r="DI30" i="30"/>
  <c r="DI51" i="30"/>
  <c r="DI42" i="30"/>
  <c r="DI37" i="30"/>
  <c r="DI47" i="30"/>
  <c r="BG30" i="30"/>
  <c r="BG51" i="30"/>
  <c r="BG42" i="30"/>
  <c r="BG25" i="30"/>
  <c r="BG47" i="30"/>
  <c r="P38" i="26"/>
  <c r="P21" i="26"/>
  <c r="P50" i="26"/>
  <c r="P33" i="26"/>
  <c r="P53" i="26"/>
  <c r="P29" i="30"/>
  <c r="P40" i="30"/>
  <c r="P42" i="30"/>
  <c r="P52" i="30"/>
  <c r="P47" i="30"/>
  <c r="EZ21" i="30"/>
  <c r="EZ35" i="30"/>
  <c r="EZ26" i="30"/>
  <c r="EZ56" i="30"/>
  <c r="EZ39" i="30"/>
  <c r="DI52" i="30"/>
  <c r="DI35" i="30"/>
  <c r="DI26" i="30"/>
  <c r="DI48" i="30"/>
  <c r="DI31" i="30"/>
  <c r="BG52" i="30"/>
  <c r="BG35" i="30"/>
  <c r="BG26" i="30"/>
  <c r="BG48" i="30"/>
  <c r="BG31" i="30"/>
  <c r="P30" i="26"/>
  <c r="P51" i="26"/>
  <c r="P42" i="26"/>
  <c r="P25" i="26"/>
  <c r="P55" i="26"/>
  <c r="P33" i="30"/>
  <c r="P36" i="30"/>
  <c r="P46" i="30"/>
  <c r="P19" i="30"/>
  <c r="P51" i="30"/>
  <c r="EZ52" i="30"/>
  <c r="EZ27" i="30"/>
  <c r="EZ29" i="30"/>
  <c r="EZ48" i="30"/>
  <c r="EZ31" i="30"/>
  <c r="DI44" i="30"/>
  <c r="DI27" i="30"/>
  <c r="DI45" i="30"/>
  <c r="DI40" i="30"/>
  <c r="DI23" i="30"/>
  <c r="BG44" i="30"/>
  <c r="BG27" i="30"/>
  <c r="BG37" i="30"/>
  <c r="BG40" i="30"/>
  <c r="BG23" i="30"/>
  <c r="P22" i="26"/>
  <c r="P43" i="26"/>
  <c r="P34" i="26"/>
  <c r="P45" i="26"/>
  <c r="P47" i="26"/>
  <c r="P44" i="30"/>
  <c r="P37" i="30"/>
  <c r="P18" i="30"/>
  <c r="P50" i="30"/>
  <c r="P23" i="30"/>
  <c r="P55" i="30"/>
  <c r="EZ44" i="30"/>
  <c r="EZ19" i="30"/>
  <c r="EZ57" i="30"/>
  <c r="EZ40" i="30"/>
  <c r="EZ23" i="30"/>
  <c r="DI36" i="30"/>
  <c r="DI19" i="30"/>
  <c r="DI57" i="30"/>
  <c r="DI32" i="30"/>
  <c r="BG45" i="30"/>
  <c r="BG36" i="30"/>
  <c r="BG19" i="30"/>
  <c r="BG57" i="30"/>
  <c r="BG32" i="30"/>
  <c r="P52" i="26"/>
  <c r="P35" i="26"/>
  <c r="P26" i="26"/>
  <c r="P56" i="26"/>
  <c r="P39" i="26"/>
  <c r="P24" i="30"/>
  <c r="P41" i="30"/>
  <c r="P22" i="30"/>
  <c r="P54" i="30"/>
  <c r="P27" i="30"/>
  <c r="EZ54" i="30"/>
  <c r="EZ36" i="30"/>
  <c r="EZ45" i="30"/>
  <c r="EZ49" i="30"/>
  <c r="EZ32" i="30"/>
  <c r="DI54" i="30"/>
  <c r="DI28" i="30"/>
  <c r="DI29" i="30"/>
  <c r="DI49" i="30"/>
  <c r="DI24" i="30"/>
  <c r="BG54" i="30"/>
  <c r="BG28" i="30"/>
  <c r="BG29" i="30"/>
  <c r="BG49" i="30"/>
  <c r="BG24" i="30"/>
  <c r="P25" i="33"/>
  <c r="DI33" i="30"/>
  <c r="P18" i="33"/>
  <c r="P23" i="33"/>
  <c r="P58" i="33"/>
  <c r="P56" i="33"/>
  <c r="P54" i="33"/>
  <c r="P52" i="33"/>
  <c r="P50" i="33"/>
  <c r="P48" i="33"/>
  <c r="P46" i="33"/>
  <c r="P44" i="33"/>
  <c r="P42" i="33"/>
  <c r="P40" i="33"/>
  <c r="P38" i="33"/>
  <c r="P36" i="33"/>
  <c r="P34" i="33"/>
  <c r="P32" i="33"/>
  <c r="P30" i="33"/>
  <c r="P28" i="33"/>
  <c r="P20" i="33"/>
  <c r="P22" i="33"/>
  <c r="P27" i="33"/>
  <c r="P19" i="33"/>
  <c r="P57" i="33"/>
  <c r="P55" i="33"/>
  <c r="P53" i="33"/>
  <c r="P51" i="33"/>
  <c r="P49" i="33"/>
  <c r="P47" i="33"/>
  <c r="P45" i="33"/>
  <c r="P43" i="33"/>
  <c r="P41" i="33"/>
  <c r="P39" i="33"/>
  <c r="P37" i="33"/>
  <c r="P35" i="33"/>
  <c r="P33" i="33"/>
  <c r="P31" i="33"/>
  <c r="P29" i="33"/>
  <c r="P24" i="33"/>
  <c r="P21" i="33"/>
  <c r="BR19" i="33"/>
  <c r="BR58" i="33"/>
  <c r="BR56" i="33"/>
  <c r="BR54" i="33"/>
  <c r="BR52" i="33"/>
  <c r="BR50" i="33"/>
  <c r="BR48" i="33"/>
  <c r="BR46" i="33"/>
  <c r="BR44" i="33"/>
  <c r="BR42" i="33"/>
  <c r="BR40" i="33"/>
  <c r="BR38" i="33"/>
  <c r="BR36" i="33"/>
  <c r="BR34" i="33"/>
  <c r="BR32" i="33"/>
  <c r="BR30" i="33"/>
  <c r="BR28" i="33"/>
  <c r="BR26" i="33"/>
  <c r="BR24" i="33"/>
  <c r="BR21" i="33"/>
  <c r="BR23" i="33"/>
  <c r="BR57" i="33"/>
  <c r="BR55" i="33"/>
  <c r="BR53" i="33"/>
  <c r="BR51" i="33"/>
  <c r="BR49" i="33"/>
  <c r="BR47" i="33"/>
  <c r="BR45" i="33"/>
  <c r="BR43" i="33"/>
  <c r="BR41" i="33"/>
  <c r="BR39" i="33"/>
  <c r="BR37" i="33"/>
  <c r="BR35" i="33"/>
  <c r="BR33" i="33"/>
  <c r="BR31" i="33"/>
  <c r="BR29" i="33"/>
  <c r="BR27" i="33"/>
  <c r="BR25" i="33"/>
  <c r="BR22" i="33"/>
  <c r="BR20" i="33"/>
  <c r="P41" i="34"/>
  <c r="P33" i="34"/>
  <c r="P58" i="34"/>
  <c r="P56" i="34"/>
  <c r="P54" i="34"/>
  <c r="P52" i="34"/>
  <c r="P50" i="34"/>
  <c r="P48" i="34"/>
  <c r="P43" i="34"/>
  <c r="P35" i="34"/>
  <c r="P45" i="34"/>
  <c r="P37" i="34"/>
  <c r="P57" i="34"/>
  <c r="P55" i="34"/>
  <c r="P53" i="34"/>
  <c r="P51" i="34"/>
  <c r="P49" i="34"/>
  <c r="P47" i="34"/>
  <c r="P39" i="34"/>
  <c r="P31" i="34"/>
  <c r="P29" i="34"/>
  <c r="P27" i="34"/>
  <c r="P25" i="34"/>
  <c r="P23" i="34"/>
  <c r="P21" i="34"/>
  <c r="P19" i="34"/>
  <c r="BR58" i="34"/>
  <c r="BR56" i="34"/>
  <c r="BR54" i="34"/>
  <c r="BR52" i="34"/>
  <c r="BR50" i="34"/>
  <c r="BR48" i="34"/>
  <c r="BR46" i="34"/>
  <c r="BR44" i="34"/>
  <c r="BR42" i="34"/>
  <c r="BR40" i="34"/>
  <c r="BR38" i="34"/>
  <c r="BR36" i="34"/>
  <c r="BR34" i="34"/>
  <c r="BR32" i="34"/>
  <c r="BR30" i="34"/>
  <c r="BR28" i="34"/>
  <c r="BR26" i="34"/>
  <c r="BR24" i="34"/>
  <c r="BR22" i="34"/>
  <c r="BR20" i="34"/>
  <c r="P46" i="34"/>
  <c r="P44" i="34"/>
  <c r="P42" i="34"/>
  <c r="P40" i="34"/>
  <c r="P38" i="34"/>
  <c r="P36" i="34"/>
  <c r="P34" i="34"/>
  <c r="P32" i="34"/>
  <c r="P30" i="34"/>
  <c r="P28" i="34"/>
  <c r="P26" i="34"/>
  <c r="P24" i="34"/>
  <c r="P22" i="34"/>
  <c r="P20" i="34"/>
  <c r="BR57" i="34"/>
  <c r="BR55" i="34"/>
  <c r="BR53" i="34"/>
  <c r="BR51" i="34"/>
  <c r="BR49" i="34"/>
  <c r="BR47" i="34"/>
  <c r="BR45" i="34"/>
  <c r="BR43" i="34"/>
  <c r="BR41" i="34"/>
  <c r="BR39" i="34"/>
  <c r="BR37" i="34"/>
  <c r="BR35" i="34"/>
  <c r="BR33" i="34"/>
  <c r="BR31" i="34"/>
  <c r="BR29" i="34"/>
  <c r="BR27" i="34"/>
  <c r="BR25" i="34"/>
  <c r="BR23" i="34"/>
  <c r="BR21" i="34"/>
  <c r="BR19" i="34"/>
  <c r="W14" i="20"/>
  <c r="X14" i="20"/>
  <c r="W10" i="20"/>
  <c r="Y10" i="20"/>
  <c r="W13" i="20"/>
  <c r="W15" i="20"/>
  <c r="X15" i="20"/>
  <c r="P18" i="20"/>
  <c r="Q18" i="20"/>
  <c r="M36" i="22"/>
  <c r="X36" i="22"/>
  <c r="AH36" i="22"/>
  <c r="N18" i="20"/>
  <c r="M43" i="22"/>
  <c r="W48" i="22"/>
  <c r="AG48" i="22"/>
  <c r="L14" i="22"/>
  <c r="W14" i="22"/>
  <c r="AG14" i="22"/>
  <c r="Y18" i="22"/>
  <c r="AI18" i="22"/>
  <c r="L42" i="22"/>
  <c r="L44" i="22"/>
  <c r="Y55" i="22"/>
  <c r="AI55" i="22"/>
  <c r="L55" i="22"/>
  <c r="L11" i="22"/>
  <c r="X11" i="22"/>
  <c r="AH11" i="22"/>
  <c r="K50" i="22"/>
  <c r="L8" i="22"/>
  <c r="W8" i="22"/>
  <c r="AG8" i="22"/>
  <c r="L18" i="22"/>
  <c r="Z34" i="22"/>
  <c r="AJ34" i="22"/>
  <c r="Z38" i="22"/>
  <c r="AJ38" i="22"/>
  <c r="L38" i="22"/>
  <c r="L58" i="22"/>
  <c r="L16" i="22"/>
  <c r="W16" i="22"/>
  <c r="AG16" i="22"/>
  <c r="K25" i="22"/>
  <c r="M25" i="22"/>
  <c r="L32" i="22"/>
  <c r="Y44" i="22"/>
  <c r="AI44" i="22"/>
  <c r="K48" i="22"/>
  <c r="M48" i="22"/>
  <c r="L56" i="22"/>
  <c r="K46" i="22"/>
  <c r="K13" i="22"/>
  <c r="K17" i="22"/>
  <c r="L46" i="22"/>
  <c r="L54" i="22"/>
  <c r="BQ35" i="26"/>
  <c r="CA35" i="26"/>
  <c r="BB35" i="26"/>
  <c r="L42" i="34"/>
  <c r="K42" i="34"/>
  <c r="BC35" i="26"/>
  <c r="W27" i="26"/>
  <c r="AG27" i="26"/>
  <c r="X27" i="26"/>
  <c r="AH27" i="26"/>
  <c r="X57" i="27"/>
  <c r="AH57" i="27"/>
  <c r="W57" i="27"/>
  <c r="AG57" i="27"/>
  <c r="BP35" i="26"/>
  <c r="BZ35" i="26"/>
  <c r="BO28" i="27"/>
  <c r="BO11" i="27"/>
  <c r="M11" i="27"/>
  <c r="M8" i="26"/>
  <c r="Y55" i="27"/>
  <c r="AI55" i="27"/>
  <c r="Z55" i="27"/>
  <c r="AJ55" i="27"/>
  <c r="K55" i="27"/>
  <c r="M55" i="27"/>
  <c r="EW56" i="30"/>
  <c r="FG56" i="30"/>
  <c r="FQ56" i="30"/>
  <c r="FH56" i="30"/>
  <c r="FR56" i="30"/>
  <c r="DD41" i="30"/>
  <c r="DS41" i="30"/>
  <c r="EC41" i="30"/>
  <c r="DE41" i="30"/>
  <c r="DE47" i="30"/>
  <c r="DD47" i="30"/>
  <c r="DR49" i="30"/>
  <c r="EB49" i="30"/>
  <c r="DS49" i="30"/>
  <c r="EC49" i="30"/>
  <c r="DD49" i="30"/>
  <c r="DE49" i="30"/>
  <c r="Y45" i="27"/>
  <c r="AI45" i="27"/>
  <c r="Z45" i="27"/>
  <c r="AJ45" i="27"/>
  <c r="CA52" i="27"/>
  <c r="CK52" i="27"/>
  <c r="CB52" i="27"/>
  <c r="CL52" i="27"/>
  <c r="BN52" i="27"/>
  <c r="BO19" i="27"/>
  <c r="EW45" i="30"/>
  <c r="FG45" i="30"/>
  <c r="FQ45" i="30"/>
  <c r="FH45" i="30"/>
  <c r="FR45" i="30"/>
  <c r="BN20" i="27"/>
  <c r="CB20" i="27"/>
  <c r="CL20" i="27"/>
  <c r="K31" i="27"/>
  <c r="M31" i="27"/>
  <c r="Z31" i="27"/>
  <c r="AJ31" i="27"/>
  <c r="K57" i="27"/>
  <c r="M57" i="27"/>
  <c r="DF37" i="30"/>
  <c r="DP37" i="30"/>
  <c r="DZ37" i="30"/>
  <c r="Y25" i="27"/>
  <c r="AI25" i="27"/>
  <c r="K25" i="27"/>
  <c r="M25" i="27"/>
  <c r="CA34" i="27"/>
  <c r="CK34" i="27"/>
  <c r="CB34" i="27"/>
  <c r="CL34" i="27"/>
  <c r="BD54" i="30"/>
  <c r="BN54" i="30"/>
  <c r="BX54" i="30"/>
  <c r="BO54" i="30"/>
  <c r="BY54" i="30"/>
  <c r="FH46" i="30"/>
  <c r="FR46" i="30"/>
  <c r="EW46" i="30"/>
  <c r="M46" i="30"/>
  <c r="X46" i="30"/>
  <c r="AH46" i="30"/>
  <c r="W46" i="30"/>
  <c r="AG46" i="30"/>
  <c r="DP39" i="30"/>
  <c r="DZ39" i="30"/>
  <c r="DF39" i="30"/>
  <c r="BO58" i="27"/>
  <c r="Y46" i="27"/>
  <c r="AI46" i="27"/>
  <c r="Z46" i="27"/>
  <c r="AJ46" i="27"/>
  <c r="L46" i="27"/>
  <c r="CA10" i="27"/>
  <c r="CK10" i="27"/>
  <c r="CB10" i="27"/>
  <c r="CL10" i="27"/>
  <c r="FG18" i="30"/>
  <c r="FQ18" i="30"/>
  <c r="FH18" i="30"/>
  <c r="FR18" i="30"/>
  <c r="EW18" i="30"/>
  <c r="M26" i="30"/>
  <c r="W26" i="30"/>
  <c r="AG26" i="30"/>
  <c r="X26" i="30"/>
  <c r="AH26" i="30"/>
  <c r="FH47" i="30"/>
  <c r="FR47" i="30"/>
  <c r="EW47" i="30"/>
  <c r="DP36" i="30"/>
  <c r="DZ36" i="30"/>
  <c r="DQ36" i="30"/>
  <c r="EA36" i="30"/>
  <c r="DF36" i="30"/>
  <c r="K10" i="27"/>
  <c r="FG30" i="30"/>
  <c r="FQ30" i="30"/>
  <c r="FH30" i="30"/>
  <c r="FR30" i="30"/>
  <c r="W16" i="30"/>
  <c r="AG16" i="30"/>
  <c r="X16" i="30"/>
  <c r="AH16" i="30"/>
  <c r="EW55" i="30"/>
  <c r="FG55" i="30"/>
  <c r="FQ55" i="30"/>
  <c r="FH55" i="30"/>
  <c r="FR55" i="30"/>
  <c r="L11" i="26"/>
  <c r="CB54" i="27"/>
  <c r="CL54" i="27"/>
  <c r="FH6" i="30"/>
  <c r="FR6" i="30"/>
  <c r="FG6" i="30"/>
  <c r="FQ6" i="30"/>
  <c r="EW6" i="30"/>
  <c r="BO41" i="30"/>
  <c r="BY41" i="30"/>
  <c r="BN41" i="30"/>
  <c r="BX41" i="30"/>
  <c r="BD41" i="30"/>
  <c r="DP28" i="30"/>
  <c r="DZ28" i="30"/>
  <c r="DQ28" i="30"/>
  <c r="EA28" i="30"/>
  <c r="DF28" i="30"/>
  <c r="EV8" i="30"/>
  <c r="FI8" i="30"/>
  <c r="FS8" i="30"/>
  <c r="FJ8" i="30"/>
  <c r="FT8" i="30"/>
  <c r="EU8" i="30"/>
  <c r="FJ9" i="30"/>
  <c r="FT9" i="30"/>
  <c r="FI9" i="30"/>
  <c r="FS9" i="30"/>
  <c r="DS20" i="30"/>
  <c r="EC20" i="30"/>
  <c r="DR20" i="30"/>
  <c r="EB20" i="30"/>
  <c r="DD20" i="30"/>
  <c r="DE20" i="30"/>
  <c r="DR21" i="30"/>
  <c r="EB21" i="30"/>
  <c r="DS21" i="30"/>
  <c r="EC21" i="30"/>
  <c r="DE21" i="30"/>
  <c r="DD21" i="30"/>
  <c r="FI26" i="30"/>
  <c r="FS26" i="30"/>
  <c r="EU26" i="30"/>
  <c r="FJ26" i="30"/>
  <c r="FT26" i="30"/>
  <c r="EV26" i="30"/>
  <c r="BP33" i="30"/>
  <c r="BZ33" i="30"/>
  <c r="BQ33" i="30"/>
  <c r="CA33" i="30"/>
  <c r="BB33" i="30"/>
  <c r="BC33" i="30"/>
  <c r="BC34" i="30"/>
  <c r="BQ34" i="30"/>
  <c r="CA34" i="30"/>
  <c r="BP34" i="30"/>
  <c r="BZ34" i="30"/>
  <c r="BB34" i="30"/>
  <c r="BC38" i="30"/>
  <c r="BB38" i="30"/>
  <c r="Z43" i="30"/>
  <c r="AJ43" i="30"/>
  <c r="Y43" i="30"/>
  <c r="AI43" i="30"/>
  <c r="K43" i="30"/>
  <c r="L43" i="30"/>
  <c r="BC47" i="30"/>
  <c r="BB47" i="30"/>
  <c r="K49" i="30"/>
  <c r="L49" i="30"/>
  <c r="DP58" i="30"/>
  <c r="DZ58" i="30"/>
  <c r="DF58" i="30"/>
  <c r="W56" i="30"/>
  <c r="AG56" i="30"/>
  <c r="X56" i="30"/>
  <c r="AH56" i="30"/>
  <c r="FG48" i="30"/>
  <c r="FQ48" i="30"/>
  <c r="FH48" i="30"/>
  <c r="FR48" i="30"/>
  <c r="FH40" i="30"/>
  <c r="FR40" i="30"/>
  <c r="EW40" i="30"/>
  <c r="FG40" i="30"/>
  <c r="FQ40" i="30"/>
  <c r="DP35" i="30"/>
  <c r="DZ35" i="30"/>
  <c r="DQ35" i="30"/>
  <c r="EA35" i="30"/>
  <c r="DF35" i="30"/>
  <c r="M32" i="30"/>
  <c r="X32" i="30"/>
  <c r="AH32" i="30"/>
  <c r="DP24" i="30"/>
  <c r="DZ24" i="30"/>
  <c r="DQ24" i="30"/>
  <c r="EA24" i="30"/>
  <c r="DF24" i="30"/>
  <c r="BO22" i="30"/>
  <c r="BY22" i="30"/>
  <c r="BN22" i="30"/>
  <c r="BX22" i="30"/>
  <c r="BD22" i="30"/>
  <c r="BC7" i="26"/>
  <c r="BN7" i="26"/>
  <c r="BX7" i="26"/>
  <c r="BN9" i="27"/>
  <c r="BY9" i="27"/>
  <c r="CI9" i="27"/>
  <c r="BN19" i="30"/>
  <c r="BX19" i="30"/>
  <c r="BD19" i="30"/>
  <c r="BN18" i="30"/>
  <c r="BX18" i="30"/>
  <c r="BD18" i="30"/>
  <c r="BN12" i="30"/>
  <c r="BX12" i="30"/>
  <c r="BO12" i="30"/>
  <c r="BY12" i="30"/>
  <c r="M15" i="30"/>
  <c r="X15" i="30"/>
  <c r="AH15" i="30"/>
  <c r="DP42" i="30"/>
  <c r="DZ42" i="30"/>
  <c r="DF42" i="30"/>
  <c r="M12" i="30"/>
  <c r="BO25" i="30"/>
  <c r="BY25" i="30"/>
  <c r="BP24" i="30"/>
  <c r="BZ24" i="30"/>
  <c r="BB24" i="30"/>
  <c r="BC24" i="30"/>
  <c r="BQ24" i="30"/>
  <c r="CA24" i="30"/>
  <c r="BB25" i="30"/>
  <c r="BD25" i="30"/>
  <c r="BP25" i="30"/>
  <c r="BZ25" i="30"/>
  <c r="BQ41" i="30"/>
  <c r="CA41" i="30"/>
  <c r="BP41" i="30"/>
  <c r="BZ41" i="30"/>
  <c r="BQ42" i="30"/>
  <c r="CA42" i="30"/>
  <c r="BC42" i="30"/>
  <c r="DD46" i="30"/>
  <c r="DE46" i="30"/>
  <c r="BQ50" i="30"/>
  <c r="CA50" i="30"/>
  <c r="BC50" i="30"/>
  <c r="L52" i="30"/>
  <c r="K52" i="30"/>
  <c r="FJ19" i="30"/>
  <c r="FT19" i="30"/>
  <c r="EU19" i="30"/>
  <c r="EW19" i="30"/>
  <c r="EV20" i="30"/>
  <c r="FJ20" i="30"/>
  <c r="FT20" i="30"/>
  <c r="K31" i="30"/>
  <c r="L31" i="30"/>
  <c r="EU31" i="30"/>
  <c r="EV31" i="30"/>
  <c r="BQ10" i="30"/>
  <c r="CA10" i="30"/>
  <c r="BP10" i="30"/>
  <c r="BZ10" i="30"/>
  <c r="Z22" i="30"/>
  <c r="AJ22" i="30"/>
  <c r="L22" i="30"/>
  <c r="FI29" i="30"/>
  <c r="FS29" i="30"/>
  <c r="EV29" i="30"/>
  <c r="FI34" i="30"/>
  <c r="FS34" i="30"/>
  <c r="FJ34" i="30"/>
  <c r="FT34" i="30"/>
  <c r="EV34" i="30"/>
  <c r="EV35" i="30"/>
  <c r="EU35" i="30"/>
  <c r="FJ35" i="30"/>
  <c r="FT35" i="30"/>
  <c r="FI35" i="30"/>
  <c r="FS35" i="30"/>
  <c r="L44" i="30"/>
  <c r="K44" i="30"/>
  <c r="L53" i="30"/>
  <c r="K53" i="30"/>
  <c r="DS58" i="30"/>
  <c r="EC58" i="30"/>
  <c r="DR58" i="30"/>
  <c r="EB58" i="30"/>
  <c r="DR7" i="30"/>
  <c r="EB7" i="30"/>
  <c r="DS7" i="30"/>
  <c r="EC7" i="30"/>
  <c r="EU23" i="30"/>
  <c r="FI23" i="30"/>
  <c r="FS23" i="30"/>
  <c r="FJ23" i="30"/>
  <c r="FT23" i="30"/>
  <c r="BC26" i="30"/>
  <c r="BB26" i="30"/>
  <c r="L45" i="30"/>
  <c r="K45" i="30"/>
  <c r="EV49" i="30"/>
  <c r="FJ49" i="30"/>
  <c r="FT49" i="30"/>
  <c r="FG23" i="30"/>
  <c r="FQ23" i="30"/>
  <c r="EW23" i="30"/>
  <c r="BQ21" i="30"/>
  <c r="CA21" i="30"/>
  <c r="BP21" i="30"/>
  <c r="BZ21" i="30"/>
  <c r="BQ22" i="30"/>
  <c r="CA22" i="30"/>
  <c r="BP22" i="30"/>
  <c r="BZ22" i="30"/>
  <c r="BN28" i="30"/>
  <c r="BX28" i="30"/>
  <c r="BD28" i="30"/>
  <c r="K35" i="30"/>
  <c r="L35" i="30"/>
  <c r="BC44" i="30"/>
  <c r="BB44" i="30"/>
  <c r="Z48" i="30"/>
  <c r="AJ48" i="30"/>
  <c r="L48" i="30"/>
  <c r="Y48" i="30"/>
  <c r="AI48" i="30"/>
  <c r="DF22" i="30"/>
  <c r="DE10" i="30"/>
  <c r="DD10" i="30"/>
  <c r="DR13" i="30"/>
  <c r="EB13" i="30"/>
  <c r="DE13" i="30"/>
  <c r="DD13" i="30"/>
  <c r="DS14" i="30"/>
  <c r="EC14" i="30"/>
  <c r="DR14" i="30"/>
  <c r="EB14" i="30"/>
  <c r="DS16" i="30"/>
  <c r="EC16" i="30"/>
  <c r="DR16" i="30"/>
  <c r="EB16" i="30"/>
  <c r="DS17" i="30"/>
  <c r="EC17" i="30"/>
  <c r="DE17" i="30"/>
  <c r="DR17" i="30"/>
  <c r="EB17" i="30"/>
  <c r="DS18" i="30"/>
  <c r="EC18" i="30"/>
  <c r="DR18" i="30"/>
  <c r="EB18" i="30"/>
  <c r="Y25" i="30"/>
  <c r="AI25" i="30"/>
  <c r="L25" i="30"/>
  <c r="BC39" i="30"/>
  <c r="BQ39" i="30"/>
  <c r="CA39" i="30"/>
  <c r="BB39" i="30"/>
  <c r="EW17" i="30"/>
  <c r="BC10" i="30"/>
  <c r="BC11" i="30"/>
  <c r="BO11" i="30"/>
  <c r="BY11" i="30"/>
  <c r="EU7" i="30"/>
  <c r="EU21" i="30"/>
  <c r="EW21" i="30"/>
  <c r="K8" i="30"/>
  <c r="EV9" i="30"/>
  <c r="FH9" i="30"/>
  <c r="FR9" i="30"/>
  <c r="EV11" i="30"/>
  <c r="DD16" i="30"/>
  <c r="DE18" i="30"/>
  <c r="BP28" i="30"/>
  <c r="BZ28" i="30"/>
  <c r="FJ38" i="30"/>
  <c r="FT38" i="30"/>
  <c r="BD15" i="30"/>
  <c r="L9" i="30"/>
  <c r="FJ27" i="30"/>
  <c r="FT27" i="30"/>
  <c r="L10" i="30"/>
  <c r="L35" i="33"/>
  <c r="K35" i="33"/>
  <c r="BY58" i="33"/>
  <c r="CI58" i="33"/>
  <c r="BZ58" i="33"/>
  <c r="CJ58" i="33"/>
  <c r="M50" i="33"/>
  <c r="W50" i="33"/>
  <c r="AG50" i="33"/>
  <c r="X50" i="33"/>
  <c r="AH50" i="33"/>
  <c r="K57" i="33"/>
  <c r="L57" i="33"/>
  <c r="L41" i="33"/>
  <c r="K41" i="33"/>
  <c r="K56" i="33"/>
  <c r="L56" i="33"/>
  <c r="L45" i="33"/>
  <c r="K45" i="33"/>
  <c r="Y23" i="33"/>
  <c r="AI23" i="33"/>
  <c r="L23" i="33"/>
  <c r="K23" i="33"/>
  <c r="Z23" i="33"/>
  <c r="AJ23" i="33"/>
  <c r="BY55" i="33"/>
  <c r="CI55" i="33"/>
  <c r="BZ55" i="33"/>
  <c r="CJ55" i="33"/>
  <c r="BO55" i="33"/>
  <c r="W48" i="33"/>
  <c r="AG48" i="33"/>
  <c r="M48" i="33"/>
  <c r="Y54" i="33"/>
  <c r="AI54" i="33"/>
  <c r="K54" i="33"/>
  <c r="Z54" i="33"/>
  <c r="AJ54" i="33"/>
  <c r="L54" i="33"/>
  <c r="M58" i="33"/>
  <c r="W58" i="33"/>
  <c r="AG58" i="33"/>
  <c r="Y39" i="33"/>
  <c r="AI39" i="33"/>
  <c r="L39" i="33"/>
  <c r="L38" i="33"/>
  <c r="Y38" i="33"/>
  <c r="AI38" i="33"/>
  <c r="CA11" i="33"/>
  <c r="CK11" i="33"/>
  <c r="BN11" i="33"/>
  <c r="BZ11" i="33"/>
  <c r="CJ11" i="33"/>
  <c r="Y47" i="33"/>
  <c r="AI47" i="33"/>
  <c r="L47" i="33"/>
  <c r="L22" i="33"/>
  <c r="Y22" i="33"/>
  <c r="AI22" i="33"/>
  <c r="CA40" i="33"/>
  <c r="CK40" i="33"/>
  <c r="BN40" i="33"/>
  <c r="BN31" i="33"/>
  <c r="CA31" i="33"/>
  <c r="CK31" i="33"/>
  <c r="Y31" i="33"/>
  <c r="AI31" i="33"/>
  <c r="L31" i="33"/>
  <c r="K53" i="33"/>
  <c r="M53" i="33"/>
  <c r="L30" i="33"/>
  <c r="Y30" i="33"/>
  <c r="AI30" i="33"/>
  <c r="K9" i="33"/>
  <c r="CA24" i="33"/>
  <c r="CK24" i="33"/>
  <c r="BN24" i="33"/>
  <c r="CA32" i="33"/>
  <c r="CK32" i="33"/>
  <c r="BN32" i="33"/>
  <c r="BN23" i="33"/>
  <c r="CA23" i="33"/>
  <c r="CK23" i="33"/>
  <c r="CA48" i="33"/>
  <c r="CK48" i="33"/>
  <c r="BN48" i="33"/>
  <c r="BN39" i="33"/>
  <c r="CA39" i="33"/>
  <c r="CK39" i="33"/>
  <c r="BN18" i="33"/>
  <c r="BZ18" i="33"/>
  <c r="CJ18" i="33"/>
  <c r="K7" i="33"/>
  <c r="BM15" i="33"/>
  <c r="W54" i="34"/>
  <c r="AG54" i="34"/>
  <c r="M54" i="34"/>
  <c r="X54" i="34"/>
  <c r="AH54" i="34"/>
  <c r="W50" i="34"/>
  <c r="AG50" i="34"/>
  <c r="M50" i="34"/>
  <c r="X50" i="34"/>
  <c r="AH50" i="34"/>
  <c r="L58" i="34"/>
  <c r="K58" i="34"/>
  <c r="BN53" i="34"/>
  <c r="BM53" i="34"/>
  <c r="W44" i="34"/>
  <c r="AG44" i="34"/>
  <c r="M44" i="34"/>
  <c r="W52" i="34"/>
  <c r="AG52" i="34"/>
  <c r="M52" i="34"/>
  <c r="X52" i="34"/>
  <c r="AH52" i="34"/>
  <c r="W38" i="34"/>
  <c r="AG38" i="34"/>
  <c r="M38" i="34"/>
  <c r="Y34" i="34"/>
  <c r="AI34" i="34"/>
  <c r="L34" i="34"/>
  <c r="L25" i="34"/>
  <c r="Y25" i="34"/>
  <c r="AI25" i="34"/>
  <c r="W46" i="34"/>
  <c r="AG46" i="34"/>
  <c r="M46" i="34"/>
  <c r="X46" i="34"/>
  <c r="AH46" i="34"/>
  <c r="BN56" i="34"/>
  <c r="BM56" i="34"/>
  <c r="X56" i="34"/>
  <c r="AH56" i="34"/>
  <c r="BN42" i="34"/>
  <c r="CA42" i="34"/>
  <c r="CK42" i="34"/>
  <c r="M56" i="34"/>
  <c r="L33" i="34"/>
  <c r="Y33" i="34"/>
  <c r="AI33" i="34"/>
  <c r="L41" i="34"/>
  <c r="Y41" i="34"/>
  <c r="AI41" i="34"/>
  <c r="L49" i="34"/>
  <c r="Y49" i="34"/>
  <c r="AI49" i="34"/>
  <c r="L57" i="34"/>
  <c r="Y57" i="34"/>
  <c r="AI57" i="34"/>
  <c r="BN34" i="34"/>
  <c r="CA34" i="34"/>
  <c r="CK34" i="34"/>
  <c r="BN58" i="34"/>
  <c r="CA58" i="34"/>
  <c r="CK58" i="34"/>
  <c r="CA19" i="34"/>
  <c r="CK19" i="34"/>
  <c r="BN19" i="34"/>
  <c r="CA43" i="34"/>
  <c r="CK43" i="34"/>
  <c r="BN43" i="34"/>
  <c r="CA27" i="34"/>
  <c r="CK27" i="34"/>
  <c r="BN27" i="34"/>
  <c r="CA51" i="34"/>
  <c r="CK51" i="34"/>
  <c r="BN51" i="34"/>
  <c r="BN26" i="34"/>
  <c r="CA26" i="34"/>
  <c r="CK26" i="34"/>
  <c r="BN50" i="34"/>
  <c r="CA50" i="34"/>
  <c r="CK50" i="34"/>
  <c r="CA35" i="34"/>
  <c r="CK35" i="34"/>
  <c r="BN35" i="34"/>
  <c r="BN17" i="34"/>
  <c r="BY17" i="34"/>
  <c r="CI17" i="34"/>
  <c r="BN9" i="34"/>
  <c r="BY9" i="34"/>
  <c r="CI9" i="34"/>
  <c r="W6" i="20"/>
  <c r="X6" i="20"/>
  <c r="W11" i="20"/>
  <c r="X11" i="20"/>
  <c r="W12" i="20"/>
  <c r="Y12" i="20"/>
  <c r="W8" i="20"/>
  <c r="W16" i="20"/>
  <c r="R18" i="20"/>
  <c r="V8" i="20"/>
  <c r="O18" i="20"/>
  <c r="P18" i="34"/>
  <c r="K13" i="34"/>
  <c r="M13" i="34"/>
  <c r="M18" i="34"/>
  <c r="W18" i="34"/>
  <c r="AG18" i="34"/>
  <c r="L8" i="34"/>
  <c r="W8" i="34"/>
  <c r="AG8" i="34"/>
  <c r="Y6" i="34"/>
  <c r="AI6" i="34"/>
  <c r="Z6" i="34"/>
  <c r="AJ6" i="34"/>
  <c r="Z8" i="34"/>
  <c r="AJ8" i="34"/>
  <c r="Z13" i="34"/>
  <c r="AJ13" i="34"/>
  <c r="Z16" i="34"/>
  <c r="AJ16" i="34"/>
  <c r="L6" i="34"/>
  <c r="W6" i="34"/>
  <c r="AG6" i="34"/>
  <c r="L16" i="34"/>
  <c r="W16" i="34"/>
  <c r="AG16" i="34"/>
  <c r="K14" i="34"/>
  <c r="K16" i="34"/>
  <c r="M16" i="34"/>
  <c r="L10" i="34"/>
  <c r="W10" i="34"/>
  <c r="AG10" i="34"/>
  <c r="K15" i="34"/>
  <c r="M15" i="34"/>
  <c r="BR18" i="34"/>
  <c r="BZ18" i="34"/>
  <c r="CJ18" i="34"/>
  <c r="BY18" i="34"/>
  <c r="CI18" i="34"/>
  <c r="BO18" i="34"/>
  <c r="BM12" i="34"/>
  <c r="CA11" i="34"/>
  <c r="CK11" i="34"/>
  <c r="BM14" i="34"/>
  <c r="BR15" i="34"/>
  <c r="BR11" i="34"/>
  <c r="BR17" i="34"/>
  <c r="BR13" i="34"/>
  <c r="BR9" i="34"/>
  <c r="BR16" i="34"/>
  <c r="BR14" i="34"/>
  <c r="BR12" i="34"/>
  <c r="BR10" i="34"/>
  <c r="BR8" i="34"/>
  <c r="BR6" i="34"/>
  <c r="BR7" i="34"/>
  <c r="BZ16" i="34"/>
  <c r="CJ16" i="34"/>
  <c r="BY16" i="34"/>
  <c r="CI16" i="34"/>
  <c r="BO16" i="34"/>
  <c r="BO8" i="34"/>
  <c r="BZ8" i="34"/>
  <c r="CJ8" i="34"/>
  <c r="BY8" i="34"/>
  <c r="CI8" i="34"/>
  <c r="BY13" i="34"/>
  <c r="CI13" i="34"/>
  <c r="BO13" i="34"/>
  <c r="BZ13" i="34"/>
  <c r="CJ13" i="34"/>
  <c r="BZ10" i="34"/>
  <c r="CJ10" i="34"/>
  <c r="BY10" i="34"/>
  <c r="CI10" i="34"/>
  <c r="BO17" i="34"/>
  <c r="BO9" i="34"/>
  <c r="CB15" i="34"/>
  <c r="CL15" i="34"/>
  <c r="BM7" i="34"/>
  <c r="BM10" i="34"/>
  <c r="BO10" i="34"/>
  <c r="CB14" i="34"/>
  <c r="CL14" i="34"/>
  <c r="BN14" i="34"/>
  <c r="BN12" i="34"/>
  <c r="BN6" i="34"/>
  <c r="CA14" i="34"/>
  <c r="CK14" i="34"/>
  <c r="CA6" i="34"/>
  <c r="CK6" i="34"/>
  <c r="BM15" i="34"/>
  <c r="CB12" i="34"/>
  <c r="CL12" i="34"/>
  <c r="BN15" i="34"/>
  <c r="BN11" i="34"/>
  <c r="BN7" i="34"/>
  <c r="P16" i="34"/>
  <c r="P14" i="34"/>
  <c r="P12" i="34"/>
  <c r="P10" i="34"/>
  <c r="P8" i="34"/>
  <c r="P6" i="34"/>
  <c r="P17" i="34"/>
  <c r="P15" i="34"/>
  <c r="P13" i="34"/>
  <c r="P11" i="34"/>
  <c r="P9" i="34"/>
  <c r="P7" i="34"/>
  <c r="X15" i="34"/>
  <c r="AH15" i="34"/>
  <c r="W15" i="34"/>
  <c r="AG15" i="34"/>
  <c r="X13" i="34"/>
  <c r="AH13" i="34"/>
  <c r="W13" i="34"/>
  <c r="AG13" i="34"/>
  <c r="X7" i="34"/>
  <c r="AH7" i="34"/>
  <c r="W7" i="34"/>
  <c r="AG7" i="34"/>
  <c r="M7" i="34"/>
  <c r="X11" i="34"/>
  <c r="AH11" i="34"/>
  <c r="W11" i="34"/>
  <c r="AG11" i="34"/>
  <c r="M11" i="34"/>
  <c r="M8" i="34"/>
  <c r="M14" i="34"/>
  <c r="Z9" i="34"/>
  <c r="AJ9" i="34"/>
  <c r="Z17" i="34"/>
  <c r="AJ17" i="34"/>
  <c r="K6" i="34"/>
  <c r="M6" i="34"/>
  <c r="K9" i="34"/>
  <c r="K17" i="34"/>
  <c r="L17" i="34"/>
  <c r="L9" i="34"/>
  <c r="X8" i="34"/>
  <c r="AH8" i="34"/>
  <c r="X12" i="34"/>
  <c r="AH12" i="34"/>
  <c r="X14" i="34"/>
  <c r="AH14" i="34"/>
  <c r="X17" i="33"/>
  <c r="AH17" i="33"/>
  <c r="M17" i="33"/>
  <c r="L15" i="33"/>
  <c r="M15" i="33"/>
  <c r="Y14" i="33"/>
  <c r="AI14" i="33"/>
  <c r="L14" i="33"/>
  <c r="W14" i="33"/>
  <c r="AG14" i="33"/>
  <c r="K13" i="33"/>
  <c r="K6" i="33"/>
  <c r="L7" i="33"/>
  <c r="M7" i="33"/>
  <c r="K14" i="33"/>
  <c r="Y10" i="33"/>
  <c r="AI10" i="33"/>
  <c r="L11" i="33"/>
  <c r="W11" i="33"/>
  <c r="AG11" i="33"/>
  <c r="L6" i="33"/>
  <c r="Z6" i="33"/>
  <c r="AJ6" i="33"/>
  <c r="BR18" i="33"/>
  <c r="CB14" i="33"/>
  <c r="CL14" i="33"/>
  <c r="BN15" i="33"/>
  <c r="BZ15" i="33"/>
  <c r="CJ15" i="33"/>
  <c r="CA18" i="33"/>
  <c r="CK18" i="33"/>
  <c r="BM12" i="33"/>
  <c r="BN9" i="33"/>
  <c r="BZ9" i="33"/>
  <c r="CJ9" i="33"/>
  <c r="BN14" i="33"/>
  <c r="BM18" i="33"/>
  <c r="BN7" i="33"/>
  <c r="BZ7" i="33"/>
  <c r="CJ7" i="33"/>
  <c r="BM9" i="33"/>
  <c r="BO9" i="33"/>
  <c r="BM13" i="33"/>
  <c r="BO13" i="33"/>
  <c r="CB9" i="33"/>
  <c r="CL9" i="33"/>
  <c r="BM14" i="33"/>
  <c r="P17" i="33"/>
  <c r="P15" i="33"/>
  <c r="P13" i="33"/>
  <c r="P11" i="33"/>
  <c r="P9" i="33"/>
  <c r="P7" i="33"/>
  <c r="P16" i="33"/>
  <c r="P14" i="33"/>
  <c r="P12" i="33"/>
  <c r="P10" i="33"/>
  <c r="P8" i="33"/>
  <c r="P6" i="33"/>
  <c r="M14" i="33"/>
  <c r="X14" i="33"/>
  <c r="AH14" i="33"/>
  <c r="W12" i="33"/>
  <c r="AG12" i="33"/>
  <c r="M12" i="33"/>
  <c r="X12" i="33"/>
  <c r="AH12" i="33"/>
  <c r="W16" i="33"/>
  <c r="AG16" i="33"/>
  <c r="M16" i="33"/>
  <c r="X16" i="33"/>
  <c r="AH16" i="33"/>
  <c r="W8" i="33"/>
  <c r="AG8" i="33"/>
  <c r="M8" i="33"/>
  <c r="X8" i="33"/>
  <c r="AH8" i="33"/>
  <c r="I59" i="33"/>
  <c r="W17" i="33"/>
  <c r="AG17" i="33"/>
  <c r="W13" i="33"/>
  <c r="AG13" i="33"/>
  <c r="W9" i="33"/>
  <c r="AG9" i="33"/>
  <c r="W7" i="33"/>
  <c r="AG7" i="33"/>
  <c r="Y13" i="33"/>
  <c r="AI13" i="33"/>
  <c r="M9" i="33"/>
  <c r="M13" i="33"/>
  <c r="Y7" i="33"/>
  <c r="AI7" i="33"/>
  <c r="Z7" i="33"/>
  <c r="AJ7" i="33"/>
  <c r="L10" i="33"/>
  <c r="BR16" i="33"/>
  <c r="BR14" i="33"/>
  <c r="BR12" i="33"/>
  <c r="BR10" i="33"/>
  <c r="BR8" i="33"/>
  <c r="BR6" i="33"/>
  <c r="BR17" i="33"/>
  <c r="BR15" i="33"/>
  <c r="BR13" i="33"/>
  <c r="BR11" i="33"/>
  <c r="BR9" i="33"/>
  <c r="BR7" i="33"/>
  <c r="BZ10" i="33"/>
  <c r="CJ10" i="33"/>
  <c r="BY10" i="33"/>
  <c r="CI10" i="33"/>
  <c r="BO10" i="33"/>
  <c r="BZ14" i="33"/>
  <c r="CJ14" i="33"/>
  <c r="BY14" i="33"/>
  <c r="CI14" i="33"/>
  <c r="BZ8" i="33"/>
  <c r="CJ8" i="33"/>
  <c r="BY8" i="33"/>
  <c r="CI8" i="33"/>
  <c r="BO8" i="33"/>
  <c r="BZ12" i="33"/>
  <c r="CJ12" i="33"/>
  <c r="BY12" i="33"/>
  <c r="CI12" i="33"/>
  <c r="BO12" i="33"/>
  <c r="BZ6" i="33"/>
  <c r="CJ6" i="33"/>
  <c r="BY6" i="33"/>
  <c r="CI6" i="33"/>
  <c r="BO6" i="33"/>
  <c r="BZ16" i="33"/>
  <c r="CJ16" i="33"/>
  <c r="BY16" i="33"/>
  <c r="CI16" i="33"/>
  <c r="BO16" i="33"/>
  <c r="BK59" i="33"/>
  <c r="BY17" i="33"/>
  <c r="CI17" i="33"/>
  <c r="BY13" i="33"/>
  <c r="CI13" i="33"/>
  <c r="BY11" i="33"/>
  <c r="CI11" i="33"/>
  <c r="BY9" i="33"/>
  <c r="CI9" i="33"/>
  <c r="CA13" i="33"/>
  <c r="CK13" i="33"/>
  <c r="BO11" i="33"/>
  <c r="BO15" i="33"/>
  <c r="BO17" i="33"/>
  <c r="BC7" i="30"/>
  <c r="BN7" i="30"/>
  <c r="BX7" i="30"/>
  <c r="BC8" i="30"/>
  <c r="BN8" i="30"/>
  <c r="BX8" i="30"/>
  <c r="BO10" i="30"/>
  <c r="BY10" i="30"/>
  <c r="BN10" i="30"/>
  <c r="BX10" i="30"/>
  <c r="BO8" i="30"/>
  <c r="BY8" i="30"/>
  <c r="BC9" i="30"/>
  <c r="BO9" i="30"/>
  <c r="BY9" i="30"/>
  <c r="BD10" i="30"/>
  <c r="BQ7" i="30"/>
  <c r="CA7" i="30"/>
  <c r="BB7" i="30"/>
  <c r="BB13" i="30"/>
  <c r="BC14" i="30"/>
  <c r="BO14" i="30"/>
  <c r="BY14" i="30"/>
  <c r="BC16" i="30"/>
  <c r="BO16" i="30"/>
  <c r="BY16" i="30"/>
  <c r="BQ9" i="30"/>
  <c r="CA9" i="30"/>
  <c r="BB8" i="30"/>
  <c r="BD8" i="30"/>
  <c r="BQ8" i="30"/>
  <c r="CA8" i="30"/>
  <c r="EZ18" i="30"/>
  <c r="FJ11" i="30"/>
  <c r="FT11" i="30"/>
  <c r="FI10" i="30"/>
  <c r="FS10" i="30"/>
  <c r="EV10" i="30"/>
  <c r="EU12" i="30"/>
  <c r="EU11" i="30"/>
  <c r="EW11" i="30"/>
  <c r="EU9" i="30"/>
  <c r="EV13" i="30"/>
  <c r="FG13" i="30"/>
  <c r="FQ13" i="30"/>
  <c r="EU10" i="30"/>
  <c r="FI11" i="30"/>
  <c r="FS11" i="30"/>
  <c r="DI18" i="30"/>
  <c r="DQ18" i="30"/>
  <c r="EA18" i="30"/>
  <c r="DP18" i="30"/>
  <c r="DZ18" i="30"/>
  <c r="DE9" i="30"/>
  <c r="DP9" i="30"/>
  <c r="DZ9" i="30"/>
  <c r="DR9" i="30"/>
  <c r="EB9" i="30"/>
  <c r="DD18" i="30"/>
  <c r="DF18" i="30"/>
  <c r="DP11" i="30"/>
  <c r="DZ11" i="30"/>
  <c r="DD11" i="30"/>
  <c r="DF11" i="30"/>
  <c r="DD7" i="30"/>
  <c r="DF7" i="30"/>
  <c r="DP7" i="30"/>
  <c r="DZ7" i="30"/>
  <c r="DD9" i="30"/>
  <c r="DF13" i="30"/>
  <c r="EZ12" i="30"/>
  <c r="EZ6" i="30"/>
  <c r="EZ14" i="30"/>
  <c r="EZ17" i="30"/>
  <c r="EZ16" i="30"/>
  <c r="EZ15" i="30"/>
  <c r="EZ13" i="30"/>
  <c r="EZ11" i="30"/>
  <c r="EZ10" i="30"/>
  <c r="EZ9" i="30"/>
  <c r="EZ8" i="30"/>
  <c r="EZ7" i="30"/>
  <c r="FH11" i="30"/>
  <c r="FR11" i="30"/>
  <c r="FG11" i="30"/>
  <c r="FQ11" i="30"/>
  <c r="EW13" i="30"/>
  <c r="FH13" i="30"/>
  <c r="FR13" i="30"/>
  <c r="FI13" i="30"/>
  <c r="FS13" i="30"/>
  <c r="EV7" i="30"/>
  <c r="FJ12" i="30"/>
  <c r="FT12" i="30"/>
  <c r="ES59" i="30"/>
  <c r="FI7" i="30"/>
  <c r="FS7" i="30"/>
  <c r="FJ7" i="30"/>
  <c r="FT7" i="30"/>
  <c r="FG14" i="30"/>
  <c r="FQ14" i="30"/>
  <c r="EW14" i="30"/>
  <c r="FI12" i="30"/>
  <c r="FS12" i="30"/>
  <c r="EV12" i="30"/>
  <c r="DI11" i="30"/>
  <c r="DI10" i="30"/>
  <c r="DI14" i="30"/>
  <c r="DI13" i="30"/>
  <c r="DI6" i="30"/>
  <c r="DI12" i="30"/>
  <c r="DI17" i="30"/>
  <c r="DI16" i="30"/>
  <c r="DI15" i="30"/>
  <c r="DI9" i="30"/>
  <c r="DI8" i="30"/>
  <c r="DI7" i="30"/>
  <c r="DR12" i="30"/>
  <c r="EB12" i="30"/>
  <c r="DB59" i="30"/>
  <c r="DE16" i="30"/>
  <c r="DD12" i="30"/>
  <c r="DE12" i="30"/>
  <c r="W17" i="30"/>
  <c r="AG17" i="30"/>
  <c r="X17" i="30"/>
  <c r="AH17" i="30"/>
  <c r="K17" i="30"/>
  <c r="M17" i="30"/>
  <c r="Z8" i="30"/>
  <c r="AJ8" i="30"/>
  <c r="Z13" i="30"/>
  <c r="AJ13" i="30"/>
  <c r="Y8" i="30"/>
  <c r="AI8" i="30"/>
  <c r="L13" i="30"/>
  <c r="Z9" i="30"/>
  <c r="AJ9" i="30"/>
  <c r="L8" i="30"/>
  <c r="L7" i="30"/>
  <c r="W7" i="30"/>
  <c r="AG7" i="30"/>
  <c r="K10" i="30"/>
  <c r="BG18" i="30"/>
  <c r="BC13" i="30"/>
  <c r="BQ17" i="30"/>
  <c r="CA17" i="30"/>
  <c r="BB16" i="30"/>
  <c r="BG12" i="30"/>
  <c r="BG16" i="30"/>
  <c r="BG15" i="30"/>
  <c r="BG14" i="30"/>
  <c r="BG13" i="30"/>
  <c r="BG17" i="30"/>
  <c r="BG8" i="30"/>
  <c r="BG7" i="30"/>
  <c r="BG6" i="30"/>
  <c r="BG11" i="30"/>
  <c r="BG10" i="30"/>
  <c r="BG9" i="30"/>
  <c r="BN6" i="30"/>
  <c r="BX6" i="30"/>
  <c r="BO6" i="30"/>
  <c r="BY6" i="30"/>
  <c r="BD6" i="30"/>
  <c r="BD9" i="30"/>
  <c r="BN9" i="30"/>
  <c r="BX9" i="30"/>
  <c r="BO17" i="30"/>
  <c r="BY17" i="30"/>
  <c r="BB17" i="30"/>
  <c r="BD17" i="30"/>
  <c r="BQ16" i="30"/>
  <c r="CA16" i="30"/>
  <c r="AZ59" i="30"/>
  <c r="BN11" i="30"/>
  <c r="BX11" i="30"/>
  <c r="BQ11" i="30"/>
  <c r="CA11" i="30"/>
  <c r="BB11" i="30"/>
  <c r="BD11" i="30"/>
  <c r="P13" i="30"/>
  <c r="P8" i="30"/>
  <c r="P11" i="30"/>
  <c r="P16" i="30"/>
  <c r="P15" i="30"/>
  <c r="P12" i="30"/>
  <c r="P17" i="30"/>
  <c r="P6" i="30"/>
  <c r="P14" i="30"/>
  <c r="P7" i="30"/>
  <c r="P9" i="30"/>
  <c r="P10" i="30"/>
  <c r="W9" i="30"/>
  <c r="AG9" i="30"/>
  <c r="X9" i="30"/>
  <c r="AH9" i="30"/>
  <c r="W14" i="30"/>
  <c r="AG14" i="30"/>
  <c r="X14" i="30"/>
  <c r="AH14" i="30"/>
  <c r="W10" i="30"/>
  <c r="AG10" i="30"/>
  <c r="X10" i="30"/>
  <c r="AH10" i="30"/>
  <c r="M10" i="30"/>
  <c r="M16" i="30"/>
  <c r="K14" i="30"/>
  <c r="M14" i="30"/>
  <c r="K9" i="30"/>
  <c r="M9" i="30"/>
  <c r="L6" i="30"/>
  <c r="Y7" i="30"/>
  <c r="AI7" i="30"/>
  <c r="K7" i="30"/>
  <c r="P18" i="26"/>
  <c r="X6" i="26"/>
  <c r="AH6" i="26"/>
  <c r="W6" i="26"/>
  <c r="AG6" i="26"/>
  <c r="L10" i="26"/>
  <c r="L17" i="26"/>
  <c r="X17" i="26"/>
  <c r="AH17" i="26"/>
  <c r="L15" i="26"/>
  <c r="Y10" i="26"/>
  <c r="AI10" i="26"/>
  <c r="Y7" i="26"/>
  <c r="AI7" i="26"/>
  <c r="Y14" i="26"/>
  <c r="AI14" i="26"/>
  <c r="Z10" i="26"/>
  <c r="AJ10" i="26"/>
  <c r="W8" i="26"/>
  <c r="AG8" i="26"/>
  <c r="K6" i="26"/>
  <c r="M6" i="26"/>
  <c r="BG18" i="26"/>
  <c r="BO13" i="26"/>
  <c r="BY13" i="26"/>
  <c r="BP18" i="26"/>
  <c r="BZ18" i="26"/>
  <c r="AZ59" i="26"/>
  <c r="BB13" i="26"/>
  <c r="BD13" i="26"/>
  <c r="BB12" i="26"/>
  <c r="BC18" i="26"/>
  <c r="BO10" i="26"/>
  <c r="BY10" i="26"/>
  <c r="BB6" i="26"/>
  <c r="BB18" i="26"/>
  <c r="BG13" i="26"/>
  <c r="BG17" i="26"/>
  <c r="BG9" i="26"/>
  <c r="BG16" i="26"/>
  <c r="BG8" i="26"/>
  <c r="BG15" i="26"/>
  <c r="BG12" i="26"/>
  <c r="BG14" i="26"/>
  <c r="BG7" i="26"/>
  <c r="BG11" i="26"/>
  <c r="BG6" i="26"/>
  <c r="BG10" i="26"/>
  <c r="BD14" i="26"/>
  <c r="BN14" i="26"/>
  <c r="BX14" i="26"/>
  <c r="BQ15" i="26"/>
  <c r="CA15" i="26"/>
  <c r="BC12" i="26"/>
  <c r="BP12" i="26"/>
  <c r="BZ12" i="26"/>
  <c r="BB15" i="26"/>
  <c r="BQ6" i="26"/>
  <c r="CA6" i="26"/>
  <c r="BB9" i="26"/>
  <c r="BC15" i="26"/>
  <c r="BC9" i="26"/>
  <c r="BB7" i="26"/>
  <c r="BP15" i="26"/>
  <c r="BZ15" i="26"/>
  <c r="BC6" i="26"/>
  <c r="P6" i="26"/>
  <c r="P17" i="26"/>
  <c r="P16" i="26"/>
  <c r="P15" i="26"/>
  <c r="P11" i="26"/>
  <c r="P10" i="26"/>
  <c r="P9" i="26"/>
  <c r="P8" i="26"/>
  <c r="P7" i="26"/>
  <c r="P12" i="26"/>
  <c r="P14" i="26"/>
  <c r="P13" i="26"/>
  <c r="W14" i="26"/>
  <c r="AG14" i="26"/>
  <c r="X14" i="26"/>
  <c r="AH14" i="26"/>
  <c r="X11" i="26"/>
  <c r="AH11" i="26"/>
  <c r="W11" i="26"/>
  <c r="AG11" i="26"/>
  <c r="Y11" i="26"/>
  <c r="AI11" i="26"/>
  <c r="Z17" i="26"/>
  <c r="AJ17" i="26"/>
  <c r="K11" i="26"/>
  <c r="M11" i="26"/>
  <c r="K14" i="26"/>
  <c r="M14" i="26"/>
  <c r="I59" i="26"/>
  <c r="K7" i="26"/>
  <c r="L7" i="26"/>
  <c r="P18" i="27"/>
  <c r="W18" i="27"/>
  <c r="AG18" i="27"/>
  <c r="X18" i="27"/>
  <c r="AH18" i="27"/>
  <c r="L7" i="27"/>
  <c r="W7" i="27"/>
  <c r="AG7" i="27"/>
  <c r="L10" i="27"/>
  <c r="M13" i="27"/>
  <c r="K18" i="27"/>
  <c r="M18" i="27"/>
  <c r="K7" i="27"/>
  <c r="BR18" i="27"/>
  <c r="BZ18" i="27"/>
  <c r="CJ18" i="27"/>
  <c r="BY18" i="27"/>
  <c r="CI18" i="27"/>
  <c r="BO10" i="27"/>
  <c r="BM14" i="27"/>
  <c r="CB17" i="27"/>
  <c r="CL17" i="27"/>
  <c r="BN8" i="27"/>
  <c r="BY8" i="27"/>
  <c r="CI8" i="27"/>
  <c r="BM17" i="27"/>
  <c r="BZ11" i="27"/>
  <c r="CJ11" i="27"/>
  <c r="BM6" i="27"/>
  <c r="BO6" i="27"/>
  <c r="BM7" i="27"/>
  <c r="BO7" i="27"/>
  <c r="BM16" i="27"/>
  <c r="BY11" i="27"/>
  <c r="CI11" i="27"/>
  <c r="BM18" i="27"/>
  <c r="BO18" i="27"/>
  <c r="BN17" i="27"/>
  <c r="BZ17" i="27"/>
  <c r="CJ17" i="27"/>
  <c r="CA15" i="27"/>
  <c r="CK15" i="27"/>
  <c r="BR11" i="27"/>
  <c r="BR9" i="27"/>
  <c r="BR7" i="27"/>
  <c r="BR17" i="27"/>
  <c r="BR16" i="27"/>
  <c r="BR15" i="27"/>
  <c r="BR10" i="27"/>
  <c r="BR8" i="27"/>
  <c r="BR12" i="27"/>
  <c r="BR14" i="27"/>
  <c r="BR13" i="27"/>
  <c r="BR6" i="27"/>
  <c r="BY7" i="27"/>
  <c r="CI7" i="27"/>
  <c r="BZ7" i="27"/>
  <c r="CJ7" i="27"/>
  <c r="BZ6" i="27"/>
  <c r="CJ6" i="27"/>
  <c r="BO12" i="27"/>
  <c r="BN16" i="27"/>
  <c r="CA7" i="27"/>
  <c r="CK7" i="27"/>
  <c r="CB8" i="27"/>
  <c r="CL8" i="27"/>
  <c r="CB14" i="27"/>
  <c r="CL14" i="27"/>
  <c r="BN14" i="27"/>
  <c r="CA8" i="27"/>
  <c r="CK8" i="27"/>
  <c r="BM9" i="27"/>
  <c r="BO9" i="27"/>
  <c r="CB7" i="27"/>
  <c r="CL7" i="27"/>
  <c r="BM8" i="27"/>
  <c r="BK59" i="27"/>
  <c r="BM15" i="27"/>
  <c r="BO15" i="27"/>
  <c r="BZ15" i="27"/>
  <c r="CJ15" i="27"/>
  <c r="BY17" i="27"/>
  <c r="CI17" i="27"/>
  <c r="BY10" i="27"/>
  <c r="CI10" i="27"/>
  <c r="P9" i="27"/>
  <c r="P6" i="27"/>
  <c r="P14" i="27"/>
  <c r="P7" i="27"/>
  <c r="P11" i="27"/>
  <c r="P16" i="27"/>
  <c r="P12" i="27"/>
  <c r="P15" i="27"/>
  <c r="P17" i="27"/>
  <c r="P13" i="27"/>
  <c r="P8" i="27"/>
  <c r="P10" i="27"/>
  <c r="M16" i="27"/>
  <c r="W16" i="27"/>
  <c r="AG16" i="27"/>
  <c r="X16" i="27"/>
  <c r="AH16" i="27"/>
  <c r="M9" i="27"/>
  <c r="M8" i="27"/>
  <c r="M6" i="27"/>
  <c r="W6" i="27"/>
  <c r="AG6" i="27"/>
  <c r="X9" i="27"/>
  <c r="AH9" i="27"/>
  <c r="Z14" i="22"/>
  <c r="AJ14" i="22"/>
  <c r="Y14" i="22"/>
  <c r="AI14" i="22"/>
  <c r="Y16" i="22"/>
  <c r="AI16" i="22"/>
  <c r="Z16" i="22"/>
  <c r="AJ16" i="22"/>
  <c r="K14" i="22"/>
  <c r="K16" i="22"/>
  <c r="L17" i="22"/>
  <c r="X17" i="22"/>
  <c r="AH17" i="22"/>
  <c r="Y10" i="22"/>
  <c r="AI10" i="22"/>
  <c r="L15" i="22"/>
  <c r="P12" i="22"/>
  <c r="P8" i="22"/>
  <c r="P9" i="22"/>
  <c r="P6" i="22"/>
  <c r="P7" i="22"/>
  <c r="P13" i="22"/>
  <c r="P10" i="22"/>
  <c r="P11" i="22"/>
  <c r="P16" i="22"/>
  <c r="P17" i="22"/>
  <c r="P14" i="22"/>
  <c r="P15" i="22"/>
  <c r="W7" i="22"/>
  <c r="AG7" i="22"/>
  <c r="X7" i="22"/>
  <c r="AH7" i="22"/>
  <c r="L6" i="22"/>
  <c r="Y8" i="22"/>
  <c r="AI8" i="22"/>
  <c r="K12" i="22"/>
  <c r="K6" i="22"/>
  <c r="W11" i="22"/>
  <c r="AG11" i="22"/>
  <c r="Y15" i="22"/>
  <c r="AI15" i="22"/>
  <c r="Y6" i="22"/>
  <c r="AI6" i="22"/>
  <c r="Z10" i="22"/>
  <c r="AJ10" i="22"/>
  <c r="K8" i="22"/>
  <c r="L13" i="22"/>
  <c r="K7" i="22"/>
  <c r="M7" i="22"/>
  <c r="Y12" i="22"/>
  <c r="AI12" i="22"/>
  <c r="I59" i="22"/>
  <c r="L12" i="22"/>
  <c r="L10" i="22"/>
  <c r="X8" i="35"/>
  <c r="AC8" i="35"/>
  <c r="X15" i="35"/>
  <c r="AC16" i="35"/>
  <c r="AW9" i="35"/>
  <c r="BG9" i="35"/>
  <c r="AV9" i="35"/>
  <c r="BF9" i="35"/>
  <c r="AJ9" i="35"/>
  <c r="AK9" i="35"/>
  <c r="AC11" i="35"/>
  <c r="Y11" i="35"/>
  <c r="W16" i="35"/>
  <c r="AB16" i="35"/>
  <c r="AJ12" i="35"/>
  <c r="AK12" i="35"/>
  <c r="AW12" i="35"/>
  <c r="BG12" i="35"/>
  <c r="AV12" i="35"/>
  <c r="BF12" i="35"/>
  <c r="W6" i="35"/>
  <c r="AB6" i="35"/>
  <c r="X6" i="35"/>
  <c r="AA13" i="35"/>
  <c r="X13" i="35"/>
  <c r="W13" i="35"/>
  <c r="AB13" i="35"/>
  <c r="Y12" i="35"/>
  <c r="AC12" i="35"/>
  <c r="AJ15" i="35"/>
  <c r="AK15" i="35"/>
  <c r="AW15" i="35"/>
  <c r="BG15" i="35"/>
  <c r="AV15" i="35"/>
  <c r="BF15" i="35"/>
  <c r="AL15" i="35"/>
  <c r="AS11" i="35"/>
  <c r="BC11" i="35"/>
  <c r="AR11" i="35"/>
  <c r="BB11" i="35"/>
  <c r="W14" i="35"/>
  <c r="AB14" i="35"/>
  <c r="AA14" i="35"/>
  <c r="X14" i="35"/>
  <c r="AS12" i="35"/>
  <c r="BC12" i="35"/>
  <c r="AR12" i="35"/>
  <c r="BB12" i="35"/>
  <c r="W8" i="35"/>
  <c r="AB8" i="35"/>
  <c r="AS16" i="35"/>
  <c r="BC16" i="35"/>
  <c r="AR16" i="35"/>
  <c r="BB16" i="35"/>
  <c r="AJ7" i="35"/>
  <c r="AK7" i="35"/>
  <c r="AW7" i="35"/>
  <c r="BG7" i="35"/>
  <c r="AV7" i="35"/>
  <c r="BF7" i="35"/>
  <c r="AS15" i="35"/>
  <c r="BC15" i="35"/>
  <c r="AR15" i="35"/>
  <c r="BB15" i="35"/>
  <c r="AW11" i="35"/>
  <c r="BG11" i="35"/>
  <c r="AV11" i="35"/>
  <c r="BF11" i="35"/>
  <c r="AJ11" i="35"/>
  <c r="AL11" i="35"/>
  <c r="AV10" i="35"/>
  <c r="BF10" i="35"/>
  <c r="AJ10" i="35"/>
  <c r="AK10" i="35"/>
  <c r="AW10" i="35"/>
  <c r="BG10" i="35"/>
  <c r="AA10" i="35"/>
  <c r="X10" i="35"/>
  <c r="W10" i="35"/>
  <c r="AB10" i="35"/>
  <c r="X17" i="35"/>
  <c r="W17" i="35"/>
  <c r="AB17" i="35"/>
  <c r="AA17" i="35"/>
  <c r="Y7" i="35"/>
  <c r="AC7" i="35"/>
  <c r="AS8" i="35"/>
  <c r="BC8" i="35"/>
  <c r="AR8" i="35"/>
  <c r="BB8" i="35"/>
  <c r="AW14" i="35"/>
  <c r="BG14" i="35"/>
  <c r="AJ14" i="35"/>
  <c r="AL14" i="35"/>
  <c r="AV14" i="35"/>
  <c r="BF14" i="35"/>
  <c r="AW13" i="35"/>
  <c r="BG13" i="35"/>
  <c r="AV13" i="35"/>
  <c r="BF13" i="35"/>
  <c r="AJ13" i="35"/>
  <c r="AL13" i="35"/>
  <c r="X9" i="35"/>
  <c r="W9" i="35"/>
  <c r="AB9" i="35"/>
  <c r="AA9" i="35"/>
  <c r="AS7" i="35"/>
  <c r="BC7" i="35"/>
  <c r="AR7" i="35"/>
  <c r="BB7" i="35"/>
  <c r="AW6" i="35"/>
  <c r="BG6" i="35"/>
  <c r="AV6" i="35"/>
  <c r="BF6" i="35"/>
  <c r="AJ6" i="35"/>
  <c r="AK6" i="35"/>
  <c r="AW8" i="35"/>
  <c r="BG8" i="35"/>
  <c r="AV8" i="35"/>
  <c r="BF8" i="35"/>
  <c r="AJ8" i="35"/>
  <c r="AK8" i="35"/>
  <c r="Y15" i="35"/>
  <c r="AC15" i="35"/>
  <c r="AW17" i="35"/>
  <c r="BG17" i="35"/>
  <c r="AV17" i="35"/>
  <c r="BF17" i="35"/>
  <c r="AJ17" i="35"/>
  <c r="AL17" i="35"/>
  <c r="AJ16" i="35"/>
  <c r="AK16" i="35"/>
  <c r="AW16" i="35"/>
  <c r="BG16" i="35"/>
  <c r="AV16" i="35"/>
  <c r="BF16" i="35"/>
  <c r="AC6" i="20"/>
  <c r="AE6" i="20"/>
  <c r="AC15" i="20"/>
  <c r="AE15" i="20"/>
  <c r="AC7" i="20"/>
  <c r="AD7" i="20"/>
  <c r="AC8" i="20"/>
  <c r="AE8" i="20"/>
  <c r="AC17" i="20"/>
  <c r="AE17" i="20"/>
  <c r="AC12" i="20"/>
  <c r="AE12" i="20"/>
  <c r="AC14" i="20"/>
  <c r="AD14" i="20"/>
  <c r="AC9" i="20"/>
  <c r="AD9" i="20"/>
  <c r="AC13" i="20"/>
  <c r="AE13" i="20"/>
  <c r="AC16" i="20"/>
  <c r="AE16" i="20"/>
  <c r="AC11" i="20"/>
  <c r="AD11" i="20"/>
  <c r="AC10" i="20"/>
  <c r="AD10" i="20"/>
  <c r="V18" i="20"/>
  <c r="W9" i="20"/>
  <c r="X9" i="20"/>
  <c r="W17" i="20"/>
  <c r="X17" i="20"/>
  <c r="V13" i="20"/>
  <c r="W7" i="20"/>
  <c r="Y7" i="20"/>
  <c r="V16" i="20"/>
  <c r="AB18" i="20"/>
  <c r="BD17" i="26"/>
  <c r="BN24" i="26"/>
  <c r="BX24" i="26"/>
  <c r="BO24" i="26"/>
  <c r="BY24" i="26"/>
  <c r="BD24" i="26"/>
  <c r="BN8" i="26"/>
  <c r="BX8" i="26"/>
  <c r="BO8" i="26"/>
  <c r="BY8" i="26"/>
  <c r="BO17" i="26"/>
  <c r="BY17" i="26"/>
  <c r="W32" i="26"/>
  <c r="AG32" i="26"/>
  <c r="M32" i="26"/>
  <c r="X32" i="26"/>
  <c r="AH32" i="26"/>
  <c r="M10" i="26"/>
  <c r="W17" i="26"/>
  <c r="AG17" i="26"/>
  <c r="BY54" i="27"/>
  <c r="CI54" i="27"/>
  <c r="BO54" i="27"/>
  <c r="BZ54" i="27"/>
  <c r="CJ54" i="27"/>
  <c r="BZ8" i="27"/>
  <c r="CJ8" i="27"/>
  <c r="X24" i="27"/>
  <c r="AH24" i="27"/>
  <c r="W24" i="27"/>
  <c r="AG24" i="27"/>
  <c r="M24" i="27"/>
  <c r="M50" i="22"/>
  <c r="X28" i="22"/>
  <c r="AH28" i="22"/>
  <c r="W23" i="22"/>
  <c r="AG23" i="22"/>
  <c r="X23" i="22"/>
  <c r="AH23" i="22"/>
  <c r="W53" i="22"/>
  <c r="AG53" i="22"/>
  <c r="X24" i="22"/>
  <c r="AH24" i="22"/>
  <c r="M11" i="22"/>
  <c r="Y14" i="20"/>
  <c r="X10" i="20"/>
  <c r="Z10" i="20"/>
  <c r="BY25" i="34"/>
  <c r="CI25" i="34"/>
  <c r="BZ25" i="34"/>
  <c r="CJ25" i="34"/>
  <c r="DQ9" i="30"/>
  <c r="EA9" i="30"/>
  <c r="EW9" i="30"/>
  <c r="BZ17" i="34"/>
  <c r="CJ17" i="34"/>
  <c r="M51" i="22"/>
  <c r="BY36" i="33"/>
  <c r="CI36" i="33"/>
  <c r="BZ36" i="33"/>
  <c r="CJ36" i="33"/>
  <c r="W43" i="33"/>
  <c r="AG43" i="33"/>
  <c r="X43" i="33"/>
  <c r="AH43" i="33"/>
  <c r="BY57" i="34"/>
  <c r="CI57" i="34"/>
  <c r="BZ57" i="34"/>
  <c r="CJ57" i="34"/>
  <c r="BO57" i="34"/>
  <c r="M28" i="34"/>
  <c r="BN29" i="30"/>
  <c r="BX29" i="30"/>
  <c r="BO29" i="30"/>
  <c r="BY29" i="30"/>
  <c r="BD29" i="30"/>
  <c r="W37" i="34"/>
  <c r="AG37" i="34"/>
  <c r="X37" i="34"/>
  <c r="AH37" i="34"/>
  <c r="X52" i="33"/>
  <c r="AH52" i="33"/>
  <c r="M52" i="33"/>
  <c r="W52" i="33"/>
  <c r="AG52" i="33"/>
  <c r="W20" i="33"/>
  <c r="AG20" i="33"/>
  <c r="X20" i="33"/>
  <c r="AH20" i="33"/>
  <c r="BO23" i="34"/>
  <c r="M55" i="33"/>
  <c r="X55" i="33"/>
  <c r="AH55" i="33"/>
  <c r="W55" i="33"/>
  <c r="AG55" i="33"/>
  <c r="X52" i="27"/>
  <c r="AH52" i="27"/>
  <c r="M52" i="27"/>
  <c r="W52" i="27"/>
  <c r="AG52" i="27"/>
  <c r="BO37" i="30"/>
  <c r="BY37" i="30"/>
  <c r="BD37" i="30"/>
  <c r="BN37" i="30"/>
  <c r="BX37" i="30"/>
  <c r="BY18" i="33"/>
  <c r="CI18" i="33"/>
  <c r="BO52" i="33"/>
  <c r="M39" i="30"/>
  <c r="AI59" i="27"/>
  <c r="M40" i="22"/>
  <c r="BY52" i="34"/>
  <c r="CI52" i="34"/>
  <c r="BZ52" i="34"/>
  <c r="CJ52" i="34"/>
  <c r="BO52" i="34"/>
  <c r="BY47" i="34"/>
  <c r="CI47" i="34"/>
  <c r="BZ47" i="34"/>
  <c r="CJ47" i="34"/>
  <c r="BO47" i="34"/>
  <c r="W27" i="34"/>
  <c r="AG27" i="34"/>
  <c r="M27" i="34"/>
  <c r="X27" i="34"/>
  <c r="AH27" i="34"/>
  <c r="BY34" i="33"/>
  <c r="CI34" i="33"/>
  <c r="BZ34" i="33"/>
  <c r="CJ34" i="33"/>
  <c r="BO44" i="33"/>
  <c r="W51" i="34"/>
  <c r="AG51" i="34"/>
  <c r="X51" i="34"/>
  <c r="AH51" i="34"/>
  <c r="W32" i="34"/>
  <c r="AG32" i="34"/>
  <c r="X32" i="34"/>
  <c r="AH32" i="34"/>
  <c r="W28" i="30"/>
  <c r="AG28" i="30"/>
  <c r="X28" i="30"/>
  <c r="AH28" i="30"/>
  <c r="M28" i="30"/>
  <c r="W40" i="33"/>
  <c r="AG40" i="33"/>
  <c r="X40" i="33"/>
  <c r="AH40" i="33"/>
  <c r="M35" i="34"/>
  <c r="BY26" i="27"/>
  <c r="CI26" i="27"/>
  <c r="BZ26" i="27"/>
  <c r="CJ26" i="27"/>
  <c r="BO26" i="27"/>
  <c r="BZ52" i="33"/>
  <c r="CJ52" i="33"/>
  <c r="X39" i="30"/>
  <c r="AH39" i="30"/>
  <c r="X40" i="22"/>
  <c r="AH40" i="22"/>
  <c r="BY24" i="34"/>
  <c r="CI24" i="34"/>
  <c r="BZ24" i="34"/>
  <c r="CJ24" i="34"/>
  <c r="W20" i="34"/>
  <c r="AG20" i="34"/>
  <c r="X20" i="34"/>
  <c r="AH20" i="34"/>
  <c r="W45" i="34"/>
  <c r="AG45" i="34"/>
  <c r="X45" i="34"/>
  <c r="AH45" i="34"/>
  <c r="BY55" i="34"/>
  <c r="CI55" i="34"/>
  <c r="BZ55" i="34"/>
  <c r="CJ55" i="34"/>
  <c r="BO55" i="34"/>
  <c r="BY44" i="33"/>
  <c r="CI44" i="33"/>
  <c r="BZ44" i="33"/>
  <c r="CJ44" i="33"/>
  <c r="DQ25" i="30"/>
  <c r="EA25" i="30"/>
  <c r="DF25" i="30"/>
  <c r="DP25" i="30"/>
  <c r="DZ25" i="30"/>
  <c r="DP51" i="30"/>
  <c r="DZ51" i="30"/>
  <c r="DQ51" i="30"/>
  <c r="EA51" i="30"/>
  <c r="DF51" i="30"/>
  <c r="M20" i="30"/>
  <c r="X20" i="30"/>
  <c r="AH20" i="30"/>
  <c r="W20" i="30"/>
  <c r="AG20" i="30"/>
  <c r="BY31" i="27"/>
  <c r="CI31" i="27"/>
  <c r="BO31" i="27"/>
  <c r="BZ31" i="27"/>
  <c r="CJ31" i="27"/>
  <c r="X8" i="27"/>
  <c r="AH8" i="27"/>
  <c r="W8" i="27"/>
  <c r="AG8" i="27"/>
  <c r="FH27" i="30"/>
  <c r="FR27" i="30"/>
  <c r="FG27" i="30"/>
  <c r="FQ27" i="30"/>
  <c r="EW27" i="30"/>
  <c r="BO7" i="30"/>
  <c r="BY7" i="30"/>
  <c r="X7" i="33"/>
  <c r="AH7" i="33"/>
  <c r="X10" i="34"/>
  <c r="AH10" i="34"/>
  <c r="X41" i="22"/>
  <c r="AH41" i="22"/>
  <c r="M45" i="22"/>
  <c r="BY37" i="34"/>
  <c r="CI37" i="34"/>
  <c r="BZ37" i="34"/>
  <c r="CJ37" i="34"/>
  <c r="BO37" i="34"/>
  <c r="W18" i="33"/>
  <c r="AG18" i="33"/>
  <c r="X18" i="33"/>
  <c r="AH18" i="33"/>
  <c r="M18" i="33"/>
  <c r="DF53" i="30"/>
  <c r="DQ53" i="30"/>
  <c r="EA53" i="30"/>
  <c r="DP53" i="30"/>
  <c r="DZ53" i="30"/>
  <c r="DF19" i="30"/>
  <c r="DP19" i="30"/>
  <c r="DZ19" i="30"/>
  <c r="DQ19" i="30"/>
  <c r="EA19" i="30"/>
  <c r="M45" i="34"/>
  <c r="BO24" i="34"/>
  <c r="BY57" i="33"/>
  <c r="CI57" i="33"/>
  <c r="BO57" i="33"/>
  <c r="BZ57" i="33"/>
  <c r="CJ57" i="33"/>
  <c r="BY51" i="27"/>
  <c r="CI51" i="27"/>
  <c r="BZ51" i="27"/>
  <c r="CJ51" i="27"/>
  <c r="BO51" i="27"/>
  <c r="DF50" i="30"/>
  <c r="DQ50" i="30"/>
  <c r="EA50" i="30"/>
  <c r="DP50" i="30"/>
  <c r="DZ50" i="30"/>
  <c r="DP56" i="30"/>
  <c r="DZ56" i="30"/>
  <c r="DF56" i="30"/>
  <c r="DQ56" i="30"/>
  <c r="EA56" i="30"/>
  <c r="W49" i="33"/>
  <c r="AG49" i="33"/>
  <c r="X49" i="33"/>
  <c r="AH49" i="33"/>
  <c r="DF9" i="30"/>
  <c r="BO7" i="33"/>
  <c r="BZ9" i="34"/>
  <c r="CJ9" i="34"/>
  <c r="X28" i="34"/>
  <c r="AH28" i="34"/>
  <c r="BZ59" i="30"/>
  <c r="W51" i="22"/>
  <c r="AG51" i="22"/>
  <c r="BY20" i="33"/>
  <c r="CI20" i="33"/>
  <c r="BZ20" i="33"/>
  <c r="CJ20" i="33"/>
  <c r="W26" i="34"/>
  <c r="AG26" i="34"/>
  <c r="X26" i="34"/>
  <c r="AH26" i="34"/>
  <c r="BY46" i="33"/>
  <c r="CI46" i="33"/>
  <c r="BZ46" i="33"/>
  <c r="CJ46" i="33"/>
  <c r="BO46" i="33"/>
  <c r="M30" i="34"/>
  <c r="FG52" i="30"/>
  <c r="FQ52" i="30"/>
  <c r="EW52" i="30"/>
  <c r="FH52" i="30"/>
  <c r="FR52" i="30"/>
  <c r="X12" i="30"/>
  <c r="AH12" i="30"/>
  <c r="W12" i="30"/>
  <c r="AG12" i="30"/>
  <c r="BO36" i="34"/>
  <c r="DP27" i="30"/>
  <c r="DZ27" i="30"/>
  <c r="DF27" i="30"/>
  <c r="DQ27" i="30"/>
  <c r="EA27" i="30"/>
  <c r="M26" i="34"/>
  <c r="M38" i="30"/>
  <c r="X38" i="30"/>
  <c r="AH38" i="30"/>
  <c r="W38" i="30"/>
  <c r="AG38" i="30"/>
  <c r="BY33" i="33"/>
  <c r="CI33" i="33"/>
  <c r="BZ33" i="33"/>
  <c r="CJ33" i="33"/>
  <c r="BY37" i="33"/>
  <c r="CI37" i="33"/>
  <c r="BZ37" i="33"/>
  <c r="CJ37" i="33"/>
  <c r="BY23" i="34"/>
  <c r="CI23" i="34"/>
  <c r="BZ23" i="34"/>
  <c r="CJ23" i="34"/>
  <c r="FG28" i="30"/>
  <c r="FQ28" i="30"/>
  <c r="FH28" i="30"/>
  <c r="FR28" i="30"/>
  <c r="EW28" i="30"/>
  <c r="M18" i="30"/>
  <c r="W18" i="30"/>
  <c r="AG18" i="30"/>
  <c r="X18" i="30"/>
  <c r="AH18" i="30"/>
  <c r="BO31" i="30"/>
  <c r="BY31" i="30"/>
  <c r="BN31" i="30"/>
  <c r="BX31" i="30"/>
  <c r="BD31" i="30"/>
  <c r="BO18" i="33"/>
  <c r="EW10" i="30"/>
  <c r="FG9" i="30"/>
  <c r="FQ9" i="30"/>
  <c r="M41" i="22"/>
  <c r="M20" i="34"/>
  <c r="W35" i="34"/>
  <c r="AG35" i="34"/>
  <c r="X35" i="34"/>
  <c r="AH35" i="34"/>
  <c r="BY54" i="33"/>
  <c r="CI54" i="33"/>
  <c r="BZ54" i="33"/>
  <c r="CJ54" i="33"/>
  <c r="W36" i="34"/>
  <c r="AG36" i="34"/>
  <c r="X36" i="34"/>
  <c r="AH36" i="34"/>
  <c r="DP33" i="30"/>
  <c r="DZ33" i="30"/>
  <c r="DQ33" i="30"/>
  <c r="EA33" i="30"/>
  <c r="BY49" i="34"/>
  <c r="CI49" i="34"/>
  <c r="BZ49" i="34"/>
  <c r="CJ49" i="34"/>
  <c r="BO49" i="34"/>
  <c r="W30" i="34"/>
  <c r="AG30" i="34"/>
  <c r="X30" i="34"/>
  <c r="AH30" i="34"/>
  <c r="W26" i="33"/>
  <c r="AG26" i="33"/>
  <c r="X26" i="33"/>
  <c r="AH26" i="33"/>
  <c r="BY36" i="34"/>
  <c r="CI36" i="34"/>
  <c r="BZ36" i="34"/>
  <c r="CJ36" i="34"/>
  <c r="DF33" i="30"/>
  <c r="X40" i="30"/>
  <c r="AH40" i="30"/>
  <c r="M40" i="30"/>
  <c r="W40" i="30"/>
  <c r="AG40" i="30"/>
  <c r="FH38" i="30"/>
  <c r="FR38" i="30"/>
  <c r="FG38" i="30"/>
  <c r="FQ38" i="30"/>
  <c r="EW38" i="30"/>
  <c r="M19" i="30"/>
  <c r="W19" i="30"/>
  <c r="AG19" i="30"/>
  <c r="X19" i="30"/>
  <c r="AH19" i="30"/>
  <c r="DF23" i="30"/>
  <c r="DQ23" i="30"/>
  <c r="EA23" i="30"/>
  <c r="DP23" i="30"/>
  <c r="DZ23" i="30"/>
  <c r="M20" i="33"/>
  <c r="BD40" i="26"/>
  <c r="BN40" i="26"/>
  <c r="BX40" i="26"/>
  <c r="BO40" i="26"/>
  <c r="BY40" i="26"/>
  <c r="X35" i="27"/>
  <c r="AH35" i="27"/>
  <c r="M35" i="27"/>
  <c r="W35" i="27"/>
  <c r="AG35" i="27"/>
  <c r="Y6" i="20"/>
  <c r="Z6" i="20"/>
  <c r="BD7" i="30"/>
  <c r="BY7" i="33"/>
  <c r="CI7" i="33"/>
  <c r="BY27" i="33"/>
  <c r="CI27" i="33"/>
  <c r="BZ27" i="33"/>
  <c r="CJ27" i="33"/>
  <c r="BO25" i="34"/>
  <c r="W33" i="33"/>
  <c r="AG33" i="33"/>
  <c r="X33" i="33"/>
  <c r="AH33" i="33"/>
  <c r="BY47" i="33"/>
  <c r="CI47" i="33"/>
  <c r="BZ47" i="33"/>
  <c r="CJ47" i="33"/>
  <c r="W36" i="33"/>
  <c r="AG36" i="33"/>
  <c r="X36" i="33"/>
  <c r="AH36" i="33"/>
  <c r="DF32" i="30"/>
  <c r="DQ32" i="30"/>
  <c r="EA32" i="30"/>
  <c r="DP32" i="30"/>
  <c r="DZ32" i="30"/>
  <c r="M37" i="34"/>
  <c r="M26" i="33"/>
  <c r="W21" i="30"/>
  <c r="AG21" i="30"/>
  <c r="X21" i="30"/>
  <c r="AH21" i="30"/>
  <c r="M21" i="30"/>
  <c r="FG33" i="30"/>
  <c r="FQ33" i="30"/>
  <c r="EW33" i="30"/>
  <c r="FH33" i="30"/>
  <c r="FR33" i="30"/>
  <c r="W57" i="22"/>
  <c r="AG57" i="22"/>
  <c r="X57" i="22"/>
  <c r="AH57" i="22"/>
  <c r="W49" i="22"/>
  <c r="AG49" i="22"/>
  <c r="X49" i="22"/>
  <c r="AH49" i="22"/>
  <c r="W45" i="22"/>
  <c r="AG45" i="22"/>
  <c r="X45" i="22"/>
  <c r="AH45" i="22"/>
  <c r="W52" i="22"/>
  <c r="AG52" i="22"/>
  <c r="X52" i="22"/>
  <c r="AH52" i="22"/>
  <c r="W21" i="22"/>
  <c r="AG21" i="22"/>
  <c r="X21" i="22"/>
  <c r="AH21" i="22"/>
  <c r="M14" i="22"/>
  <c r="M31" i="22"/>
  <c r="X31" i="22"/>
  <c r="AH31" i="22"/>
  <c r="W31" i="22"/>
  <c r="AG31" i="22"/>
  <c r="X9" i="22"/>
  <c r="AH9" i="22"/>
  <c r="M9" i="22"/>
  <c r="W9" i="22"/>
  <c r="AG9" i="22"/>
  <c r="W29" i="22"/>
  <c r="AG29" i="22"/>
  <c r="X29" i="22"/>
  <c r="AH29" i="22"/>
  <c r="M29" i="22"/>
  <c r="W37" i="22"/>
  <c r="AG37" i="22"/>
  <c r="X37" i="22"/>
  <c r="AH37" i="22"/>
  <c r="M37" i="22"/>
  <c r="C7" i="36"/>
  <c r="C11" i="36"/>
  <c r="C15" i="36"/>
  <c r="C19" i="36"/>
  <c r="C23" i="36"/>
  <c r="C27" i="36"/>
  <c r="C31" i="36"/>
  <c r="C35" i="36"/>
  <c r="C39" i="36"/>
  <c r="C43" i="36"/>
  <c r="C47" i="36"/>
  <c r="C51" i="36"/>
  <c r="C55" i="36"/>
  <c r="C6" i="36"/>
  <c r="C8" i="36"/>
  <c r="C16" i="36"/>
  <c r="C24" i="36"/>
  <c r="C32" i="36"/>
  <c r="C40" i="36"/>
  <c r="C48" i="36"/>
  <c r="C56" i="36"/>
  <c r="C10" i="36"/>
  <c r="C26" i="36"/>
  <c r="C38" i="36"/>
  <c r="C50" i="36"/>
  <c r="C12" i="36"/>
  <c r="C20" i="36"/>
  <c r="C28" i="36"/>
  <c r="C36" i="36"/>
  <c r="C44" i="36"/>
  <c r="C52" i="36"/>
  <c r="C18" i="36"/>
  <c r="C30" i="36"/>
  <c r="C42" i="36"/>
  <c r="C54" i="36"/>
  <c r="C9" i="36"/>
  <c r="C13" i="36"/>
  <c r="C17" i="36"/>
  <c r="C21" i="36"/>
  <c r="C25" i="36"/>
  <c r="C29" i="36"/>
  <c r="C33" i="36"/>
  <c r="C37" i="36"/>
  <c r="C41" i="36"/>
  <c r="C45" i="36"/>
  <c r="C49" i="36"/>
  <c r="C53" i="36"/>
  <c r="C57" i="36"/>
  <c r="C14" i="36"/>
  <c r="C22" i="36"/>
  <c r="C34" i="36"/>
  <c r="C46" i="36"/>
  <c r="C58" i="36"/>
  <c r="M52" i="22"/>
  <c r="M34" i="22"/>
  <c r="X34" i="22"/>
  <c r="AH34" i="22"/>
  <c r="W34" i="22"/>
  <c r="AG34" i="22"/>
  <c r="M21" i="22"/>
  <c r="W26" i="22"/>
  <c r="AG26" i="22"/>
  <c r="M26" i="22"/>
  <c r="X26" i="22"/>
  <c r="AH26" i="22"/>
  <c r="X22" i="22"/>
  <c r="AH22" i="22"/>
  <c r="W22" i="22"/>
  <c r="AG22" i="22"/>
  <c r="X50" i="22"/>
  <c r="AH50" i="22"/>
  <c r="W50" i="22"/>
  <c r="AG50" i="22"/>
  <c r="FH26" i="30"/>
  <c r="FR26" i="30"/>
  <c r="EW26" i="30"/>
  <c r="FG26" i="30"/>
  <c r="FQ26" i="30"/>
  <c r="BS37" i="34"/>
  <c r="BT37" i="34"/>
  <c r="CE37" i="34"/>
  <c r="CO37" i="34"/>
  <c r="CF37" i="34"/>
  <c r="CP37" i="34"/>
  <c r="Q25" i="34"/>
  <c r="AC25" i="34"/>
  <c r="AM25" i="34"/>
  <c r="S25" i="34"/>
  <c r="R25" i="34"/>
  <c r="AD25" i="34"/>
  <c r="AN25" i="34"/>
  <c r="CE48" i="33"/>
  <c r="CO48" i="33"/>
  <c r="BS48" i="33"/>
  <c r="BT48" i="33"/>
  <c r="CF48" i="33"/>
  <c r="CP48" i="33"/>
  <c r="AD54" i="30"/>
  <c r="AN54" i="30"/>
  <c r="Q54" i="30"/>
  <c r="R54" i="30"/>
  <c r="AC54" i="30"/>
  <c r="AM54" i="30"/>
  <c r="Q26" i="26"/>
  <c r="S26" i="26"/>
  <c r="AD26" i="26"/>
  <c r="AN26" i="26"/>
  <c r="AC26" i="26"/>
  <c r="AM26" i="26"/>
  <c r="Q50" i="30"/>
  <c r="S50" i="30"/>
  <c r="AC50" i="30"/>
  <c r="AM50" i="30"/>
  <c r="AD50" i="30"/>
  <c r="AN50" i="30"/>
  <c r="DW26" i="30"/>
  <c r="EG26" i="30"/>
  <c r="DV26" i="30"/>
  <c r="EF26" i="30"/>
  <c r="DJ26" i="30"/>
  <c r="DL26" i="30"/>
  <c r="DK26" i="30"/>
  <c r="FM50" i="30"/>
  <c r="FW50" i="30"/>
  <c r="FA50" i="30"/>
  <c r="FB50" i="30"/>
  <c r="FN50" i="30"/>
  <c r="FX50" i="30"/>
  <c r="Q34" i="27"/>
  <c r="S34" i="27"/>
  <c r="AC34" i="27"/>
  <c r="AM34" i="27"/>
  <c r="AD34" i="27"/>
  <c r="AN34" i="27"/>
  <c r="CE27" i="27"/>
  <c r="CO27" i="27"/>
  <c r="CF27" i="27"/>
  <c r="CP27" i="27"/>
  <c r="BS27" i="27"/>
  <c r="BU27" i="27"/>
  <c r="Q31" i="26"/>
  <c r="R31" i="26"/>
  <c r="AD31" i="26"/>
  <c r="AN31" i="26"/>
  <c r="AC31" i="26"/>
  <c r="AM31" i="26"/>
  <c r="BS33" i="27"/>
  <c r="BU33" i="27"/>
  <c r="CE33" i="27"/>
  <c r="CO33" i="27"/>
  <c r="CF33" i="27"/>
  <c r="CP33" i="27"/>
  <c r="BT33" i="27"/>
  <c r="AD57" i="22"/>
  <c r="AN57" i="22"/>
  <c r="AC57" i="22"/>
  <c r="AM57" i="22"/>
  <c r="Q57" i="22"/>
  <c r="R57" i="22"/>
  <c r="BS23" i="34"/>
  <c r="BU23" i="34"/>
  <c r="CE23" i="34"/>
  <c r="CO23" i="34"/>
  <c r="CF23" i="34"/>
  <c r="CP23" i="34"/>
  <c r="BS52" i="34"/>
  <c r="BU52" i="34"/>
  <c r="CE52" i="34"/>
  <c r="CO52" i="34"/>
  <c r="CF52" i="34"/>
  <c r="CP52" i="34"/>
  <c r="BS57" i="33"/>
  <c r="BU57" i="33"/>
  <c r="CE57" i="33"/>
  <c r="CO57" i="33"/>
  <c r="BT57" i="33"/>
  <c r="CF57" i="33"/>
  <c r="CP57" i="33"/>
  <c r="Q38" i="33"/>
  <c r="R38" i="33"/>
  <c r="AC38" i="33"/>
  <c r="AM38" i="33"/>
  <c r="AD38" i="33"/>
  <c r="AN38" i="33"/>
  <c r="AC22" i="30"/>
  <c r="AM22" i="30"/>
  <c r="AD22" i="30"/>
  <c r="AN22" i="30"/>
  <c r="Q22" i="30"/>
  <c r="S22" i="30"/>
  <c r="BH57" i="30"/>
  <c r="BI57" i="30"/>
  <c r="BT57" i="30"/>
  <c r="CD57" i="30"/>
  <c r="BU57" i="30"/>
  <c r="CE57" i="30"/>
  <c r="BJ57" i="30"/>
  <c r="BU40" i="30"/>
  <c r="CE40" i="30"/>
  <c r="BH40" i="30"/>
  <c r="BI40" i="30"/>
  <c r="BT40" i="30"/>
  <c r="CD40" i="30"/>
  <c r="Q42" i="26"/>
  <c r="S42" i="26"/>
  <c r="AC42" i="26"/>
  <c r="AM42" i="26"/>
  <c r="AD42" i="26"/>
  <c r="AN42" i="26"/>
  <c r="Q32" i="26"/>
  <c r="R32" i="26"/>
  <c r="AC32" i="26"/>
  <c r="AM32" i="26"/>
  <c r="AD32" i="26"/>
  <c r="AN32" i="26"/>
  <c r="Q26" i="30"/>
  <c r="R26" i="30"/>
  <c r="AC26" i="30"/>
  <c r="AM26" i="30"/>
  <c r="S26" i="30"/>
  <c r="AD26" i="30"/>
  <c r="AN26" i="30"/>
  <c r="CE44" i="27"/>
  <c r="CO44" i="27"/>
  <c r="BS44" i="27"/>
  <c r="CF44" i="27"/>
  <c r="CP44" i="27"/>
  <c r="BU44" i="27"/>
  <c r="BT44" i="27"/>
  <c r="Q44" i="26"/>
  <c r="R44" i="26"/>
  <c r="AC44" i="26"/>
  <c r="AM44" i="26"/>
  <c r="AD44" i="26"/>
  <c r="AN44" i="26"/>
  <c r="AC22" i="27"/>
  <c r="AM22" i="27"/>
  <c r="Q22" i="27"/>
  <c r="S22" i="27"/>
  <c r="AD22" i="27"/>
  <c r="AN22" i="27"/>
  <c r="Q41" i="26"/>
  <c r="R41" i="26"/>
  <c r="AC41" i="26"/>
  <c r="AM41" i="26"/>
  <c r="AD41" i="26"/>
  <c r="AN41" i="26"/>
  <c r="X12" i="20"/>
  <c r="AL12" i="35"/>
  <c r="X8" i="22"/>
  <c r="AH8" i="22"/>
  <c r="X7" i="30"/>
  <c r="AH7" i="30"/>
  <c r="BY35" i="34"/>
  <c r="CI35" i="34"/>
  <c r="BO35" i="34"/>
  <c r="BZ35" i="34"/>
  <c r="CJ35" i="34"/>
  <c r="BY27" i="34"/>
  <c r="CI27" i="34"/>
  <c r="BO27" i="34"/>
  <c r="BZ27" i="34"/>
  <c r="CJ27" i="34"/>
  <c r="BY56" i="34"/>
  <c r="CI56" i="34"/>
  <c r="BZ56" i="34"/>
  <c r="CJ56" i="34"/>
  <c r="BO56" i="34"/>
  <c r="BY53" i="34"/>
  <c r="CI53" i="34"/>
  <c r="BZ53" i="34"/>
  <c r="CJ53" i="34"/>
  <c r="BO53" i="34"/>
  <c r="BY48" i="33"/>
  <c r="CI48" i="33"/>
  <c r="BZ48" i="33"/>
  <c r="CJ48" i="33"/>
  <c r="BO48" i="33"/>
  <c r="BY40" i="33"/>
  <c r="CI40" i="33"/>
  <c r="BZ40" i="33"/>
  <c r="CJ40" i="33"/>
  <c r="BO40" i="33"/>
  <c r="M56" i="33"/>
  <c r="W56" i="33"/>
  <c r="AG56" i="33"/>
  <c r="X56" i="33"/>
  <c r="AH56" i="33"/>
  <c r="BO39" i="30"/>
  <c r="BY39" i="30"/>
  <c r="BD39" i="30"/>
  <c r="BN39" i="30"/>
  <c r="BX39" i="30"/>
  <c r="DQ10" i="30"/>
  <c r="EA10" i="30"/>
  <c r="DF10" i="30"/>
  <c r="DP10" i="30"/>
  <c r="DZ10" i="30"/>
  <c r="FH20" i="30"/>
  <c r="FR20" i="30"/>
  <c r="FG20" i="30"/>
  <c r="FQ20" i="30"/>
  <c r="EW20" i="30"/>
  <c r="BN24" i="30"/>
  <c r="BX24" i="30"/>
  <c r="BD24" i="30"/>
  <c r="BO24" i="30"/>
  <c r="BY24" i="30"/>
  <c r="BO38" i="30"/>
  <c r="BY38" i="30"/>
  <c r="BN38" i="30"/>
  <c r="BX38" i="30"/>
  <c r="BD38" i="30"/>
  <c r="BZ52" i="27"/>
  <c r="CJ52" i="27"/>
  <c r="BY52" i="27"/>
  <c r="CI52" i="27"/>
  <c r="BO52" i="27"/>
  <c r="M32" i="22"/>
  <c r="W32" i="22"/>
  <c r="AG32" i="22"/>
  <c r="X32" i="22"/>
  <c r="AH32" i="22"/>
  <c r="M18" i="22"/>
  <c r="X18" i="22"/>
  <c r="AH18" i="22"/>
  <c r="W18" i="22"/>
  <c r="AG18" i="22"/>
  <c r="BS19" i="34"/>
  <c r="BU19" i="34"/>
  <c r="CE19" i="34"/>
  <c r="CO19" i="34"/>
  <c r="CF19" i="34"/>
  <c r="CP19" i="34"/>
  <c r="BS35" i="34"/>
  <c r="BT35" i="34"/>
  <c r="CE35" i="34"/>
  <c r="CO35" i="34"/>
  <c r="CF35" i="34"/>
  <c r="CP35" i="34"/>
  <c r="BS51" i="34"/>
  <c r="BU51" i="34"/>
  <c r="CE51" i="34"/>
  <c r="CO51" i="34"/>
  <c r="CF51" i="34"/>
  <c r="CP51" i="34"/>
  <c r="BT51" i="34"/>
  <c r="AC28" i="34"/>
  <c r="AM28" i="34"/>
  <c r="Q28" i="34"/>
  <c r="S28" i="34"/>
  <c r="AD28" i="34"/>
  <c r="AN28" i="34"/>
  <c r="AC44" i="34"/>
  <c r="AM44" i="34"/>
  <c r="Q44" i="34"/>
  <c r="S44" i="34"/>
  <c r="AD44" i="34"/>
  <c r="AN44" i="34"/>
  <c r="BS32" i="34"/>
  <c r="BU32" i="34"/>
  <c r="CE32" i="34"/>
  <c r="CO32" i="34"/>
  <c r="CF32" i="34"/>
  <c r="CP32" i="34"/>
  <c r="BT32" i="34"/>
  <c r="BS48" i="34"/>
  <c r="BT48" i="34"/>
  <c r="CE48" i="34"/>
  <c r="CO48" i="34"/>
  <c r="CF48" i="34"/>
  <c r="CP48" i="34"/>
  <c r="Q23" i="34"/>
  <c r="S23" i="34"/>
  <c r="AC23" i="34"/>
  <c r="AM23" i="34"/>
  <c r="R23" i="34"/>
  <c r="AD23" i="34"/>
  <c r="AN23" i="34"/>
  <c r="Q51" i="34"/>
  <c r="S51" i="34"/>
  <c r="AC51" i="34"/>
  <c r="AM51" i="34"/>
  <c r="AD51" i="34"/>
  <c r="AN51" i="34"/>
  <c r="R51" i="34"/>
  <c r="Q48" i="34"/>
  <c r="S48" i="34"/>
  <c r="AD48" i="34"/>
  <c r="AN48" i="34"/>
  <c r="AC48" i="34"/>
  <c r="AM48" i="34"/>
  <c r="CE20" i="33"/>
  <c r="CO20" i="33"/>
  <c r="BS20" i="33"/>
  <c r="BU20" i="33"/>
  <c r="CF20" i="33"/>
  <c r="CP20" i="33"/>
  <c r="BT20" i="33"/>
  <c r="BS37" i="33"/>
  <c r="BT37" i="33"/>
  <c r="CE37" i="33"/>
  <c r="CO37" i="33"/>
  <c r="CF37" i="33"/>
  <c r="CP37" i="33"/>
  <c r="BS53" i="33"/>
  <c r="BT53" i="33"/>
  <c r="CE53" i="33"/>
  <c r="CO53" i="33"/>
  <c r="CF53" i="33"/>
  <c r="CP53" i="33"/>
  <c r="CE30" i="33"/>
  <c r="CO30" i="33"/>
  <c r="BS30" i="33"/>
  <c r="BU30" i="33"/>
  <c r="CF30" i="33"/>
  <c r="CP30" i="33"/>
  <c r="BT30" i="33"/>
  <c r="CE46" i="33"/>
  <c r="CO46" i="33"/>
  <c r="BS46" i="33"/>
  <c r="BT46" i="33"/>
  <c r="CF46" i="33"/>
  <c r="CP46" i="33"/>
  <c r="AC21" i="33"/>
  <c r="AM21" i="33"/>
  <c r="Q21" i="33"/>
  <c r="S21" i="33"/>
  <c r="AD21" i="33"/>
  <c r="AN21" i="33"/>
  <c r="R21" i="33"/>
  <c r="AC41" i="33"/>
  <c r="AM41" i="33"/>
  <c r="Q41" i="33"/>
  <c r="S41" i="33"/>
  <c r="AD41" i="33"/>
  <c r="AN41" i="33"/>
  <c r="R41" i="33"/>
  <c r="AC57" i="33"/>
  <c r="AM57" i="33"/>
  <c r="Q57" i="33"/>
  <c r="R57" i="33"/>
  <c r="AD57" i="33"/>
  <c r="AN57" i="33"/>
  <c r="Q34" i="33"/>
  <c r="S34" i="33"/>
  <c r="AD34" i="33"/>
  <c r="AN34" i="33"/>
  <c r="R34" i="33"/>
  <c r="AC34" i="33"/>
  <c r="AM34" i="33"/>
  <c r="Q50" i="33"/>
  <c r="R50" i="33"/>
  <c r="AD50" i="33"/>
  <c r="AN50" i="33"/>
  <c r="AC50" i="33"/>
  <c r="AM50" i="33"/>
  <c r="AC25" i="33"/>
  <c r="AM25" i="33"/>
  <c r="Q25" i="33"/>
  <c r="S25" i="33"/>
  <c r="AD25" i="33"/>
  <c r="AN25" i="33"/>
  <c r="DW29" i="30"/>
  <c r="EG29" i="30"/>
  <c r="DV29" i="30"/>
  <c r="EF29" i="30"/>
  <c r="DJ29" i="30"/>
  <c r="DK29" i="30"/>
  <c r="DL29" i="30"/>
  <c r="R27" i="30"/>
  <c r="AC27" i="30"/>
  <c r="AM27" i="30"/>
  <c r="Q27" i="30"/>
  <c r="S27" i="30"/>
  <c r="AD27" i="30"/>
  <c r="AN27" i="30"/>
  <c r="Q56" i="26"/>
  <c r="S56" i="26"/>
  <c r="AD56" i="26"/>
  <c r="AN56" i="26"/>
  <c r="AC56" i="26"/>
  <c r="AM56" i="26"/>
  <c r="R56" i="26"/>
  <c r="DJ19" i="30"/>
  <c r="DK19" i="30"/>
  <c r="DV19" i="30"/>
  <c r="EF19" i="30"/>
  <c r="DW19" i="30"/>
  <c r="EG19" i="30"/>
  <c r="AD23" i="30"/>
  <c r="AN23" i="30"/>
  <c r="Q23" i="30"/>
  <c r="R23" i="30"/>
  <c r="AC23" i="30"/>
  <c r="AM23" i="30"/>
  <c r="Q45" i="26"/>
  <c r="R45" i="26"/>
  <c r="AD45" i="26"/>
  <c r="AN45" i="26"/>
  <c r="AC45" i="26"/>
  <c r="AM45" i="26"/>
  <c r="DJ45" i="30"/>
  <c r="DL45" i="30"/>
  <c r="DW45" i="30"/>
  <c r="EG45" i="30"/>
  <c r="DV45" i="30"/>
  <c r="EF45" i="30"/>
  <c r="AD51" i="30"/>
  <c r="AN51" i="30"/>
  <c r="R51" i="30"/>
  <c r="AC51" i="30"/>
  <c r="AM51" i="30"/>
  <c r="Q51" i="30"/>
  <c r="S51" i="30"/>
  <c r="Q55" i="26"/>
  <c r="R55" i="26"/>
  <c r="AD55" i="26"/>
  <c r="AN55" i="26"/>
  <c r="AC55" i="26"/>
  <c r="AM55" i="26"/>
  <c r="DJ48" i="30"/>
  <c r="DW48" i="30"/>
  <c r="EG48" i="30"/>
  <c r="DK48" i="30"/>
  <c r="DV48" i="30"/>
  <c r="EF48" i="30"/>
  <c r="DL48" i="30"/>
  <c r="FA21" i="30"/>
  <c r="FC21" i="30"/>
  <c r="FM21" i="30"/>
  <c r="FW21" i="30"/>
  <c r="FN21" i="30"/>
  <c r="FX21" i="30"/>
  <c r="DW47" i="30"/>
  <c r="EG47" i="30"/>
  <c r="DV47" i="30"/>
  <c r="EF47" i="30"/>
  <c r="DJ47" i="30"/>
  <c r="DL47" i="30"/>
  <c r="FA51" i="30"/>
  <c r="FC51" i="30"/>
  <c r="FM51" i="30"/>
  <c r="FW51" i="30"/>
  <c r="FN51" i="30"/>
  <c r="FX51" i="30"/>
  <c r="BT21" i="30"/>
  <c r="CD21" i="30"/>
  <c r="BH21" i="30"/>
  <c r="BI21" i="30"/>
  <c r="BJ21" i="30"/>
  <c r="BU21" i="30"/>
  <c r="CE21" i="30"/>
  <c r="FA33" i="30"/>
  <c r="FB33" i="30"/>
  <c r="FN33" i="30"/>
  <c r="FX33" i="30"/>
  <c r="FM33" i="30"/>
  <c r="FW33" i="30"/>
  <c r="AD48" i="30"/>
  <c r="AN48" i="30"/>
  <c r="AC48" i="30"/>
  <c r="AM48" i="30"/>
  <c r="Q48" i="30"/>
  <c r="S48" i="30"/>
  <c r="DV46" i="30"/>
  <c r="EF46" i="30"/>
  <c r="DJ46" i="30"/>
  <c r="DL46" i="30"/>
  <c r="DW46" i="30"/>
  <c r="EG46" i="30"/>
  <c r="DK46" i="30"/>
  <c r="CF19" i="27"/>
  <c r="CP19" i="27"/>
  <c r="BS19" i="27"/>
  <c r="BT19" i="27"/>
  <c r="CE19" i="27"/>
  <c r="CO19" i="27"/>
  <c r="BU19" i="27"/>
  <c r="Q27" i="27"/>
  <c r="S27" i="27"/>
  <c r="AC27" i="27"/>
  <c r="AM27" i="27"/>
  <c r="AD27" i="27"/>
  <c r="AN27" i="27"/>
  <c r="FN47" i="30"/>
  <c r="FX47" i="30"/>
  <c r="FA47" i="30"/>
  <c r="FB47" i="30"/>
  <c r="FM47" i="30"/>
  <c r="FW47" i="30"/>
  <c r="CF57" i="27"/>
  <c r="CP57" i="27"/>
  <c r="CE57" i="27"/>
  <c r="CO57" i="27"/>
  <c r="BS57" i="27"/>
  <c r="BT57" i="27"/>
  <c r="AD55" i="27"/>
  <c r="AN55" i="27"/>
  <c r="AC55" i="27"/>
  <c r="AM55" i="27"/>
  <c r="Q55" i="27"/>
  <c r="R55" i="27"/>
  <c r="FM24" i="30"/>
  <c r="FW24" i="30"/>
  <c r="FC24" i="30"/>
  <c r="FN24" i="30"/>
  <c r="FX24" i="30"/>
  <c r="FA24" i="30"/>
  <c r="FB24" i="30"/>
  <c r="BS26" i="27"/>
  <c r="BT26" i="27"/>
  <c r="CE26" i="27"/>
  <c r="CO26" i="27"/>
  <c r="CF26" i="27"/>
  <c r="CP26" i="27"/>
  <c r="Q51" i="27"/>
  <c r="S51" i="27"/>
  <c r="AD51" i="27"/>
  <c r="AN51" i="27"/>
  <c r="AC51" i="27"/>
  <c r="AM51" i="27"/>
  <c r="FM37" i="30"/>
  <c r="FW37" i="30"/>
  <c r="FA37" i="30"/>
  <c r="FN37" i="30"/>
  <c r="FX37" i="30"/>
  <c r="FB37" i="30"/>
  <c r="FC37" i="30"/>
  <c r="CF34" i="27"/>
  <c r="CP34" i="27"/>
  <c r="BS34" i="27"/>
  <c r="BT34" i="27"/>
  <c r="CE34" i="27"/>
  <c r="CO34" i="27"/>
  <c r="AC47" i="27"/>
  <c r="AM47" i="27"/>
  <c r="Q47" i="27"/>
  <c r="S47" i="27"/>
  <c r="AD47" i="27"/>
  <c r="AN47" i="27"/>
  <c r="DV43" i="30"/>
  <c r="EF43" i="30"/>
  <c r="DL43" i="30"/>
  <c r="DW43" i="30"/>
  <c r="EG43" i="30"/>
  <c r="DJ43" i="30"/>
  <c r="DK43" i="30"/>
  <c r="CF25" i="27"/>
  <c r="CP25" i="27"/>
  <c r="BS25" i="27"/>
  <c r="BT25" i="27"/>
  <c r="CE25" i="27"/>
  <c r="CO25" i="27"/>
  <c r="BU28" i="26"/>
  <c r="CE28" i="26"/>
  <c r="BT28" i="26"/>
  <c r="CD28" i="26"/>
  <c r="BH28" i="26"/>
  <c r="BI28" i="26"/>
  <c r="BH46" i="30"/>
  <c r="BI46" i="30"/>
  <c r="BU46" i="30"/>
  <c r="CE46" i="30"/>
  <c r="BT46" i="30"/>
  <c r="CD46" i="30"/>
  <c r="CF38" i="27"/>
  <c r="CP38" i="27"/>
  <c r="CE38" i="27"/>
  <c r="CO38" i="27"/>
  <c r="BS38" i="27"/>
  <c r="BT38" i="27"/>
  <c r="BT27" i="26"/>
  <c r="CD27" i="26"/>
  <c r="BU27" i="26"/>
  <c r="CE27" i="26"/>
  <c r="BH27" i="26"/>
  <c r="BJ27" i="26"/>
  <c r="AD52" i="22"/>
  <c r="AN52" i="22"/>
  <c r="AC52" i="22"/>
  <c r="AM52" i="22"/>
  <c r="Q52" i="22"/>
  <c r="R52" i="22"/>
  <c r="R31" i="30"/>
  <c r="AC31" i="30"/>
  <c r="AM31" i="30"/>
  <c r="Q31" i="30"/>
  <c r="S31" i="30"/>
  <c r="AD31" i="30"/>
  <c r="AN31" i="30"/>
  <c r="BS28" i="27"/>
  <c r="BT28" i="27"/>
  <c r="CE28" i="27"/>
  <c r="CO28" i="27"/>
  <c r="CF28" i="27"/>
  <c r="CP28" i="27"/>
  <c r="BU28" i="27"/>
  <c r="BU21" i="26"/>
  <c r="CE21" i="26"/>
  <c r="BT21" i="26"/>
  <c r="CD21" i="26"/>
  <c r="BH21" i="26"/>
  <c r="BI21" i="26"/>
  <c r="DV22" i="30"/>
  <c r="EF22" i="30"/>
  <c r="DJ22" i="30"/>
  <c r="DL22" i="30"/>
  <c r="DW22" i="30"/>
  <c r="EG22" i="30"/>
  <c r="Q38" i="22"/>
  <c r="S38" i="22"/>
  <c r="AD38" i="22"/>
  <c r="AN38" i="22"/>
  <c r="AC38" i="22"/>
  <c r="AM38" i="22"/>
  <c r="FH35" i="30"/>
  <c r="FR35" i="30"/>
  <c r="EW35" i="30"/>
  <c r="FG35" i="30"/>
  <c r="FQ35" i="30"/>
  <c r="DF47" i="30"/>
  <c r="DQ47" i="30"/>
  <c r="EA47" i="30"/>
  <c r="DP47" i="30"/>
  <c r="DZ47" i="30"/>
  <c r="Q46" i="34"/>
  <c r="S46" i="34"/>
  <c r="AD46" i="34"/>
  <c r="AN46" i="34"/>
  <c r="R46" i="34"/>
  <c r="AC46" i="34"/>
  <c r="AM46" i="34"/>
  <c r="BS39" i="33"/>
  <c r="BU39" i="33"/>
  <c r="CE39" i="33"/>
  <c r="CO39" i="33"/>
  <c r="CF39" i="33"/>
  <c r="CP39" i="33"/>
  <c r="AC19" i="33"/>
  <c r="AM19" i="33"/>
  <c r="Q19" i="33"/>
  <c r="R19" i="33"/>
  <c r="AD19" i="33"/>
  <c r="AN19" i="33"/>
  <c r="Q34" i="26"/>
  <c r="R34" i="26"/>
  <c r="AC34" i="26"/>
  <c r="AM34" i="26"/>
  <c r="AD34" i="26"/>
  <c r="AN34" i="26"/>
  <c r="FA46" i="30"/>
  <c r="FC46" i="30"/>
  <c r="FN46" i="30"/>
  <c r="FX46" i="30"/>
  <c r="FM46" i="30"/>
  <c r="FW46" i="30"/>
  <c r="AD54" i="27"/>
  <c r="AN54" i="27"/>
  <c r="Q54" i="27"/>
  <c r="R54" i="27"/>
  <c r="AC54" i="27"/>
  <c r="AM54" i="27"/>
  <c r="X14" i="22"/>
  <c r="AH14" i="22"/>
  <c r="W42" i="34"/>
  <c r="AG42" i="34"/>
  <c r="M42" i="34"/>
  <c r="X42" i="34"/>
  <c r="AH42" i="34"/>
  <c r="BS36" i="34"/>
  <c r="BT36" i="34"/>
  <c r="CE36" i="34"/>
  <c r="CO36" i="34"/>
  <c r="CF36" i="34"/>
  <c r="CP36" i="34"/>
  <c r="Q46" i="27"/>
  <c r="R46" i="27"/>
  <c r="AC46" i="27"/>
  <c r="AM46" i="27"/>
  <c r="AD46" i="27"/>
  <c r="AN46" i="27"/>
  <c r="S46" i="27"/>
  <c r="M16" i="22"/>
  <c r="BY15" i="33"/>
  <c r="CI15" i="33"/>
  <c r="Y15" i="20"/>
  <c r="Z15" i="20"/>
  <c r="BY50" i="34"/>
  <c r="CI50" i="34"/>
  <c r="BZ50" i="34"/>
  <c r="CJ50" i="34"/>
  <c r="BO50" i="34"/>
  <c r="M57" i="34"/>
  <c r="W57" i="34"/>
  <c r="AG57" i="34"/>
  <c r="X57" i="34"/>
  <c r="AH57" i="34"/>
  <c r="BY23" i="33"/>
  <c r="CI23" i="33"/>
  <c r="BZ23" i="33"/>
  <c r="CJ23" i="33"/>
  <c r="BO23" i="33"/>
  <c r="W22" i="33"/>
  <c r="AG22" i="33"/>
  <c r="M22" i="33"/>
  <c r="X22" i="33"/>
  <c r="AH22" i="33"/>
  <c r="W41" i="33"/>
  <c r="AG41" i="33"/>
  <c r="M41" i="33"/>
  <c r="X41" i="33"/>
  <c r="AH41" i="33"/>
  <c r="M48" i="30"/>
  <c r="X48" i="30"/>
  <c r="AH48" i="30"/>
  <c r="W48" i="30"/>
  <c r="AG48" i="30"/>
  <c r="FG49" i="30"/>
  <c r="FQ49" i="30"/>
  <c r="FH49" i="30"/>
  <c r="FR49" i="30"/>
  <c r="EW49" i="30"/>
  <c r="W53" i="30"/>
  <c r="AG53" i="30"/>
  <c r="X53" i="30"/>
  <c r="AH53" i="30"/>
  <c r="M53" i="30"/>
  <c r="FH31" i="30"/>
  <c r="FR31" i="30"/>
  <c r="FG31" i="30"/>
  <c r="FQ31" i="30"/>
  <c r="EW31" i="30"/>
  <c r="M43" i="30"/>
  <c r="X43" i="30"/>
  <c r="AH43" i="30"/>
  <c r="W43" i="30"/>
  <c r="AG43" i="30"/>
  <c r="BS25" i="34"/>
  <c r="BU25" i="34"/>
  <c r="CE25" i="34"/>
  <c r="CO25" i="34"/>
  <c r="CF25" i="34"/>
  <c r="CP25" i="34"/>
  <c r="BT25" i="34"/>
  <c r="BS41" i="34"/>
  <c r="BU41" i="34"/>
  <c r="CE41" i="34"/>
  <c r="CO41" i="34"/>
  <c r="CF41" i="34"/>
  <c r="CP41" i="34"/>
  <c r="BS57" i="34"/>
  <c r="BT57" i="34"/>
  <c r="CE57" i="34"/>
  <c r="CO57" i="34"/>
  <c r="CF57" i="34"/>
  <c r="CP57" i="34"/>
  <c r="AC34" i="34"/>
  <c r="AM34" i="34"/>
  <c r="Q34" i="34"/>
  <c r="S34" i="34"/>
  <c r="AD34" i="34"/>
  <c r="AN34" i="34"/>
  <c r="R34" i="34"/>
  <c r="BS22" i="34"/>
  <c r="BU22" i="34"/>
  <c r="CE22" i="34"/>
  <c r="CO22" i="34"/>
  <c r="CF22" i="34"/>
  <c r="CP22" i="34"/>
  <c r="BS38" i="34"/>
  <c r="BU38" i="34"/>
  <c r="CE38" i="34"/>
  <c r="CO38" i="34"/>
  <c r="CF38" i="34"/>
  <c r="CP38" i="34"/>
  <c r="BS54" i="34"/>
  <c r="BU54" i="34"/>
  <c r="CE54" i="34"/>
  <c r="CO54" i="34"/>
  <c r="CF54" i="34"/>
  <c r="CP54" i="34"/>
  <c r="AC29" i="34"/>
  <c r="AM29" i="34"/>
  <c r="Q29" i="34"/>
  <c r="S29" i="34"/>
  <c r="AD29" i="34"/>
  <c r="AN29" i="34"/>
  <c r="Q57" i="34"/>
  <c r="S57" i="34"/>
  <c r="AC57" i="34"/>
  <c r="AM57" i="34"/>
  <c r="R57" i="34"/>
  <c r="AD57" i="34"/>
  <c r="AN57" i="34"/>
  <c r="Q54" i="34"/>
  <c r="S54" i="34"/>
  <c r="AD54" i="34"/>
  <c r="AN54" i="34"/>
  <c r="AC54" i="34"/>
  <c r="AM54" i="34"/>
  <c r="BS27" i="33"/>
  <c r="BT27" i="33"/>
  <c r="CF27" i="33"/>
  <c r="CP27" i="33"/>
  <c r="CE27" i="33"/>
  <c r="CO27" i="33"/>
  <c r="BS43" i="33"/>
  <c r="BU43" i="33"/>
  <c r="CE43" i="33"/>
  <c r="CO43" i="33"/>
  <c r="CF43" i="33"/>
  <c r="CP43" i="33"/>
  <c r="BT43" i="33"/>
  <c r="CE23" i="33"/>
  <c r="CO23" i="33"/>
  <c r="BS23" i="33"/>
  <c r="BT23" i="33"/>
  <c r="BU23" i="33"/>
  <c r="CF23" i="33"/>
  <c r="CP23" i="33"/>
  <c r="CE36" i="33"/>
  <c r="CO36" i="33"/>
  <c r="BS36" i="33"/>
  <c r="BT36" i="33"/>
  <c r="CF36" i="33"/>
  <c r="CP36" i="33"/>
  <c r="CE52" i="33"/>
  <c r="CO52" i="33"/>
  <c r="BS52" i="33"/>
  <c r="BU52" i="33"/>
  <c r="CF52" i="33"/>
  <c r="CP52" i="33"/>
  <c r="AC31" i="33"/>
  <c r="AM31" i="33"/>
  <c r="Q31" i="33"/>
  <c r="S31" i="33"/>
  <c r="AD31" i="33"/>
  <c r="AN31" i="33"/>
  <c r="AC47" i="33"/>
  <c r="AM47" i="33"/>
  <c r="Q47" i="33"/>
  <c r="S47" i="33"/>
  <c r="AD47" i="33"/>
  <c r="AN47" i="33"/>
  <c r="AC22" i="33"/>
  <c r="AM22" i="33"/>
  <c r="Q22" i="33"/>
  <c r="S22" i="33"/>
  <c r="AD22" i="33"/>
  <c r="AN22" i="33"/>
  <c r="R22" i="33"/>
  <c r="Q40" i="33"/>
  <c r="S40" i="33"/>
  <c r="AC40" i="33"/>
  <c r="AM40" i="33"/>
  <c r="AD40" i="33"/>
  <c r="AN40" i="33"/>
  <c r="Q56" i="33"/>
  <c r="S56" i="33"/>
  <c r="AC56" i="33"/>
  <c r="AM56" i="33"/>
  <c r="AD56" i="33"/>
  <c r="AN56" i="33"/>
  <c r="R56" i="33"/>
  <c r="BT29" i="30"/>
  <c r="CD29" i="30"/>
  <c r="BH29" i="30"/>
  <c r="BU29" i="30"/>
  <c r="CE29" i="30"/>
  <c r="BI29" i="30"/>
  <c r="BJ29" i="30"/>
  <c r="FM32" i="30"/>
  <c r="FW32" i="30"/>
  <c r="FN32" i="30"/>
  <c r="FX32" i="30"/>
  <c r="FC32" i="30"/>
  <c r="FB32" i="30"/>
  <c r="FA32" i="30"/>
  <c r="AD41" i="30"/>
  <c r="AN41" i="30"/>
  <c r="AC41" i="30"/>
  <c r="AM41" i="30"/>
  <c r="S41" i="30"/>
  <c r="R41" i="30"/>
  <c r="Q41" i="30"/>
  <c r="Q52" i="26"/>
  <c r="R52" i="26"/>
  <c r="AC52" i="26"/>
  <c r="AM52" i="26"/>
  <c r="AD52" i="26"/>
  <c r="AN52" i="26"/>
  <c r="BU19" i="30"/>
  <c r="CE19" i="30"/>
  <c r="BH19" i="30"/>
  <c r="BJ19" i="30"/>
  <c r="BT19" i="30"/>
  <c r="CD19" i="30"/>
  <c r="FM40" i="30"/>
  <c r="FW40" i="30"/>
  <c r="FN40" i="30"/>
  <c r="FX40" i="30"/>
  <c r="FA40" i="30"/>
  <c r="FB40" i="30"/>
  <c r="AD37" i="30"/>
  <c r="AN37" i="30"/>
  <c r="Q37" i="30"/>
  <c r="R37" i="30"/>
  <c r="AC37" i="30"/>
  <c r="AM37" i="30"/>
  <c r="AC22" i="26"/>
  <c r="AM22" i="26"/>
  <c r="Q22" i="26"/>
  <c r="S22" i="26"/>
  <c r="AD22" i="26"/>
  <c r="AN22" i="26"/>
  <c r="BU37" i="30"/>
  <c r="CE37" i="30"/>
  <c r="BH37" i="30"/>
  <c r="BI37" i="30"/>
  <c r="BT37" i="30"/>
  <c r="CD37" i="30"/>
  <c r="FA31" i="30"/>
  <c r="FB31" i="30"/>
  <c r="FN31" i="30"/>
  <c r="FX31" i="30"/>
  <c r="FM31" i="30"/>
  <c r="FW31" i="30"/>
  <c r="Q36" i="30"/>
  <c r="S36" i="30"/>
  <c r="AD36" i="30"/>
  <c r="AN36" i="30"/>
  <c r="AC36" i="30"/>
  <c r="AM36" i="30"/>
  <c r="Q51" i="26"/>
  <c r="R51" i="26"/>
  <c r="AC51" i="26"/>
  <c r="AM51" i="26"/>
  <c r="AD51" i="26"/>
  <c r="AN51" i="26"/>
  <c r="BU48" i="30"/>
  <c r="CE48" i="30"/>
  <c r="BH48" i="30"/>
  <c r="BJ48" i="30"/>
  <c r="BI48" i="30"/>
  <c r="BT48" i="30"/>
  <c r="CD48" i="30"/>
  <c r="DJ52" i="30"/>
  <c r="DK52" i="30"/>
  <c r="DW52" i="30"/>
  <c r="EG52" i="30"/>
  <c r="DV52" i="30"/>
  <c r="EF52" i="30"/>
  <c r="AC42" i="30"/>
  <c r="AM42" i="30"/>
  <c r="AD42" i="30"/>
  <c r="AN42" i="30"/>
  <c r="Q42" i="30"/>
  <c r="S42" i="30"/>
  <c r="Q50" i="26"/>
  <c r="R50" i="26"/>
  <c r="AD50" i="26"/>
  <c r="AN50" i="26"/>
  <c r="AC50" i="26"/>
  <c r="AM50" i="26"/>
  <c r="BT47" i="30"/>
  <c r="CD47" i="30"/>
  <c r="BH47" i="30"/>
  <c r="BI47" i="30"/>
  <c r="BU47" i="30"/>
  <c r="CE47" i="30"/>
  <c r="DV51" i="30"/>
  <c r="EF51" i="30"/>
  <c r="DW51" i="30"/>
  <c r="EG51" i="30"/>
  <c r="DJ51" i="30"/>
  <c r="DL51" i="30"/>
  <c r="AC20" i="30"/>
  <c r="AM20" i="30"/>
  <c r="AD20" i="30"/>
  <c r="AN20" i="30"/>
  <c r="Q20" i="30"/>
  <c r="R20" i="30"/>
  <c r="Q49" i="26"/>
  <c r="S49" i="26"/>
  <c r="AC49" i="26"/>
  <c r="AM49" i="26"/>
  <c r="AD49" i="26"/>
  <c r="AN49" i="26"/>
  <c r="DV25" i="30"/>
  <c r="EF25" i="30"/>
  <c r="DK25" i="30"/>
  <c r="DW25" i="30"/>
  <c r="EG25" i="30"/>
  <c r="DJ25" i="30"/>
  <c r="DL25" i="30"/>
  <c r="FM38" i="30"/>
  <c r="FW38" i="30"/>
  <c r="FN38" i="30"/>
  <c r="FX38" i="30"/>
  <c r="FA38" i="30"/>
  <c r="FB38" i="30"/>
  <c r="AC23" i="26"/>
  <c r="AM23" i="26"/>
  <c r="AD23" i="26"/>
  <c r="AN23" i="26"/>
  <c r="Q23" i="26"/>
  <c r="S23" i="26"/>
  <c r="BU24" i="26"/>
  <c r="CE24" i="26"/>
  <c r="BT24" i="26"/>
  <c r="CD24" i="26"/>
  <c r="BH24" i="26"/>
  <c r="BJ24" i="26"/>
  <c r="AD44" i="27"/>
  <c r="AN44" i="27"/>
  <c r="Q44" i="27"/>
  <c r="S44" i="27"/>
  <c r="AC44" i="27"/>
  <c r="AM44" i="27"/>
  <c r="Q54" i="22"/>
  <c r="R54" i="22"/>
  <c r="AD54" i="22"/>
  <c r="AN54" i="22"/>
  <c r="AC54" i="22"/>
  <c r="AM54" i="22"/>
  <c r="BT23" i="26"/>
  <c r="CD23" i="26"/>
  <c r="BU23" i="26"/>
  <c r="CE23" i="26"/>
  <c r="BH23" i="26"/>
  <c r="BJ23" i="26"/>
  <c r="AC41" i="27"/>
  <c r="AM41" i="27"/>
  <c r="AD41" i="27"/>
  <c r="AN41" i="27"/>
  <c r="Q41" i="27"/>
  <c r="R41" i="27"/>
  <c r="S41" i="27"/>
  <c r="Q31" i="22"/>
  <c r="S31" i="22"/>
  <c r="AC31" i="22"/>
  <c r="AM31" i="22"/>
  <c r="AD31" i="22"/>
  <c r="AN31" i="22"/>
  <c r="BH31" i="26"/>
  <c r="BI31" i="26"/>
  <c r="BT31" i="26"/>
  <c r="CD31" i="26"/>
  <c r="BU31" i="26"/>
  <c r="CE31" i="26"/>
  <c r="AD37" i="27"/>
  <c r="AN37" i="27"/>
  <c r="Q37" i="27"/>
  <c r="R37" i="27"/>
  <c r="AC37" i="27"/>
  <c r="AM37" i="27"/>
  <c r="S37" i="27"/>
  <c r="Q27" i="22"/>
  <c r="S27" i="22"/>
  <c r="AD27" i="22"/>
  <c r="AN27" i="22"/>
  <c r="AC27" i="22"/>
  <c r="AM27" i="22"/>
  <c r="BT39" i="26"/>
  <c r="CD39" i="26"/>
  <c r="BH39" i="26"/>
  <c r="BJ39" i="26"/>
  <c r="BU39" i="26"/>
  <c r="CE39" i="26"/>
  <c r="Q33" i="27"/>
  <c r="R33" i="27"/>
  <c r="AD33" i="27"/>
  <c r="AN33" i="27"/>
  <c r="AC33" i="27"/>
  <c r="AM33" i="27"/>
  <c r="Q23" i="22"/>
  <c r="S23" i="22"/>
  <c r="AC23" i="22"/>
  <c r="AM23" i="22"/>
  <c r="AD23" i="22"/>
  <c r="AN23" i="22"/>
  <c r="BS37" i="27"/>
  <c r="BU37" i="27"/>
  <c r="CF37" i="27"/>
  <c r="CP37" i="27"/>
  <c r="CE37" i="27"/>
  <c r="CO37" i="27"/>
  <c r="Q57" i="27"/>
  <c r="R57" i="27"/>
  <c r="AD57" i="27"/>
  <c r="AN57" i="27"/>
  <c r="AC57" i="27"/>
  <c r="AM57" i="27"/>
  <c r="AD47" i="22"/>
  <c r="AN47" i="22"/>
  <c r="Q47" i="22"/>
  <c r="S47" i="22"/>
  <c r="AC47" i="22"/>
  <c r="AM47" i="22"/>
  <c r="AC58" i="30"/>
  <c r="AM58" i="30"/>
  <c r="Q58" i="30"/>
  <c r="R58" i="30"/>
  <c r="AD58" i="30"/>
  <c r="AN58" i="30"/>
  <c r="Q37" i="26"/>
  <c r="S37" i="26"/>
  <c r="AC37" i="26"/>
  <c r="AM37" i="26"/>
  <c r="AD37" i="26"/>
  <c r="AN37" i="26"/>
  <c r="CF20" i="27"/>
  <c r="CP20" i="27"/>
  <c r="BS20" i="27"/>
  <c r="BU20" i="27"/>
  <c r="CE20" i="27"/>
  <c r="CO20" i="27"/>
  <c r="AD42" i="27"/>
  <c r="AN42" i="27"/>
  <c r="AC42" i="27"/>
  <c r="AM42" i="27"/>
  <c r="Q42" i="27"/>
  <c r="S42" i="27"/>
  <c r="AC26" i="22"/>
  <c r="AM26" i="22"/>
  <c r="Q26" i="22"/>
  <c r="S26" i="22"/>
  <c r="AD26" i="22"/>
  <c r="AN26" i="22"/>
  <c r="BU37" i="26"/>
  <c r="CE37" i="26"/>
  <c r="BH37" i="26"/>
  <c r="BJ37" i="26"/>
  <c r="BT37" i="26"/>
  <c r="CD37" i="26"/>
  <c r="AD19" i="22"/>
  <c r="AN19" i="22"/>
  <c r="AC19" i="22"/>
  <c r="AM19" i="22"/>
  <c r="Q19" i="22"/>
  <c r="S19" i="22"/>
  <c r="BT46" i="26"/>
  <c r="CD46" i="26"/>
  <c r="BU46" i="26"/>
  <c r="CE46" i="26"/>
  <c r="BH46" i="26"/>
  <c r="BJ46" i="26"/>
  <c r="FA43" i="30"/>
  <c r="FC43" i="30"/>
  <c r="FM43" i="30"/>
  <c r="FW43" i="30"/>
  <c r="FB43" i="30"/>
  <c r="FN43" i="30"/>
  <c r="FX43" i="30"/>
  <c r="DV58" i="30"/>
  <c r="EF58" i="30"/>
  <c r="DJ58" i="30"/>
  <c r="DL58" i="30"/>
  <c r="DW58" i="30"/>
  <c r="EG58" i="30"/>
  <c r="BY34" i="34"/>
  <c r="CI34" i="34"/>
  <c r="BO34" i="34"/>
  <c r="BZ34" i="34"/>
  <c r="CJ34" i="34"/>
  <c r="W25" i="30"/>
  <c r="AG25" i="30"/>
  <c r="M25" i="30"/>
  <c r="X25" i="30"/>
  <c r="AH25" i="30"/>
  <c r="BO42" i="30"/>
  <c r="BY42" i="30"/>
  <c r="BN42" i="30"/>
  <c r="BX42" i="30"/>
  <c r="BD42" i="30"/>
  <c r="DQ20" i="30"/>
  <c r="EA20" i="30"/>
  <c r="DP20" i="30"/>
  <c r="DZ20" i="30"/>
  <c r="DF20" i="30"/>
  <c r="BS53" i="34"/>
  <c r="BT53" i="34"/>
  <c r="BU53" i="34"/>
  <c r="CE53" i="34"/>
  <c r="CO53" i="34"/>
  <c r="CF53" i="34"/>
  <c r="CP53" i="34"/>
  <c r="Q50" i="34"/>
  <c r="R50" i="34"/>
  <c r="AD50" i="34"/>
  <c r="AN50" i="34"/>
  <c r="AC50" i="34"/>
  <c r="AM50" i="34"/>
  <c r="CE32" i="33"/>
  <c r="CO32" i="33"/>
  <c r="BS32" i="33"/>
  <c r="BU32" i="33"/>
  <c r="CF32" i="33"/>
  <c r="CP32" i="33"/>
  <c r="Q36" i="33"/>
  <c r="S36" i="33"/>
  <c r="AC36" i="33"/>
  <c r="AM36" i="33"/>
  <c r="AD36" i="33"/>
  <c r="AN36" i="33"/>
  <c r="R36" i="33"/>
  <c r="BT32" i="30"/>
  <c r="CD32" i="30"/>
  <c r="BU32" i="30"/>
  <c r="CE32" i="30"/>
  <c r="BH32" i="30"/>
  <c r="BI32" i="30"/>
  <c r="BT23" i="30"/>
  <c r="CD23" i="30"/>
  <c r="BU23" i="30"/>
  <c r="CE23" i="30"/>
  <c r="BH23" i="30"/>
  <c r="BI23" i="30"/>
  <c r="Q25" i="26"/>
  <c r="R25" i="26"/>
  <c r="AD25" i="26"/>
  <c r="AN25" i="26"/>
  <c r="AC25" i="26"/>
  <c r="AM25" i="26"/>
  <c r="Q47" i="30"/>
  <c r="S47" i="30"/>
  <c r="AC47" i="30"/>
  <c r="AM47" i="30"/>
  <c r="AD47" i="30"/>
  <c r="AN47" i="30"/>
  <c r="BT38" i="30"/>
  <c r="CD38" i="30"/>
  <c r="BH38" i="30"/>
  <c r="BI38" i="30"/>
  <c r="BU38" i="30"/>
  <c r="CE38" i="30"/>
  <c r="CF36" i="27"/>
  <c r="CP36" i="27"/>
  <c r="CE36" i="27"/>
  <c r="CO36" i="27"/>
  <c r="BS36" i="27"/>
  <c r="BU36" i="27"/>
  <c r="BS43" i="27"/>
  <c r="BU43" i="27"/>
  <c r="CF43" i="27"/>
  <c r="CP43" i="27"/>
  <c r="CE43" i="27"/>
  <c r="CO43" i="27"/>
  <c r="BH36" i="26"/>
  <c r="BJ36" i="26"/>
  <c r="BU36" i="26"/>
  <c r="CE36" i="26"/>
  <c r="BT36" i="26"/>
  <c r="CD36" i="26"/>
  <c r="BU26" i="26"/>
  <c r="CE26" i="26"/>
  <c r="BT26" i="26"/>
  <c r="CD26" i="26"/>
  <c r="BH26" i="26"/>
  <c r="BJ26" i="26"/>
  <c r="AC58" i="22"/>
  <c r="AM58" i="22"/>
  <c r="AD58" i="22"/>
  <c r="AN58" i="22"/>
  <c r="Q58" i="22"/>
  <c r="R58" i="22"/>
  <c r="W30" i="33"/>
  <c r="AG30" i="33"/>
  <c r="M30" i="33"/>
  <c r="X30" i="33"/>
  <c r="AH30" i="33"/>
  <c r="AC32" i="34"/>
  <c r="AM32" i="34"/>
  <c r="Q32" i="34"/>
  <c r="S32" i="34"/>
  <c r="AD32" i="34"/>
  <c r="AN32" i="34"/>
  <c r="BS25" i="33"/>
  <c r="BU25" i="33"/>
  <c r="CE25" i="33"/>
  <c r="CO25" i="33"/>
  <c r="CF25" i="33"/>
  <c r="CP25" i="33"/>
  <c r="BT25" i="33"/>
  <c r="AC29" i="33"/>
  <c r="AM29" i="33"/>
  <c r="Q29" i="33"/>
  <c r="R29" i="33"/>
  <c r="AD29" i="33"/>
  <c r="AN29" i="33"/>
  <c r="DV54" i="30"/>
  <c r="EF54" i="30"/>
  <c r="DW54" i="30"/>
  <c r="EG54" i="30"/>
  <c r="DJ54" i="30"/>
  <c r="DK54" i="30"/>
  <c r="DV44" i="30"/>
  <c r="EF44" i="30"/>
  <c r="DW44" i="30"/>
  <c r="EG44" i="30"/>
  <c r="DJ44" i="30"/>
  <c r="DL44" i="30"/>
  <c r="Q52" i="30"/>
  <c r="R52" i="30"/>
  <c r="AC52" i="30"/>
  <c r="AM52" i="30"/>
  <c r="AD52" i="30"/>
  <c r="AN52" i="30"/>
  <c r="FM20" i="30"/>
  <c r="FW20" i="30"/>
  <c r="FN20" i="30"/>
  <c r="FX20" i="30"/>
  <c r="FA20" i="30"/>
  <c r="FB20" i="30"/>
  <c r="AC45" i="27"/>
  <c r="AM45" i="27"/>
  <c r="Q45" i="27"/>
  <c r="S45" i="27"/>
  <c r="AD45" i="27"/>
  <c r="AN45" i="27"/>
  <c r="Q20" i="26"/>
  <c r="S20" i="26"/>
  <c r="AD20" i="26"/>
  <c r="AN20" i="26"/>
  <c r="AC20" i="26"/>
  <c r="AM20" i="26"/>
  <c r="AD45" i="30"/>
  <c r="AN45" i="30"/>
  <c r="Q45" i="30"/>
  <c r="R45" i="30"/>
  <c r="AC45" i="30"/>
  <c r="AM45" i="30"/>
  <c r="CF21" i="27"/>
  <c r="CP21" i="27"/>
  <c r="BS21" i="27"/>
  <c r="BT21" i="27"/>
  <c r="CE21" i="27"/>
  <c r="CO21" i="27"/>
  <c r="BS58" i="27"/>
  <c r="BU58" i="27"/>
  <c r="CF58" i="27"/>
  <c r="CP58" i="27"/>
  <c r="CE58" i="27"/>
  <c r="CO58" i="27"/>
  <c r="BT58" i="27"/>
  <c r="Q38" i="27"/>
  <c r="R38" i="27"/>
  <c r="AD38" i="27"/>
  <c r="AN38" i="27"/>
  <c r="AC38" i="27"/>
  <c r="AM38" i="27"/>
  <c r="M8" i="22"/>
  <c r="EB59" i="30"/>
  <c r="M6" i="33"/>
  <c r="BY19" i="34"/>
  <c r="CI19" i="34"/>
  <c r="BO19" i="34"/>
  <c r="BZ19" i="34"/>
  <c r="CJ19" i="34"/>
  <c r="BY32" i="33"/>
  <c r="CI32" i="33"/>
  <c r="BZ32" i="33"/>
  <c r="CJ32" i="33"/>
  <c r="BO32" i="33"/>
  <c r="W31" i="33"/>
  <c r="AG31" i="33"/>
  <c r="M31" i="33"/>
  <c r="X31" i="33"/>
  <c r="AH31" i="33"/>
  <c r="W47" i="33"/>
  <c r="AG47" i="33"/>
  <c r="M47" i="33"/>
  <c r="X47" i="33"/>
  <c r="AH47" i="33"/>
  <c r="W23" i="33"/>
  <c r="AG23" i="33"/>
  <c r="M23" i="33"/>
  <c r="X23" i="33"/>
  <c r="AH23" i="33"/>
  <c r="W57" i="33"/>
  <c r="AG57" i="33"/>
  <c r="M57" i="33"/>
  <c r="X57" i="33"/>
  <c r="AH57" i="33"/>
  <c r="M52" i="30"/>
  <c r="X52" i="30"/>
  <c r="AH52" i="30"/>
  <c r="W52" i="30"/>
  <c r="AG52" i="30"/>
  <c r="BO34" i="30"/>
  <c r="BY34" i="30"/>
  <c r="BD34" i="30"/>
  <c r="BN34" i="30"/>
  <c r="BX34" i="30"/>
  <c r="DF49" i="30"/>
  <c r="DP49" i="30"/>
  <c r="DZ49" i="30"/>
  <c r="DQ49" i="30"/>
  <c r="EA49" i="30"/>
  <c r="W58" i="22"/>
  <c r="AG58" i="22"/>
  <c r="X58" i="22"/>
  <c r="AH58" i="22"/>
  <c r="M58" i="22"/>
  <c r="M55" i="22"/>
  <c r="X55" i="22"/>
  <c r="AH55" i="22"/>
  <c r="W55" i="22"/>
  <c r="AG55" i="22"/>
  <c r="BS27" i="34"/>
  <c r="BU27" i="34"/>
  <c r="CE27" i="34"/>
  <c r="CO27" i="34"/>
  <c r="CF27" i="34"/>
  <c r="CP27" i="34"/>
  <c r="BS43" i="34"/>
  <c r="BT43" i="34"/>
  <c r="BU43" i="34"/>
  <c r="CE43" i="34"/>
  <c r="CO43" i="34"/>
  <c r="CF43" i="34"/>
  <c r="CP43" i="34"/>
  <c r="AC20" i="34"/>
  <c r="AM20" i="34"/>
  <c r="Q20" i="34"/>
  <c r="S20" i="34"/>
  <c r="AD20" i="34"/>
  <c r="AN20" i="34"/>
  <c r="AC36" i="34"/>
  <c r="AM36" i="34"/>
  <c r="Q36" i="34"/>
  <c r="S36" i="34"/>
  <c r="AD36" i="34"/>
  <c r="AN36" i="34"/>
  <c r="BS24" i="34"/>
  <c r="BT24" i="34"/>
  <c r="CE24" i="34"/>
  <c r="CO24" i="34"/>
  <c r="CF24" i="34"/>
  <c r="CP24" i="34"/>
  <c r="BS40" i="34"/>
  <c r="BU40" i="34"/>
  <c r="CE40" i="34"/>
  <c r="CO40" i="34"/>
  <c r="CF40" i="34"/>
  <c r="CP40" i="34"/>
  <c r="BS56" i="34"/>
  <c r="BT56" i="34"/>
  <c r="CE56" i="34"/>
  <c r="CO56" i="34"/>
  <c r="CF56" i="34"/>
  <c r="CP56" i="34"/>
  <c r="Q31" i="34"/>
  <c r="R31" i="34"/>
  <c r="S31" i="34"/>
  <c r="AC31" i="34"/>
  <c r="AM31" i="34"/>
  <c r="AD31" i="34"/>
  <c r="AN31" i="34"/>
  <c r="Q37" i="34"/>
  <c r="S37" i="34"/>
  <c r="AC37" i="34"/>
  <c r="AM37" i="34"/>
  <c r="AD37" i="34"/>
  <c r="AN37" i="34"/>
  <c r="Q56" i="34"/>
  <c r="R56" i="34"/>
  <c r="AD56" i="34"/>
  <c r="AN56" i="34"/>
  <c r="AC56" i="34"/>
  <c r="AM56" i="34"/>
  <c r="BS29" i="33"/>
  <c r="BU29" i="33"/>
  <c r="CE29" i="33"/>
  <c r="CO29" i="33"/>
  <c r="CF29" i="33"/>
  <c r="CP29" i="33"/>
  <c r="BT29" i="33"/>
  <c r="BS45" i="33"/>
  <c r="BU45" i="33"/>
  <c r="CE45" i="33"/>
  <c r="CO45" i="33"/>
  <c r="CF45" i="33"/>
  <c r="CP45" i="33"/>
  <c r="CE21" i="33"/>
  <c r="CO21" i="33"/>
  <c r="BS21" i="33"/>
  <c r="BT21" i="33"/>
  <c r="BU21" i="33"/>
  <c r="CF21" i="33"/>
  <c r="CP21" i="33"/>
  <c r="CE38" i="33"/>
  <c r="CO38" i="33"/>
  <c r="BS38" i="33"/>
  <c r="BU38" i="33"/>
  <c r="CF38" i="33"/>
  <c r="CP38" i="33"/>
  <c r="CE54" i="33"/>
  <c r="CO54" i="33"/>
  <c r="BS54" i="33"/>
  <c r="BU54" i="33"/>
  <c r="CF54" i="33"/>
  <c r="CP54" i="33"/>
  <c r="AC33" i="33"/>
  <c r="AM33" i="33"/>
  <c r="Q33" i="33"/>
  <c r="S33" i="33"/>
  <c r="AD33" i="33"/>
  <c r="AN33" i="33"/>
  <c r="AC49" i="33"/>
  <c r="AM49" i="33"/>
  <c r="Q49" i="33"/>
  <c r="S49" i="33"/>
  <c r="AD49" i="33"/>
  <c r="AN49" i="33"/>
  <c r="R49" i="33"/>
  <c r="AC20" i="33"/>
  <c r="AM20" i="33"/>
  <c r="Q20" i="33"/>
  <c r="R20" i="33"/>
  <c r="AD20" i="33"/>
  <c r="AN20" i="33"/>
  <c r="Q42" i="33"/>
  <c r="R42" i="33"/>
  <c r="S42" i="33"/>
  <c r="AD42" i="33"/>
  <c r="AN42" i="33"/>
  <c r="AC42" i="33"/>
  <c r="AM42" i="33"/>
  <c r="Q58" i="33"/>
  <c r="S58" i="33"/>
  <c r="AD58" i="33"/>
  <c r="AN58" i="33"/>
  <c r="AC58" i="33"/>
  <c r="AM58" i="33"/>
  <c r="BU28" i="30"/>
  <c r="CE28" i="30"/>
  <c r="BH28" i="30"/>
  <c r="BI28" i="30"/>
  <c r="BT28" i="30"/>
  <c r="CD28" i="30"/>
  <c r="FN49" i="30"/>
  <c r="FX49" i="30"/>
  <c r="FM49" i="30"/>
  <c r="FW49" i="30"/>
  <c r="FA49" i="30"/>
  <c r="FC49" i="30"/>
  <c r="Q24" i="30"/>
  <c r="R24" i="30"/>
  <c r="AD24" i="30"/>
  <c r="AN24" i="30"/>
  <c r="AC24" i="30"/>
  <c r="AM24" i="30"/>
  <c r="BU36" i="30"/>
  <c r="CE36" i="30"/>
  <c r="BH36" i="30"/>
  <c r="BI36" i="30"/>
  <c r="BT36" i="30"/>
  <c r="CD36" i="30"/>
  <c r="FM57" i="30"/>
  <c r="FW57" i="30"/>
  <c r="FA57" i="30"/>
  <c r="FC57" i="30"/>
  <c r="FN57" i="30"/>
  <c r="FX57" i="30"/>
  <c r="AD44" i="30"/>
  <c r="AN44" i="30"/>
  <c r="R44" i="30"/>
  <c r="AC44" i="30"/>
  <c r="AM44" i="30"/>
  <c r="Q44" i="30"/>
  <c r="S44" i="30"/>
  <c r="BU27" i="30"/>
  <c r="CE27" i="30"/>
  <c r="BH27" i="30"/>
  <c r="BI27" i="30"/>
  <c r="BT27" i="30"/>
  <c r="CD27" i="30"/>
  <c r="FM48" i="30"/>
  <c r="FW48" i="30"/>
  <c r="FN48" i="30"/>
  <c r="FX48" i="30"/>
  <c r="FB48" i="30"/>
  <c r="FA48" i="30"/>
  <c r="FC48" i="30"/>
  <c r="Q33" i="30"/>
  <c r="S33" i="30"/>
  <c r="AD33" i="30"/>
  <c r="AN33" i="30"/>
  <c r="AC33" i="30"/>
  <c r="AM33" i="30"/>
  <c r="Q30" i="26"/>
  <c r="R30" i="26"/>
  <c r="AD30" i="26"/>
  <c r="AN30" i="26"/>
  <c r="AC30" i="26"/>
  <c r="AM30" i="26"/>
  <c r="BT26" i="30"/>
  <c r="CD26" i="30"/>
  <c r="BU26" i="30"/>
  <c r="CE26" i="30"/>
  <c r="BJ26" i="30"/>
  <c r="BH26" i="30"/>
  <c r="BI26" i="30"/>
  <c r="FM39" i="30"/>
  <c r="FW39" i="30"/>
  <c r="FA39" i="30"/>
  <c r="FB39" i="30"/>
  <c r="FN39" i="30"/>
  <c r="FX39" i="30"/>
  <c r="AD40" i="30"/>
  <c r="AN40" i="30"/>
  <c r="AC40" i="30"/>
  <c r="AM40" i="30"/>
  <c r="S40" i="30"/>
  <c r="R40" i="30"/>
  <c r="Q40" i="30"/>
  <c r="Q21" i="26"/>
  <c r="R21" i="26"/>
  <c r="AD21" i="26"/>
  <c r="AN21" i="26"/>
  <c r="AC21" i="26"/>
  <c r="AM21" i="26"/>
  <c r="BT25" i="30"/>
  <c r="CD25" i="30"/>
  <c r="BU25" i="30"/>
  <c r="CE25" i="30"/>
  <c r="BJ25" i="30"/>
  <c r="BH25" i="30"/>
  <c r="BI25" i="30"/>
  <c r="DW30" i="30"/>
  <c r="EG30" i="30"/>
  <c r="DV30" i="30"/>
  <c r="EF30" i="30"/>
  <c r="DJ30" i="30"/>
  <c r="DK30" i="30"/>
  <c r="AD34" i="30"/>
  <c r="AN34" i="30"/>
  <c r="AC34" i="30"/>
  <c r="AM34" i="30"/>
  <c r="Q34" i="30"/>
  <c r="R34" i="30"/>
  <c r="S34" i="30"/>
  <c r="Q29" i="26"/>
  <c r="R29" i="26"/>
  <c r="AC29" i="26"/>
  <c r="AM29" i="26"/>
  <c r="AD29" i="26"/>
  <c r="AN29" i="26"/>
  <c r="AC26" i="33"/>
  <c r="AM26" i="33"/>
  <c r="Q26" i="33"/>
  <c r="R26" i="33"/>
  <c r="S26" i="33"/>
  <c r="AD26" i="33"/>
  <c r="AN26" i="33"/>
  <c r="DV50" i="30"/>
  <c r="EF50" i="30"/>
  <c r="DJ50" i="30"/>
  <c r="DL50" i="30"/>
  <c r="DW50" i="30"/>
  <c r="EG50" i="30"/>
  <c r="S35" i="30"/>
  <c r="AD35" i="30"/>
  <c r="AN35" i="30"/>
  <c r="Q35" i="30"/>
  <c r="R35" i="30"/>
  <c r="AC35" i="30"/>
  <c r="AM35" i="30"/>
  <c r="Q40" i="26"/>
  <c r="S40" i="26"/>
  <c r="AD40" i="26"/>
  <c r="AN40" i="26"/>
  <c r="AC40" i="26"/>
  <c r="AM40" i="26"/>
  <c r="BT33" i="26"/>
  <c r="CD33" i="26"/>
  <c r="BU33" i="26"/>
  <c r="CE33" i="26"/>
  <c r="BH33" i="26"/>
  <c r="BJ33" i="26"/>
  <c r="AD50" i="27"/>
  <c r="AN50" i="27"/>
  <c r="AC50" i="27"/>
  <c r="AM50" i="27"/>
  <c r="Q50" i="27"/>
  <c r="S50" i="27"/>
  <c r="AC22" i="22"/>
  <c r="AM22" i="22"/>
  <c r="Q22" i="22"/>
  <c r="S22" i="22"/>
  <c r="AD22" i="22"/>
  <c r="AN22" i="22"/>
  <c r="BU32" i="26"/>
  <c r="CE32" i="26"/>
  <c r="BT32" i="26"/>
  <c r="CD32" i="26"/>
  <c r="BH32" i="26"/>
  <c r="BJ32" i="26"/>
  <c r="AC36" i="27"/>
  <c r="AM36" i="27"/>
  <c r="Q36" i="27"/>
  <c r="S36" i="27"/>
  <c r="AD36" i="27"/>
  <c r="AN36" i="27"/>
  <c r="AC50" i="22"/>
  <c r="AM50" i="22"/>
  <c r="AD50" i="22"/>
  <c r="AN50" i="22"/>
  <c r="Q50" i="22"/>
  <c r="S50" i="22"/>
  <c r="BT40" i="26"/>
  <c r="CD40" i="26"/>
  <c r="BU40" i="26"/>
  <c r="CE40" i="26"/>
  <c r="BH40" i="26"/>
  <c r="BI40" i="26"/>
  <c r="AD28" i="27"/>
  <c r="AN28" i="27"/>
  <c r="AC28" i="27"/>
  <c r="AM28" i="27"/>
  <c r="Q28" i="27"/>
  <c r="S28" i="27"/>
  <c r="Q46" i="22"/>
  <c r="S46" i="22"/>
  <c r="AD46" i="22"/>
  <c r="AN46" i="22"/>
  <c r="AC46" i="22"/>
  <c r="AM46" i="22"/>
  <c r="BT48" i="26"/>
  <c r="CD48" i="26"/>
  <c r="BU48" i="26"/>
  <c r="CE48" i="26"/>
  <c r="BH48" i="26"/>
  <c r="BI48" i="26"/>
  <c r="AD20" i="27"/>
  <c r="AN20" i="27"/>
  <c r="AC20" i="27"/>
  <c r="AM20" i="27"/>
  <c r="Q20" i="27"/>
  <c r="R20" i="27"/>
  <c r="AC42" i="22"/>
  <c r="AM42" i="22"/>
  <c r="AD42" i="22"/>
  <c r="AN42" i="22"/>
  <c r="Q42" i="22"/>
  <c r="S42" i="22"/>
  <c r="BU55" i="26"/>
  <c r="CE55" i="26"/>
  <c r="BT55" i="26"/>
  <c r="CD55" i="26"/>
  <c r="BH55" i="26"/>
  <c r="BI55" i="26"/>
  <c r="AD25" i="27"/>
  <c r="AN25" i="27"/>
  <c r="Q25" i="27"/>
  <c r="S25" i="27"/>
  <c r="AC25" i="27"/>
  <c r="AM25" i="27"/>
  <c r="AD32" i="22"/>
  <c r="AN32" i="22"/>
  <c r="AC32" i="22"/>
  <c r="AM32" i="22"/>
  <c r="Q32" i="22"/>
  <c r="S32" i="22"/>
  <c r="CF45" i="27"/>
  <c r="CP45" i="27"/>
  <c r="CE45" i="27"/>
  <c r="CO45" i="27"/>
  <c r="BS45" i="27"/>
  <c r="BT45" i="27"/>
  <c r="AD53" i="27"/>
  <c r="AN53" i="27"/>
  <c r="AC53" i="27"/>
  <c r="AM53" i="27"/>
  <c r="Q53" i="27"/>
  <c r="S53" i="27"/>
  <c r="AC43" i="22"/>
  <c r="AM43" i="22"/>
  <c r="AD43" i="22"/>
  <c r="AN43" i="22"/>
  <c r="Q43" i="22"/>
  <c r="S43" i="22"/>
  <c r="CF22" i="27"/>
  <c r="CP22" i="27"/>
  <c r="BS22" i="27"/>
  <c r="BT22" i="27"/>
  <c r="CE22" i="27"/>
  <c r="CO22" i="27"/>
  <c r="AC58" i="27"/>
  <c r="AM58" i="27"/>
  <c r="Q58" i="27"/>
  <c r="S58" i="27"/>
  <c r="AD58" i="27"/>
  <c r="AN58" i="27"/>
  <c r="BT20" i="30"/>
  <c r="CD20" i="30"/>
  <c r="BU20" i="30"/>
  <c r="CE20" i="30"/>
  <c r="BH20" i="30"/>
  <c r="BJ20" i="30"/>
  <c r="CE54" i="27"/>
  <c r="CO54" i="27"/>
  <c r="BU54" i="27"/>
  <c r="CF54" i="27"/>
  <c r="CP54" i="27"/>
  <c r="BS54" i="27"/>
  <c r="BT54" i="27"/>
  <c r="BU44" i="26"/>
  <c r="CE44" i="26"/>
  <c r="BT44" i="26"/>
  <c r="CD44" i="26"/>
  <c r="BH44" i="26"/>
  <c r="BI44" i="26"/>
  <c r="AC49" i="27"/>
  <c r="AM49" i="27"/>
  <c r="Q49" i="27"/>
  <c r="S49" i="27"/>
  <c r="AD49" i="27"/>
  <c r="AN49" i="27"/>
  <c r="M54" i="33"/>
  <c r="W54" i="33"/>
  <c r="AG54" i="33"/>
  <c r="X54" i="33"/>
  <c r="AH54" i="33"/>
  <c r="BS50" i="34"/>
  <c r="BT50" i="34"/>
  <c r="BU50" i="34"/>
  <c r="CE50" i="34"/>
  <c r="CO50" i="34"/>
  <c r="CF50" i="34"/>
  <c r="CP50" i="34"/>
  <c r="Q52" i="33"/>
  <c r="S52" i="33"/>
  <c r="AC52" i="33"/>
  <c r="AM52" i="33"/>
  <c r="AD52" i="33"/>
  <c r="AN52" i="33"/>
  <c r="R52" i="33"/>
  <c r="DV36" i="30"/>
  <c r="EF36" i="30"/>
  <c r="DJ36" i="30"/>
  <c r="DL36" i="30"/>
  <c r="DW36" i="30"/>
  <c r="EG36" i="30"/>
  <c r="Q53" i="26"/>
  <c r="S53" i="26"/>
  <c r="AD53" i="26"/>
  <c r="AN53" i="26"/>
  <c r="AC53" i="26"/>
  <c r="AM53" i="26"/>
  <c r="Q43" i="30"/>
  <c r="AD43" i="30"/>
  <c r="AN43" i="30"/>
  <c r="R43" i="30"/>
  <c r="S43" i="30"/>
  <c r="AC43" i="30"/>
  <c r="AM43" i="30"/>
  <c r="CE50" i="27"/>
  <c r="CO50" i="27"/>
  <c r="BS50" i="27"/>
  <c r="BT50" i="27"/>
  <c r="CF50" i="27"/>
  <c r="CP50" i="27"/>
  <c r="Q58" i="26"/>
  <c r="S58" i="26"/>
  <c r="AD58" i="26"/>
  <c r="AN58" i="26"/>
  <c r="AC58" i="26"/>
  <c r="AM58" i="26"/>
  <c r="BS53" i="27"/>
  <c r="BT53" i="27"/>
  <c r="CF53" i="27"/>
  <c r="CP53" i="27"/>
  <c r="CE53" i="27"/>
  <c r="CO53" i="27"/>
  <c r="W39" i="33"/>
  <c r="AG39" i="33"/>
  <c r="M39" i="33"/>
  <c r="X39" i="33"/>
  <c r="AH39" i="33"/>
  <c r="DP41" i="30"/>
  <c r="DZ41" i="30"/>
  <c r="DQ41" i="30"/>
  <c r="EA41" i="30"/>
  <c r="DF41" i="30"/>
  <c r="Q27" i="34"/>
  <c r="R27" i="34"/>
  <c r="AC27" i="34"/>
  <c r="AM27" i="34"/>
  <c r="AD27" i="34"/>
  <c r="AN27" i="34"/>
  <c r="AC27" i="33"/>
  <c r="AM27" i="33"/>
  <c r="Q27" i="33"/>
  <c r="S27" i="33"/>
  <c r="AD27" i="33"/>
  <c r="AN27" i="33"/>
  <c r="DW42" i="30"/>
  <c r="EG42" i="30"/>
  <c r="DV42" i="30"/>
  <c r="EF42" i="30"/>
  <c r="DJ42" i="30"/>
  <c r="DL42" i="30"/>
  <c r="Q35" i="22"/>
  <c r="S35" i="22"/>
  <c r="AD35" i="22"/>
  <c r="AN35" i="22"/>
  <c r="AC35" i="22"/>
  <c r="AM35" i="22"/>
  <c r="BU46" i="27"/>
  <c r="CE46" i="27"/>
  <c r="CO46" i="27"/>
  <c r="CF46" i="27"/>
  <c r="CP46" i="27"/>
  <c r="BS46" i="27"/>
  <c r="BT46" i="27"/>
  <c r="CE51" i="27"/>
  <c r="CO51" i="27"/>
  <c r="BS51" i="27"/>
  <c r="BT51" i="27"/>
  <c r="CF51" i="27"/>
  <c r="CP51" i="27"/>
  <c r="DW39" i="30"/>
  <c r="EG39" i="30"/>
  <c r="DJ39" i="30"/>
  <c r="DK39" i="30"/>
  <c r="DV39" i="30"/>
  <c r="EF39" i="30"/>
  <c r="CF41" i="27"/>
  <c r="CP41" i="27"/>
  <c r="CE41" i="27"/>
  <c r="CO41" i="27"/>
  <c r="BS41" i="27"/>
  <c r="BT41" i="27"/>
  <c r="BD7" i="26"/>
  <c r="AI59" i="26"/>
  <c r="AI59" i="34"/>
  <c r="BY26" i="34"/>
  <c r="CI26" i="34"/>
  <c r="BO26" i="34"/>
  <c r="BZ26" i="34"/>
  <c r="CJ26" i="34"/>
  <c r="M49" i="34"/>
  <c r="W49" i="34"/>
  <c r="AG49" i="34"/>
  <c r="X49" i="34"/>
  <c r="AH49" i="34"/>
  <c r="BY42" i="34"/>
  <c r="CI42" i="34"/>
  <c r="BO42" i="34"/>
  <c r="BZ42" i="34"/>
  <c r="CJ42" i="34"/>
  <c r="W25" i="34"/>
  <c r="AG25" i="34"/>
  <c r="X25" i="34"/>
  <c r="AH25" i="34"/>
  <c r="M25" i="34"/>
  <c r="W35" i="33"/>
  <c r="AG35" i="33"/>
  <c r="M35" i="33"/>
  <c r="X35" i="33"/>
  <c r="AH35" i="33"/>
  <c r="DP13" i="30"/>
  <c r="DZ13" i="30"/>
  <c r="DQ13" i="30"/>
  <c r="EA13" i="30"/>
  <c r="W45" i="30"/>
  <c r="AG45" i="30"/>
  <c r="M45" i="30"/>
  <c r="X45" i="30"/>
  <c r="AH45" i="30"/>
  <c r="W44" i="30"/>
  <c r="AG44" i="30"/>
  <c r="M44" i="30"/>
  <c r="X44" i="30"/>
  <c r="AH44" i="30"/>
  <c r="FG29" i="30"/>
  <c r="FQ29" i="30"/>
  <c r="EW29" i="30"/>
  <c r="FH29" i="30"/>
  <c r="FR29" i="30"/>
  <c r="X31" i="30"/>
  <c r="AH31" i="30"/>
  <c r="M31" i="30"/>
  <c r="W31" i="30"/>
  <c r="AG31" i="30"/>
  <c r="BO50" i="30"/>
  <c r="BY50" i="30"/>
  <c r="BD50" i="30"/>
  <c r="BN50" i="30"/>
  <c r="BX50" i="30"/>
  <c r="BN33" i="30"/>
  <c r="BX33" i="30"/>
  <c r="BO33" i="30"/>
  <c r="BY33" i="30"/>
  <c r="BD33" i="30"/>
  <c r="W46" i="27"/>
  <c r="AG46" i="27"/>
  <c r="X46" i="27"/>
  <c r="AH46" i="27"/>
  <c r="M46" i="27"/>
  <c r="BZ20" i="27"/>
  <c r="CJ20" i="27"/>
  <c r="BO20" i="27"/>
  <c r="BY20" i="27"/>
  <c r="CI20" i="27"/>
  <c r="BD35" i="26"/>
  <c r="BN35" i="26"/>
  <c r="BX35" i="26"/>
  <c r="BO35" i="26"/>
  <c r="BY35" i="26"/>
  <c r="X56" i="22"/>
  <c r="AH56" i="22"/>
  <c r="M56" i="22"/>
  <c r="W56" i="22"/>
  <c r="AG56" i="22"/>
  <c r="X38" i="22"/>
  <c r="AH38" i="22"/>
  <c r="W38" i="22"/>
  <c r="AG38" i="22"/>
  <c r="M38" i="22"/>
  <c r="BS29" i="34"/>
  <c r="BT29" i="34"/>
  <c r="CE29" i="34"/>
  <c r="CO29" i="34"/>
  <c r="CF29" i="34"/>
  <c r="CP29" i="34"/>
  <c r="BS45" i="34"/>
  <c r="BU45" i="34"/>
  <c r="CE45" i="34"/>
  <c r="CO45" i="34"/>
  <c r="BT45" i="34"/>
  <c r="CF45" i="34"/>
  <c r="CP45" i="34"/>
  <c r="AC22" i="34"/>
  <c r="AM22" i="34"/>
  <c r="Q22" i="34"/>
  <c r="S22" i="34"/>
  <c r="AD22" i="34"/>
  <c r="AN22" i="34"/>
  <c r="Q38" i="34"/>
  <c r="S38" i="34"/>
  <c r="R38" i="34"/>
  <c r="AC38" i="34"/>
  <c r="AM38" i="34"/>
  <c r="AD38" i="34"/>
  <c r="AN38" i="34"/>
  <c r="BS26" i="34"/>
  <c r="BU26" i="34"/>
  <c r="CE26" i="34"/>
  <c r="CO26" i="34"/>
  <c r="CF26" i="34"/>
  <c r="CP26" i="34"/>
  <c r="BS42" i="34"/>
  <c r="BT42" i="34"/>
  <c r="BU42" i="34"/>
  <c r="CE42" i="34"/>
  <c r="CO42" i="34"/>
  <c r="CF42" i="34"/>
  <c r="CP42" i="34"/>
  <c r="BS58" i="34"/>
  <c r="BU58" i="34"/>
  <c r="CE58" i="34"/>
  <c r="CO58" i="34"/>
  <c r="CF58" i="34"/>
  <c r="CP58" i="34"/>
  <c r="BT58" i="34"/>
  <c r="Q39" i="34"/>
  <c r="R39" i="34"/>
  <c r="AC39" i="34"/>
  <c r="AM39" i="34"/>
  <c r="AD39" i="34"/>
  <c r="AN39" i="34"/>
  <c r="Q45" i="34"/>
  <c r="S45" i="34"/>
  <c r="AD45" i="34"/>
  <c r="AN45" i="34"/>
  <c r="AC45" i="34"/>
  <c r="AM45" i="34"/>
  <c r="Q58" i="34"/>
  <c r="S58" i="34"/>
  <c r="AD58" i="34"/>
  <c r="AN58" i="34"/>
  <c r="AC58" i="34"/>
  <c r="AM58" i="34"/>
  <c r="BS31" i="33"/>
  <c r="BT31" i="33"/>
  <c r="CE31" i="33"/>
  <c r="CO31" i="33"/>
  <c r="CF31" i="33"/>
  <c r="CP31" i="33"/>
  <c r="BS47" i="33"/>
  <c r="BT47" i="33"/>
  <c r="BU47" i="33"/>
  <c r="CE47" i="33"/>
  <c r="CO47" i="33"/>
  <c r="CF47" i="33"/>
  <c r="CP47" i="33"/>
  <c r="CE24" i="33"/>
  <c r="CO24" i="33"/>
  <c r="BS24" i="33"/>
  <c r="BT24" i="33"/>
  <c r="CF24" i="33"/>
  <c r="CP24" i="33"/>
  <c r="CE40" i="33"/>
  <c r="CO40" i="33"/>
  <c r="BS40" i="33"/>
  <c r="BT40" i="33"/>
  <c r="CF40" i="33"/>
  <c r="CP40" i="33"/>
  <c r="CE56" i="33"/>
  <c r="CO56" i="33"/>
  <c r="BS56" i="33"/>
  <c r="BT56" i="33"/>
  <c r="CF56" i="33"/>
  <c r="CP56" i="33"/>
  <c r="AC35" i="33"/>
  <c r="AM35" i="33"/>
  <c r="Q35" i="33"/>
  <c r="R35" i="33"/>
  <c r="AD35" i="33"/>
  <c r="AN35" i="33"/>
  <c r="AC51" i="33"/>
  <c r="AM51" i="33"/>
  <c r="Q51" i="33"/>
  <c r="R51" i="33"/>
  <c r="S51" i="33"/>
  <c r="AD51" i="33"/>
  <c r="AN51" i="33"/>
  <c r="Q28" i="33"/>
  <c r="S28" i="33"/>
  <c r="AC28" i="33"/>
  <c r="AM28" i="33"/>
  <c r="AD28" i="33"/>
  <c r="AN28" i="33"/>
  <c r="Q44" i="33"/>
  <c r="R44" i="33"/>
  <c r="AC44" i="33"/>
  <c r="AM44" i="33"/>
  <c r="AD44" i="33"/>
  <c r="AN44" i="33"/>
  <c r="Q23" i="33"/>
  <c r="R23" i="33"/>
  <c r="S23" i="33"/>
  <c r="AC23" i="33"/>
  <c r="AM23" i="33"/>
  <c r="AD23" i="33"/>
  <c r="AN23" i="33"/>
  <c r="BU54" i="30"/>
  <c r="CE54" i="30"/>
  <c r="BT54" i="30"/>
  <c r="CD54" i="30"/>
  <c r="BH54" i="30"/>
  <c r="BI54" i="30"/>
  <c r="FA45" i="30"/>
  <c r="FC45" i="30"/>
  <c r="FB45" i="30"/>
  <c r="FN45" i="30"/>
  <c r="FX45" i="30"/>
  <c r="FM45" i="30"/>
  <c r="FW45" i="30"/>
  <c r="BI45" i="30"/>
  <c r="BT45" i="30"/>
  <c r="CD45" i="30"/>
  <c r="BH45" i="30"/>
  <c r="BJ45" i="30"/>
  <c r="BU45" i="30"/>
  <c r="CE45" i="30"/>
  <c r="FN19" i="30"/>
  <c r="FX19" i="30"/>
  <c r="FM19" i="30"/>
  <c r="FW19" i="30"/>
  <c r="FA19" i="30"/>
  <c r="FB19" i="30"/>
  <c r="BU44" i="30"/>
  <c r="CE44" i="30"/>
  <c r="BT44" i="30"/>
  <c r="CD44" i="30"/>
  <c r="BH44" i="30"/>
  <c r="BI44" i="30"/>
  <c r="FM29" i="30"/>
  <c r="FW29" i="30"/>
  <c r="FA29" i="30"/>
  <c r="FB29" i="30"/>
  <c r="FN29" i="30"/>
  <c r="FX29" i="30"/>
  <c r="BT35" i="30"/>
  <c r="CD35" i="30"/>
  <c r="BH35" i="30"/>
  <c r="BJ35" i="30"/>
  <c r="BU35" i="30"/>
  <c r="CE35" i="30"/>
  <c r="FN56" i="30"/>
  <c r="FX56" i="30"/>
  <c r="FC56" i="30"/>
  <c r="FA56" i="30"/>
  <c r="FB56" i="30"/>
  <c r="FM56" i="30"/>
  <c r="FW56" i="30"/>
  <c r="AD29" i="30"/>
  <c r="AN29" i="30"/>
  <c r="Q29" i="30"/>
  <c r="S29" i="30"/>
  <c r="AC29" i="30"/>
  <c r="AM29" i="30"/>
  <c r="Q38" i="26"/>
  <c r="S38" i="26"/>
  <c r="AD38" i="26"/>
  <c r="AN38" i="26"/>
  <c r="AC38" i="26"/>
  <c r="AM38" i="26"/>
  <c r="BU42" i="30"/>
  <c r="CE42" i="30"/>
  <c r="BT42" i="30"/>
  <c r="CD42" i="30"/>
  <c r="BH42" i="30"/>
  <c r="BI42" i="30"/>
  <c r="FA55" i="30"/>
  <c r="FC55" i="30"/>
  <c r="FB55" i="30"/>
  <c r="FN55" i="30"/>
  <c r="FX55" i="30"/>
  <c r="FM55" i="30"/>
  <c r="FW55" i="30"/>
  <c r="AD53" i="30"/>
  <c r="AN53" i="30"/>
  <c r="Q53" i="30"/>
  <c r="R53" i="30"/>
  <c r="AC53" i="30"/>
  <c r="AM53" i="30"/>
  <c r="Q28" i="26"/>
  <c r="S28" i="26"/>
  <c r="AD28" i="26"/>
  <c r="AN28" i="26"/>
  <c r="AC28" i="26"/>
  <c r="AM28" i="26"/>
  <c r="BT55" i="30"/>
  <c r="CD55" i="30"/>
  <c r="BU55" i="30"/>
  <c r="CE55" i="30"/>
  <c r="BH55" i="30"/>
  <c r="BJ55" i="30"/>
  <c r="DW21" i="30"/>
  <c r="EG21" i="30"/>
  <c r="DV21" i="30"/>
  <c r="EF21" i="30"/>
  <c r="DJ21" i="30"/>
  <c r="DK21" i="30"/>
  <c r="AD56" i="30"/>
  <c r="AN56" i="30"/>
  <c r="Q56" i="30"/>
  <c r="R56" i="30"/>
  <c r="AC56" i="30"/>
  <c r="AM56" i="30"/>
  <c r="AC57" i="26"/>
  <c r="AM57" i="26"/>
  <c r="Q57" i="26"/>
  <c r="R57" i="26"/>
  <c r="AD57" i="26"/>
  <c r="AN57" i="26"/>
  <c r="BU34" i="26"/>
  <c r="CE34" i="26"/>
  <c r="BT34" i="26"/>
  <c r="CD34" i="26"/>
  <c r="BH34" i="26"/>
  <c r="BJ34" i="26"/>
  <c r="Q41" i="22"/>
  <c r="S41" i="22"/>
  <c r="AD41" i="22"/>
  <c r="AN41" i="22"/>
  <c r="AC41" i="22"/>
  <c r="AM41" i="22"/>
  <c r="BU41" i="26"/>
  <c r="CE41" i="26"/>
  <c r="BH41" i="26"/>
  <c r="BI41" i="26"/>
  <c r="BT41" i="26"/>
  <c r="CD41" i="26"/>
  <c r="AC18" i="22"/>
  <c r="AM18" i="22"/>
  <c r="Q18" i="22"/>
  <c r="R18" i="22"/>
  <c r="AD18" i="22"/>
  <c r="AN18" i="22"/>
  <c r="BT49" i="26"/>
  <c r="CD49" i="26"/>
  <c r="BU49" i="26"/>
  <c r="CE49" i="26"/>
  <c r="BH49" i="26"/>
  <c r="BI49" i="26"/>
  <c r="AD44" i="22"/>
  <c r="AN44" i="22"/>
  <c r="AC44" i="22"/>
  <c r="AM44" i="22"/>
  <c r="Q44" i="22"/>
  <c r="S44" i="22"/>
  <c r="BU57" i="26"/>
  <c r="CE57" i="26"/>
  <c r="BT57" i="26"/>
  <c r="CD57" i="26"/>
  <c r="BH57" i="26"/>
  <c r="BJ57" i="26"/>
  <c r="Q56" i="22"/>
  <c r="R56" i="22"/>
  <c r="AC56" i="22"/>
  <c r="AM56" i="22"/>
  <c r="AD56" i="22"/>
  <c r="AN56" i="22"/>
  <c r="BT29" i="26"/>
  <c r="CD29" i="26"/>
  <c r="BU29" i="26"/>
  <c r="CE29" i="26"/>
  <c r="BH29" i="26"/>
  <c r="BJ29" i="26"/>
  <c r="AD40" i="27"/>
  <c r="AN40" i="27"/>
  <c r="Q40" i="27"/>
  <c r="S40" i="27"/>
  <c r="AC40" i="27"/>
  <c r="AM40" i="27"/>
  <c r="R40" i="27"/>
  <c r="AC34" i="22"/>
  <c r="AM34" i="22"/>
  <c r="AD34" i="22"/>
  <c r="AN34" i="22"/>
  <c r="Q34" i="22"/>
  <c r="R34" i="22"/>
  <c r="BU45" i="26"/>
  <c r="CE45" i="26"/>
  <c r="BT45" i="26"/>
  <c r="CD45" i="26"/>
  <c r="BH45" i="26"/>
  <c r="BI45" i="26"/>
  <c r="Q21" i="27"/>
  <c r="S21" i="27"/>
  <c r="AC21" i="27"/>
  <c r="AM21" i="27"/>
  <c r="AD21" i="27"/>
  <c r="AN21" i="27"/>
  <c r="AD36" i="22"/>
  <c r="AN36" i="22"/>
  <c r="AC36" i="22"/>
  <c r="AM36" i="22"/>
  <c r="Q36" i="22"/>
  <c r="R36" i="22"/>
  <c r="BT25" i="26"/>
  <c r="CD25" i="26"/>
  <c r="BH25" i="26"/>
  <c r="BI25" i="26"/>
  <c r="BU25" i="26"/>
  <c r="CE25" i="26"/>
  <c r="AD32" i="30"/>
  <c r="AN32" i="30"/>
  <c r="Q32" i="30"/>
  <c r="R32" i="30"/>
  <c r="AC32" i="30"/>
  <c r="AM32" i="30"/>
  <c r="Q51" i="22"/>
  <c r="R51" i="22"/>
  <c r="AC51" i="22"/>
  <c r="AM51" i="22"/>
  <c r="AD51" i="22"/>
  <c r="AN51" i="22"/>
  <c r="BT47" i="26"/>
  <c r="CD47" i="26"/>
  <c r="BU47" i="26"/>
  <c r="CE47" i="26"/>
  <c r="BH47" i="26"/>
  <c r="BI47" i="26"/>
  <c r="AC56" i="27"/>
  <c r="AM56" i="27"/>
  <c r="AD56" i="27"/>
  <c r="AN56" i="27"/>
  <c r="Q56" i="27"/>
  <c r="S56" i="27"/>
  <c r="CE42" i="27"/>
  <c r="CO42" i="27"/>
  <c r="CF42" i="27"/>
  <c r="CP42" i="27"/>
  <c r="BS42" i="27"/>
  <c r="BU42" i="27"/>
  <c r="BU56" i="26"/>
  <c r="CE56" i="26"/>
  <c r="BT56" i="26"/>
  <c r="CD56" i="26"/>
  <c r="BH56" i="26"/>
  <c r="BI56" i="26"/>
  <c r="Q39" i="22"/>
  <c r="R39" i="22"/>
  <c r="AC39" i="22"/>
  <c r="AM39" i="22"/>
  <c r="AD39" i="22"/>
  <c r="AN39" i="22"/>
  <c r="CE24" i="27"/>
  <c r="CO24" i="27"/>
  <c r="CF24" i="27"/>
  <c r="CP24" i="27"/>
  <c r="BS24" i="27"/>
  <c r="BU24" i="27"/>
  <c r="BO26" i="30"/>
  <c r="BY26" i="30"/>
  <c r="BD26" i="30"/>
  <c r="BN26" i="30"/>
  <c r="BX26" i="30"/>
  <c r="BS21" i="34"/>
  <c r="BU21" i="34"/>
  <c r="CE21" i="34"/>
  <c r="CO21" i="34"/>
  <c r="CF21" i="34"/>
  <c r="CP21" i="34"/>
  <c r="BS34" i="34"/>
  <c r="BT34" i="34"/>
  <c r="CE34" i="34"/>
  <c r="CO34" i="34"/>
  <c r="CF34" i="34"/>
  <c r="CP34" i="34"/>
  <c r="CE22" i="33"/>
  <c r="CO22" i="33"/>
  <c r="BS22" i="33"/>
  <c r="BU22" i="33"/>
  <c r="CF22" i="33"/>
  <c r="CP22" i="33"/>
  <c r="AC43" i="33"/>
  <c r="AM43" i="33"/>
  <c r="Q43" i="33"/>
  <c r="S43" i="33"/>
  <c r="AD43" i="33"/>
  <c r="AN43" i="33"/>
  <c r="DW28" i="30"/>
  <c r="EG28" i="30"/>
  <c r="DV28" i="30"/>
  <c r="EF28" i="30"/>
  <c r="DJ28" i="30"/>
  <c r="DK28" i="30"/>
  <c r="AD19" i="30"/>
  <c r="AN19" i="30"/>
  <c r="Q19" i="30"/>
  <c r="S19" i="30"/>
  <c r="AC19" i="30"/>
  <c r="AM19" i="30"/>
  <c r="FN30" i="30"/>
  <c r="FX30" i="30"/>
  <c r="FA30" i="30"/>
  <c r="FC30" i="30"/>
  <c r="FM30" i="30"/>
  <c r="FW30" i="30"/>
  <c r="FN28" i="30"/>
  <c r="FX28" i="30"/>
  <c r="FA28" i="30"/>
  <c r="FC28" i="30"/>
  <c r="FM28" i="30"/>
  <c r="FW28" i="30"/>
  <c r="FN22" i="30"/>
  <c r="FX22" i="30"/>
  <c r="FA22" i="30"/>
  <c r="FB22" i="30"/>
  <c r="FC22" i="30"/>
  <c r="FM22" i="30"/>
  <c r="FW22" i="30"/>
  <c r="AC19" i="27"/>
  <c r="AM19" i="27"/>
  <c r="AD19" i="27"/>
  <c r="AN19" i="27"/>
  <c r="Q19" i="27"/>
  <c r="R19" i="27"/>
  <c r="Q24" i="26"/>
  <c r="R24" i="26"/>
  <c r="AD24" i="26"/>
  <c r="AN24" i="26"/>
  <c r="AC24" i="26"/>
  <c r="AM24" i="26"/>
  <c r="FM34" i="30"/>
  <c r="FW34" i="30"/>
  <c r="FA34" i="30"/>
  <c r="FB34" i="30"/>
  <c r="FN34" i="30"/>
  <c r="FX34" i="30"/>
  <c r="DW20" i="30"/>
  <c r="EG20" i="30"/>
  <c r="DJ20" i="30"/>
  <c r="DL20" i="30"/>
  <c r="DV20" i="30"/>
  <c r="EF20" i="30"/>
  <c r="BH35" i="26"/>
  <c r="BJ35" i="26"/>
  <c r="BT35" i="26"/>
  <c r="CD35" i="26"/>
  <c r="BU35" i="26"/>
  <c r="CE35" i="26"/>
  <c r="W58" i="34"/>
  <c r="AG58" i="34"/>
  <c r="X58" i="34"/>
  <c r="AH58" i="34"/>
  <c r="M58" i="34"/>
  <c r="FH34" i="30"/>
  <c r="FR34" i="30"/>
  <c r="FG34" i="30"/>
  <c r="FQ34" i="30"/>
  <c r="EW34" i="30"/>
  <c r="BO47" i="30"/>
  <c r="BY47" i="30"/>
  <c r="BD47" i="30"/>
  <c r="BN47" i="30"/>
  <c r="BX47" i="30"/>
  <c r="BS39" i="34"/>
  <c r="BU39" i="34"/>
  <c r="CE39" i="34"/>
  <c r="CO39" i="34"/>
  <c r="BT39" i="34"/>
  <c r="CF39" i="34"/>
  <c r="CP39" i="34"/>
  <c r="BS55" i="34"/>
  <c r="BU55" i="34"/>
  <c r="CE55" i="34"/>
  <c r="CO55" i="34"/>
  <c r="CF55" i="34"/>
  <c r="CP55" i="34"/>
  <c r="BT55" i="34"/>
  <c r="Q55" i="34"/>
  <c r="R55" i="34"/>
  <c r="AC55" i="34"/>
  <c r="AM55" i="34"/>
  <c r="AD55" i="34"/>
  <c r="AN55" i="34"/>
  <c r="BS41" i="33"/>
  <c r="BU41" i="33"/>
  <c r="CE41" i="33"/>
  <c r="CO41" i="33"/>
  <c r="CF41" i="33"/>
  <c r="CP41" i="33"/>
  <c r="BT41" i="33"/>
  <c r="CE50" i="33"/>
  <c r="CO50" i="33"/>
  <c r="BS50" i="33"/>
  <c r="BT50" i="33"/>
  <c r="BU50" i="33"/>
  <c r="CF50" i="33"/>
  <c r="CP50" i="33"/>
  <c r="Q54" i="33"/>
  <c r="R54" i="33"/>
  <c r="AC54" i="33"/>
  <c r="AM54" i="33"/>
  <c r="AD54" i="33"/>
  <c r="AN54" i="33"/>
  <c r="FN23" i="30"/>
  <c r="FX23" i="30"/>
  <c r="FA23" i="30"/>
  <c r="FC23" i="30"/>
  <c r="FM23" i="30"/>
  <c r="FW23" i="30"/>
  <c r="Q43" i="26"/>
  <c r="S43" i="26"/>
  <c r="AC43" i="26"/>
  <c r="AM43" i="26"/>
  <c r="AD43" i="26"/>
  <c r="AN43" i="26"/>
  <c r="AC46" i="30"/>
  <c r="AM46" i="30"/>
  <c r="Q46" i="30"/>
  <c r="R46" i="30"/>
  <c r="AD46" i="30"/>
  <c r="AN46" i="30"/>
  <c r="BT31" i="30"/>
  <c r="CD31" i="30"/>
  <c r="BI31" i="30"/>
  <c r="BU31" i="30"/>
  <c r="CE31" i="30"/>
  <c r="BH31" i="30"/>
  <c r="BJ31" i="30"/>
  <c r="Q39" i="30"/>
  <c r="R39" i="30"/>
  <c r="AD39" i="30"/>
  <c r="AN39" i="30"/>
  <c r="AC39" i="30"/>
  <c r="AM39" i="30"/>
  <c r="Q27" i="26"/>
  <c r="R27" i="26"/>
  <c r="AD27" i="26"/>
  <c r="AN27" i="26"/>
  <c r="AC27" i="26"/>
  <c r="AM27" i="26"/>
  <c r="AD30" i="27"/>
  <c r="AN30" i="27"/>
  <c r="Q30" i="27"/>
  <c r="R30" i="27"/>
  <c r="AC30" i="27"/>
  <c r="AM30" i="27"/>
  <c r="CE52" i="27"/>
  <c r="CO52" i="27"/>
  <c r="BS52" i="27"/>
  <c r="BT52" i="27"/>
  <c r="CF52" i="27"/>
  <c r="CP52" i="27"/>
  <c r="Q25" i="30"/>
  <c r="S25" i="30"/>
  <c r="AD25" i="30"/>
  <c r="AN25" i="30"/>
  <c r="R25" i="30"/>
  <c r="AC25" i="30"/>
  <c r="AM25" i="30"/>
  <c r="Q55" i="22"/>
  <c r="S55" i="22"/>
  <c r="AC55" i="22"/>
  <c r="AM55" i="22"/>
  <c r="AD55" i="22"/>
  <c r="AN55" i="22"/>
  <c r="AD35" i="27"/>
  <c r="AN35" i="27"/>
  <c r="AC35" i="27"/>
  <c r="AM35" i="27"/>
  <c r="Q35" i="27"/>
  <c r="S35" i="27"/>
  <c r="X16" i="22"/>
  <c r="AH16" i="22"/>
  <c r="BZ9" i="27"/>
  <c r="CJ9" i="27"/>
  <c r="BO7" i="26"/>
  <c r="BY7" i="26"/>
  <c r="AI59" i="30"/>
  <c r="CK59" i="33"/>
  <c r="AI59" i="33"/>
  <c r="BY51" i="34"/>
  <c r="CI51" i="34"/>
  <c r="BZ51" i="34"/>
  <c r="CJ51" i="34"/>
  <c r="BO51" i="34"/>
  <c r="W34" i="34"/>
  <c r="AG34" i="34"/>
  <c r="X34" i="34"/>
  <c r="AH34" i="34"/>
  <c r="M34" i="34"/>
  <c r="BY24" i="33"/>
  <c r="CI24" i="33"/>
  <c r="BZ24" i="33"/>
  <c r="CJ24" i="33"/>
  <c r="BO24" i="33"/>
  <c r="DF17" i="30"/>
  <c r="DQ17" i="30"/>
  <c r="EA17" i="30"/>
  <c r="DP17" i="30"/>
  <c r="DZ17" i="30"/>
  <c r="BN44" i="30"/>
  <c r="BX44" i="30"/>
  <c r="BO44" i="30"/>
  <c r="BY44" i="30"/>
  <c r="BD44" i="30"/>
  <c r="DQ21" i="30"/>
  <c r="EA21" i="30"/>
  <c r="DP21" i="30"/>
  <c r="DZ21" i="30"/>
  <c r="DF21" i="30"/>
  <c r="X54" i="22"/>
  <c r="AH54" i="22"/>
  <c r="W54" i="22"/>
  <c r="AG54" i="22"/>
  <c r="M54" i="22"/>
  <c r="W44" i="22"/>
  <c r="AG44" i="22"/>
  <c r="X44" i="22"/>
  <c r="AH44" i="22"/>
  <c r="M44" i="22"/>
  <c r="BS31" i="34"/>
  <c r="BU31" i="34"/>
  <c r="CE31" i="34"/>
  <c r="CO31" i="34"/>
  <c r="CF31" i="34"/>
  <c r="CP31" i="34"/>
  <c r="BT31" i="34"/>
  <c r="BS47" i="34"/>
  <c r="BT47" i="34"/>
  <c r="CE47" i="34"/>
  <c r="CO47" i="34"/>
  <c r="CF47" i="34"/>
  <c r="CP47" i="34"/>
  <c r="AC24" i="34"/>
  <c r="AM24" i="34"/>
  <c r="Q24" i="34"/>
  <c r="S24" i="34"/>
  <c r="AD24" i="34"/>
  <c r="AN24" i="34"/>
  <c r="AC40" i="34"/>
  <c r="AM40" i="34"/>
  <c r="Q40" i="34"/>
  <c r="S40" i="34"/>
  <c r="AD40" i="34"/>
  <c r="AN40" i="34"/>
  <c r="BS28" i="34"/>
  <c r="BT28" i="34"/>
  <c r="BU28" i="34"/>
  <c r="CE28" i="34"/>
  <c r="CO28" i="34"/>
  <c r="CF28" i="34"/>
  <c r="CP28" i="34"/>
  <c r="BS44" i="34"/>
  <c r="BU44" i="34"/>
  <c r="CE44" i="34"/>
  <c r="CO44" i="34"/>
  <c r="BT44" i="34"/>
  <c r="CF44" i="34"/>
  <c r="CP44" i="34"/>
  <c r="AC19" i="34"/>
  <c r="AM19" i="34"/>
  <c r="Q19" i="34"/>
  <c r="R19" i="34"/>
  <c r="AD19" i="34"/>
  <c r="AN19" i="34"/>
  <c r="Q47" i="34"/>
  <c r="R47" i="34"/>
  <c r="AC47" i="34"/>
  <c r="AM47" i="34"/>
  <c r="AD47" i="34"/>
  <c r="AN47" i="34"/>
  <c r="Q35" i="34"/>
  <c r="S35" i="34"/>
  <c r="AC35" i="34"/>
  <c r="AM35" i="34"/>
  <c r="AD35" i="34"/>
  <c r="AN35" i="34"/>
  <c r="AC33" i="34"/>
  <c r="AM33" i="34"/>
  <c r="Q33" i="34"/>
  <c r="S33" i="34"/>
  <c r="AD33" i="34"/>
  <c r="AN33" i="34"/>
  <c r="BS33" i="33"/>
  <c r="BT33" i="33"/>
  <c r="CE33" i="33"/>
  <c r="CO33" i="33"/>
  <c r="CF33" i="33"/>
  <c r="CP33" i="33"/>
  <c r="BS49" i="33"/>
  <c r="BU49" i="33"/>
  <c r="CE49" i="33"/>
  <c r="CO49" i="33"/>
  <c r="CF49" i="33"/>
  <c r="CP49" i="33"/>
  <c r="BT49" i="33"/>
  <c r="CE26" i="33"/>
  <c r="CO26" i="33"/>
  <c r="BS26" i="33"/>
  <c r="BT26" i="33"/>
  <c r="CF26" i="33"/>
  <c r="CP26" i="33"/>
  <c r="CE42" i="33"/>
  <c r="CO42" i="33"/>
  <c r="BS42" i="33"/>
  <c r="BU42" i="33"/>
  <c r="CF42" i="33"/>
  <c r="CP42" i="33"/>
  <c r="BT42" i="33"/>
  <c r="CE58" i="33"/>
  <c r="CO58" i="33"/>
  <c r="BS58" i="33"/>
  <c r="BT58" i="33"/>
  <c r="CF58" i="33"/>
  <c r="CP58" i="33"/>
  <c r="AC37" i="33"/>
  <c r="AM37" i="33"/>
  <c r="Q37" i="33"/>
  <c r="R37" i="33"/>
  <c r="AD37" i="33"/>
  <c r="AN37" i="33"/>
  <c r="AC53" i="33"/>
  <c r="AM53" i="33"/>
  <c r="Q53" i="33"/>
  <c r="S53" i="33"/>
  <c r="AD53" i="33"/>
  <c r="AN53" i="33"/>
  <c r="Q30" i="33"/>
  <c r="R30" i="33"/>
  <c r="AC30" i="33"/>
  <c r="AM30" i="33"/>
  <c r="AD30" i="33"/>
  <c r="AN30" i="33"/>
  <c r="Q46" i="33"/>
  <c r="R46" i="33"/>
  <c r="S46" i="33"/>
  <c r="AC46" i="33"/>
  <c r="AM46" i="33"/>
  <c r="AD46" i="33"/>
  <c r="AN46" i="33"/>
  <c r="AC18" i="33"/>
  <c r="AM18" i="33"/>
  <c r="Q18" i="33"/>
  <c r="S18" i="33"/>
  <c r="AD18" i="33"/>
  <c r="AN18" i="33"/>
  <c r="DV24" i="30"/>
  <c r="EF24" i="30"/>
  <c r="DK24" i="30"/>
  <c r="DW24" i="30"/>
  <c r="EG24" i="30"/>
  <c r="DJ24" i="30"/>
  <c r="DL24" i="30"/>
  <c r="FN36" i="30"/>
  <c r="FX36" i="30"/>
  <c r="FA36" i="30"/>
  <c r="FC36" i="30"/>
  <c r="FM36" i="30"/>
  <c r="FW36" i="30"/>
  <c r="DJ32" i="30"/>
  <c r="DL32" i="30"/>
  <c r="DK32" i="30"/>
  <c r="DV32" i="30"/>
  <c r="EF32" i="30"/>
  <c r="DW32" i="30"/>
  <c r="EG32" i="30"/>
  <c r="FN44" i="30"/>
  <c r="FX44" i="30"/>
  <c r="FA44" i="30"/>
  <c r="FB44" i="30"/>
  <c r="FM44" i="30"/>
  <c r="FW44" i="30"/>
  <c r="DJ23" i="30"/>
  <c r="DL23" i="30"/>
  <c r="DK23" i="30"/>
  <c r="DW23" i="30"/>
  <c r="EG23" i="30"/>
  <c r="DV23" i="30"/>
  <c r="EF23" i="30"/>
  <c r="FA27" i="30"/>
  <c r="FB27" i="30"/>
  <c r="FC27" i="30"/>
  <c r="FN27" i="30"/>
  <c r="FX27" i="30"/>
  <c r="FM27" i="30"/>
  <c r="FW27" i="30"/>
  <c r="BT52" i="30"/>
  <c r="CD52" i="30"/>
  <c r="BI52" i="30"/>
  <c r="BU52" i="30"/>
  <c r="CE52" i="30"/>
  <c r="BH52" i="30"/>
  <c r="BJ52" i="30"/>
  <c r="FM26" i="30"/>
  <c r="FW26" i="30"/>
  <c r="FA26" i="30"/>
  <c r="FC26" i="30"/>
  <c r="FN26" i="30"/>
  <c r="FX26" i="30"/>
  <c r="BU51" i="30"/>
  <c r="CE51" i="30"/>
  <c r="BH51" i="30"/>
  <c r="BI51" i="30"/>
  <c r="BT51" i="30"/>
  <c r="CD51" i="30"/>
  <c r="FM25" i="30"/>
  <c r="FW25" i="30"/>
  <c r="FA25" i="30"/>
  <c r="FB25" i="30"/>
  <c r="FN25" i="30"/>
  <c r="FX25" i="30"/>
  <c r="AD21" i="30"/>
  <c r="AN21" i="30"/>
  <c r="Q21" i="30"/>
  <c r="R21" i="30"/>
  <c r="AC21" i="30"/>
  <c r="AM21" i="30"/>
  <c r="S21" i="30"/>
  <c r="Q54" i="26"/>
  <c r="R54" i="26"/>
  <c r="AC54" i="26"/>
  <c r="AM54" i="26"/>
  <c r="AD54" i="26"/>
  <c r="AN54" i="26"/>
  <c r="BU33" i="30"/>
  <c r="CE33" i="30"/>
  <c r="BH33" i="30"/>
  <c r="BJ33" i="30"/>
  <c r="BT33" i="30"/>
  <c r="CD33" i="30"/>
  <c r="DW38" i="30"/>
  <c r="EG38" i="30"/>
  <c r="DJ38" i="30"/>
  <c r="DL38" i="30"/>
  <c r="DV38" i="30"/>
  <c r="EF38" i="30"/>
  <c r="DK38" i="30"/>
  <c r="Q30" i="30"/>
  <c r="R30" i="30"/>
  <c r="AC30" i="30"/>
  <c r="AM30" i="30"/>
  <c r="AD30" i="30"/>
  <c r="AN30" i="30"/>
  <c r="S30" i="30"/>
  <c r="Q19" i="26"/>
  <c r="S19" i="26"/>
  <c r="AD19" i="26"/>
  <c r="AN19" i="26"/>
  <c r="AC19" i="26"/>
  <c r="AM19" i="26"/>
  <c r="BU41" i="30"/>
  <c r="CE41" i="30"/>
  <c r="BH41" i="30"/>
  <c r="BJ41" i="30"/>
  <c r="BT41" i="30"/>
  <c r="CD41" i="30"/>
  <c r="CF32" i="27"/>
  <c r="CP32" i="27"/>
  <c r="CE32" i="27"/>
  <c r="CO32" i="27"/>
  <c r="BS32" i="27"/>
  <c r="BT32" i="27"/>
  <c r="BT43" i="26"/>
  <c r="CD43" i="26"/>
  <c r="BH43" i="26"/>
  <c r="BJ43" i="26"/>
  <c r="BU43" i="26"/>
  <c r="CE43" i="26"/>
  <c r="Q48" i="22"/>
  <c r="S48" i="22"/>
  <c r="AC48" i="22"/>
  <c r="AM48" i="22"/>
  <c r="AD48" i="22"/>
  <c r="AN48" i="22"/>
  <c r="BU34" i="30"/>
  <c r="CE34" i="30"/>
  <c r="BH34" i="30"/>
  <c r="BI34" i="30"/>
  <c r="BJ34" i="30"/>
  <c r="BT34" i="30"/>
  <c r="CD34" i="30"/>
  <c r="CE23" i="27"/>
  <c r="CO23" i="27"/>
  <c r="CF23" i="27"/>
  <c r="CP23" i="27"/>
  <c r="BS23" i="27"/>
  <c r="BU23" i="27"/>
  <c r="BU42" i="26"/>
  <c r="CE42" i="26"/>
  <c r="BT42" i="26"/>
  <c r="CD42" i="26"/>
  <c r="BH42" i="26"/>
  <c r="BJ42" i="26"/>
  <c r="AC37" i="22"/>
  <c r="AM37" i="22"/>
  <c r="AD37" i="22"/>
  <c r="AN37" i="22"/>
  <c r="Q37" i="22"/>
  <c r="S37" i="22"/>
  <c r="BT58" i="30"/>
  <c r="CD58" i="30"/>
  <c r="BU58" i="30"/>
  <c r="CE58" i="30"/>
  <c r="BH58" i="30"/>
  <c r="BJ58" i="30"/>
  <c r="BS31" i="27"/>
  <c r="BU31" i="27"/>
  <c r="CE31" i="27"/>
  <c r="CO31" i="27"/>
  <c r="CF31" i="27"/>
  <c r="CP31" i="27"/>
  <c r="BT50" i="26"/>
  <c r="CD50" i="26"/>
  <c r="BU50" i="26"/>
  <c r="CE50" i="26"/>
  <c r="BH50" i="26"/>
  <c r="BJ50" i="26"/>
  <c r="AC33" i="22"/>
  <c r="AM33" i="22"/>
  <c r="Q33" i="22"/>
  <c r="R33" i="22"/>
  <c r="AD33" i="22"/>
  <c r="AN33" i="22"/>
  <c r="BT43" i="30"/>
  <c r="CD43" i="30"/>
  <c r="BJ43" i="30"/>
  <c r="BH43" i="30"/>
  <c r="BI43" i="30"/>
  <c r="BU43" i="30"/>
  <c r="CE43" i="30"/>
  <c r="CE39" i="27"/>
  <c r="CO39" i="27"/>
  <c r="CF39" i="27"/>
  <c r="CP39" i="27"/>
  <c r="BS39" i="27"/>
  <c r="BU39" i="27"/>
  <c r="BU58" i="26"/>
  <c r="CE58" i="26"/>
  <c r="BH58" i="26"/>
  <c r="BJ58" i="26"/>
  <c r="BT58" i="26"/>
  <c r="CD58" i="26"/>
  <c r="AD29" i="22"/>
  <c r="AN29" i="22"/>
  <c r="AC29" i="22"/>
  <c r="AM29" i="22"/>
  <c r="Q29" i="22"/>
  <c r="R29" i="22"/>
  <c r="BU39" i="30"/>
  <c r="CE39" i="30"/>
  <c r="BT39" i="30"/>
  <c r="CD39" i="30"/>
  <c r="BH39" i="30"/>
  <c r="BJ39" i="30"/>
  <c r="BI39" i="30"/>
  <c r="BU22" i="26"/>
  <c r="CE22" i="26"/>
  <c r="BT22" i="26"/>
  <c r="CD22" i="26"/>
  <c r="BH22" i="26"/>
  <c r="BI22" i="26"/>
  <c r="AC53" i="22"/>
  <c r="AM53" i="22"/>
  <c r="Q53" i="22"/>
  <c r="S53" i="22"/>
  <c r="AD53" i="22"/>
  <c r="AN53" i="22"/>
  <c r="BU30" i="26"/>
  <c r="CE30" i="26"/>
  <c r="BT30" i="26"/>
  <c r="CD30" i="26"/>
  <c r="BH30" i="26"/>
  <c r="BI30" i="26"/>
  <c r="AD32" i="27"/>
  <c r="AN32" i="27"/>
  <c r="Q32" i="27"/>
  <c r="R32" i="27"/>
  <c r="AC32" i="27"/>
  <c r="AM32" i="27"/>
  <c r="Q30" i="22"/>
  <c r="R30" i="22"/>
  <c r="AD30" i="22"/>
  <c r="AN30" i="22"/>
  <c r="AC30" i="22"/>
  <c r="AM30" i="22"/>
  <c r="AD31" i="27"/>
  <c r="AN31" i="27"/>
  <c r="AC31" i="27"/>
  <c r="AM31" i="27"/>
  <c r="Q31" i="27"/>
  <c r="S31" i="27"/>
  <c r="R31" i="27"/>
  <c r="BU56" i="30"/>
  <c r="CE56" i="30"/>
  <c r="BH56" i="30"/>
  <c r="BI56" i="30"/>
  <c r="BT56" i="30"/>
  <c r="CD56" i="30"/>
  <c r="BS47" i="27"/>
  <c r="BU47" i="27"/>
  <c r="CF47" i="27"/>
  <c r="CP47" i="27"/>
  <c r="CE47" i="27"/>
  <c r="CO47" i="27"/>
  <c r="AD25" i="22"/>
  <c r="AN25" i="22"/>
  <c r="AC25" i="22"/>
  <c r="AM25" i="22"/>
  <c r="Q25" i="22"/>
  <c r="S25" i="22"/>
  <c r="BU20" i="26"/>
  <c r="CE20" i="26"/>
  <c r="BH20" i="26"/>
  <c r="BJ20" i="26"/>
  <c r="BT20" i="26"/>
  <c r="CD20" i="26"/>
  <c r="FM41" i="30"/>
  <c r="FW41" i="30"/>
  <c r="FN41" i="30"/>
  <c r="FX41" i="30"/>
  <c r="FA41" i="30"/>
  <c r="FC41" i="30"/>
  <c r="W33" i="34"/>
  <c r="AG33" i="34"/>
  <c r="X33" i="34"/>
  <c r="AH33" i="34"/>
  <c r="M33" i="34"/>
  <c r="W38" i="33"/>
  <c r="AG38" i="33"/>
  <c r="M38" i="33"/>
  <c r="X38" i="33"/>
  <c r="AH38" i="33"/>
  <c r="AC30" i="34"/>
  <c r="AM30" i="34"/>
  <c r="Q30" i="34"/>
  <c r="S30" i="34"/>
  <c r="R30" i="34"/>
  <c r="AD30" i="34"/>
  <c r="AN30" i="34"/>
  <c r="Q53" i="34"/>
  <c r="R53" i="34"/>
  <c r="AC53" i="34"/>
  <c r="AM53" i="34"/>
  <c r="AD53" i="34"/>
  <c r="AN53" i="34"/>
  <c r="BS55" i="33"/>
  <c r="BT55" i="33"/>
  <c r="CE55" i="33"/>
  <c r="CO55" i="33"/>
  <c r="CF55" i="33"/>
  <c r="CP55" i="33"/>
  <c r="AC24" i="33"/>
  <c r="AM24" i="33"/>
  <c r="Q24" i="33"/>
  <c r="S24" i="33"/>
  <c r="AD24" i="33"/>
  <c r="AN24" i="33"/>
  <c r="R24" i="33"/>
  <c r="BH24" i="30"/>
  <c r="BI24" i="30"/>
  <c r="BU24" i="30"/>
  <c r="CE24" i="30"/>
  <c r="BT24" i="30"/>
  <c r="CD24" i="30"/>
  <c r="DV27" i="30"/>
  <c r="EF27" i="30"/>
  <c r="DW27" i="30"/>
  <c r="EG27" i="30"/>
  <c r="DL27" i="30"/>
  <c r="DJ27" i="30"/>
  <c r="DK27" i="30"/>
  <c r="DV37" i="30"/>
  <c r="EF37" i="30"/>
  <c r="DW37" i="30"/>
  <c r="EG37" i="30"/>
  <c r="DJ37" i="30"/>
  <c r="DK37" i="30"/>
  <c r="AD23" i="27"/>
  <c r="AN23" i="27"/>
  <c r="Q23" i="27"/>
  <c r="R23" i="27"/>
  <c r="AC23" i="27"/>
  <c r="AM23" i="27"/>
  <c r="BS35" i="27"/>
  <c r="BU35" i="27"/>
  <c r="CF35" i="27"/>
  <c r="CP35" i="27"/>
  <c r="CE35" i="27"/>
  <c r="CO35" i="27"/>
  <c r="AC39" i="27"/>
  <c r="AM39" i="27"/>
  <c r="AD39" i="27"/>
  <c r="AN39" i="27"/>
  <c r="Q39" i="27"/>
  <c r="R39" i="27"/>
  <c r="S39" i="27"/>
  <c r="AC52" i="27"/>
  <c r="AM52" i="27"/>
  <c r="AD52" i="27"/>
  <c r="AN52" i="27"/>
  <c r="Q52" i="27"/>
  <c r="R52" i="27"/>
  <c r="Q28" i="22"/>
  <c r="R28" i="22"/>
  <c r="AC28" i="22"/>
  <c r="AM28" i="22"/>
  <c r="AD28" i="22"/>
  <c r="AN28" i="22"/>
  <c r="BY43" i="34"/>
  <c r="CI43" i="34"/>
  <c r="BZ43" i="34"/>
  <c r="CJ43" i="34"/>
  <c r="BO43" i="34"/>
  <c r="FH8" i="30"/>
  <c r="FR8" i="30"/>
  <c r="FG8" i="30"/>
  <c r="FQ8" i="30"/>
  <c r="EW8" i="30"/>
  <c r="BS20" i="34"/>
  <c r="BU20" i="34"/>
  <c r="CE20" i="34"/>
  <c r="CO20" i="34"/>
  <c r="BT20" i="34"/>
  <c r="CF20" i="34"/>
  <c r="CP20" i="34"/>
  <c r="Q52" i="34"/>
  <c r="S52" i="34"/>
  <c r="AC52" i="34"/>
  <c r="AM52" i="34"/>
  <c r="AD52" i="34"/>
  <c r="AN52" i="34"/>
  <c r="CE34" i="33"/>
  <c r="CO34" i="33"/>
  <c r="BS34" i="33"/>
  <c r="BT34" i="33"/>
  <c r="CF34" i="33"/>
  <c r="CP34" i="33"/>
  <c r="AC45" i="33"/>
  <c r="AM45" i="33"/>
  <c r="Q45" i="33"/>
  <c r="S45" i="33"/>
  <c r="AD45" i="33"/>
  <c r="AN45" i="33"/>
  <c r="R45" i="33"/>
  <c r="BH49" i="30"/>
  <c r="BJ49" i="30"/>
  <c r="BU49" i="30"/>
  <c r="CE49" i="30"/>
  <c r="BT49" i="30"/>
  <c r="CD49" i="30"/>
  <c r="AC35" i="26"/>
  <c r="AM35" i="26"/>
  <c r="Q35" i="26"/>
  <c r="S35" i="26"/>
  <c r="AD35" i="26"/>
  <c r="AN35" i="26"/>
  <c r="AC18" i="30"/>
  <c r="AM18" i="30"/>
  <c r="AD18" i="30"/>
  <c r="AN18" i="30"/>
  <c r="Q18" i="30"/>
  <c r="S18" i="30"/>
  <c r="DJ35" i="30"/>
  <c r="DL35" i="30"/>
  <c r="DW35" i="30"/>
  <c r="EG35" i="30"/>
  <c r="DV35" i="30"/>
  <c r="EF35" i="30"/>
  <c r="DK35" i="30"/>
  <c r="Q33" i="26"/>
  <c r="R33" i="26"/>
  <c r="AD33" i="26"/>
  <c r="AN33" i="26"/>
  <c r="AC33" i="26"/>
  <c r="AM33" i="26"/>
  <c r="DW55" i="30"/>
  <c r="EG55" i="30"/>
  <c r="DJ55" i="30"/>
  <c r="DL55" i="30"/>
  <c r="DV55" i="30"/>
  <c r="EF55" i="30"/>
  <c r="CE30" i="27"/>
  <c r="CO30" i="27"/>
  <c r="CF30" i="27"/>
  <c r="CP30" i="27"/>
  <c r="BS30" i="27"/>
  <c r="BT30" i="27"/>
  <c r="AC57" i="30"/>
  <c r="AM57" i="30"/>
  <c r="Q57" i="30"/>
  <c r="S57" i="30"/>
  <c r="AD57" i="30"/>
  <c r="AN57" i="30"/>
  <c r="Q26" i="27"/>
  <c r="S26" i="27"/>
  <c r="AD26" i="27"/>
  <c r="AN26" i="27"/>
  <c r="AC26" i="27"/>
  <c r="AM26" i="27"/>
  <c r="AD46" i="26"/>
  <c r="AN46" i="26"/>
  <c r="Q46" i="26"/>
  <c r="R46" i="26"/>
  <c r="AC46" i="26"/>
  <c r="AM46" i="26"/>
  <c r="Q28" i="30"/>
  <c r="R28" i="30"/>
  <c r="AD28" i="30"/>
  <c r="AN28" i="30"/>
  <c r="AC28" i="30"/>
  <c r="AM28" i="30"/>
  <c r="FA58" i="30"/>
  <c r="FB58" i="30"/>
  <c r="FN58" i="30"/>
  <c r="FX58" i="30"/>
  <c r="FM58" i="30"/>
  <c r="FW58" i="30"/>
  <c r="Q48" i="26"/>
  <c r="R48" i="26"/>
  <c r="AC48" i="26"/>
  <c r="AM48" i="26"/>
  <c r="AD48" i="26"/>
  <c r="AN48" i="26"/>
  <c r="AD43" i="27"/>
  <c r="AN43" i="27"/>
  <c r="Q43" i="27"/>
  <c r="S43" i="27"/>
  <c r="AC43" i="27"/>
  <c r="AM43" i="27"/>
  <c r="AL10" i="35"/>
  <c r="BO8" i="27"/>
  <c r="CK59" i="27"/>
  <c r="BO14" i="33"/>
  <c r="BY58" i="34"/>
  <c r="CI58" i="34"/>
  <c r="BZ58" i="34"/>
  <c r="CJ58" i="34"/>
  <c r="BO58" i="34"/>
  <c r="M41" i="34"/>
  <c r="W41" i="34"/>
  <c r="AG41" i="34"/>
  <c r="X41" i="34"/>
  <c r="AH41" i="34"/>
  <c r="BY39" i="33"/>
  <c r="CI39" i="33"/>
  <c r="BZ39" i="33"/>
  <c r="CJ39" i="33"/>
  <c r="BO39" i="33"/>
  <c r="BY31" i="33"/>
  <c r="CI31" i="33"/>
  <c r="BZ31" i="33"/>
  <c r="CJ31" i="33"/>
  <c r="BO31" i="33"/>
  <c r="W45" i="33"/>
  <c r="AG45" i="33"/>
  <c r="M45" i="33"/>
  <c r="X45" i="33"/>
  <c r="AH45" i="33"/>
  <c r="M35" i="30"/>
  <c r="W35" i="30"/>
  <c r="AG35" i="30"/>
  <c r="X35" i="30"/>
  <c r="AH35" i="30"/>
  <c r="M22" i="30"/>
  <c r="W22" i="30"/>
  <c r="AG22" i="30"/>
  <c r="X22" i="30"/>
  <c r="AH22" i="30"/>
  <c r="DP46" i="30"/>
  <c r="DZ46" i="30"/>
  <c r="DQ46" i="30"/>
  <c r="EA46" i="30"/>
  <c r="DF46" i="30"/>
  <c r="X49" i="30"/>
  <c r="AH49" i="30"/>
  <c r="M49" i="30"/>
  <c r="W49" i="30"/>
  <c r="AG49" i="30"/>
  <c r="M46" i="22"/>
  <c r="W46" i="22"/>
  <c r="AG46" i="22"/>
  <c r="X46" i="22"/>
  <c r="AH46" i="22"/>
  <c r="X42" i="22"/>
  <c r="AH42" i="22"/>
  <c r="M42" i="22"/>
  <c r="W42" i="22"/>
  <c r="AG42" i="22"/>
  <c r="BS33" i="34"/>
  <c r="BT33" i="34"/>
  <c r="BU33" i="34"/>
  <c r="CE33" i="34"/>
  <c r="CO33" i="34"/>
  <c r="CF33" i="34"/>
  <c r="CP33" i="34"/>
  <c r="BS49" i="34"/>
  <c r="BU49" i="34"/>
  <c r="CE49" i="34"/>
  <c r="CO49" i="34"/>
  <c r="CF49" i="34"/>
  <c r="CP49" i="34"/>
  <c r="BT49" i="34"/>
  <c r="AC26" i="34"/>
  <c r="AM26" i="34"/>
  <c r="Q26" i="34"/>
  <c r="S26" i="34"/>
  <c r="AD26" i="34"/>
  <c r="AN26" i="34"/>
  <c r="AC42" i="34"/>
  <c r="AM42" i="34"/>
  <c r="Q42" i="34"/>
  <c r="S42" i="34"/>
  <c r="AD42" i="34"/>
  <c r="AN42" i="34"/>
  <c r="R42" i="34"/>
  <c r="BS30" i="34"/>
  <c r="BT30" i="34"/>
  <c r="CE30" i="34"/>
  <c r="CO30" i="34"/>
  <c r="CF30" i="34"/>
  <c r="CP30" i="34"/>
  <c r="BS46" i="34"/>
  <c r="BU46" i="34"/>
  <c r="CE46" i="34"/>
  <c r="CO46" i="34"/>
  <c r="BT46" i="34"/>
  <c r="CF46" i="34"/>
  <c r="CP46" i="34"/>
  <c r="Q21" i="34"/>
  <c r="R21" i="34"/>
  <c r="AC21" i="34"/>
  <c r="AM21" i="34"/>
  <c r="AD21" i="34"/>
  <c r="AN21" i="34"/>
  <c r="Q49" i="34"/>
  <c r="S49" i="34"/>
  <c r="AC49" i="34"/>
  <c r="AM49" i="34"/>
  <c r="AD49" i="34"/>
  <c r="AN49" i="34"/>
  <c r="R49" i="34"/>
  <c r="Q43" i="34"/>
  <c r="S43" i="34"/>
  <c r="AC43" i="34"/>
  <c r="AM43" i="34"/>
  <c r="AD43" i="34"/>
  <c r="AN43" i="34"/>
  <c r="AC41" i="34"/>
  <c r="AM41" i="34"/>
  <c r="Q41" i="34"/>
  <c r="R41" i="34"/>
  <c r="AD41" i="34"/>
  <c r="AN41" i="34"/>
  <c r="BS35" i="33"/>
  <c r="BU35" i="33"/>
  <c r="CE35" i="33"/>
  <c r="CO35" i="33"/>
  <c r="CF35" i="33"/>
  <c r="CP35" i="33"/>
  <c r="BS51" i="33"/>
  <c r="BU51" i="33"/>
  <c r="CF51" i="33"/>
  <c r="CP51" i="33"/>
  <c r="CE51" i="33"/>
  <c r="CO51" i="33"/>
  <c r="CE28" i="33"/>
  <c r="CO28" i="33"/>
  <c r="BS28" i="33"/>
  <c r="BT28" i="33"/>
  <c r="BU28" i="33"/>
  <c r="CF28" i="33"/>
  <c r="CP28" i="33"/>
  <c r="CE44" i="33"/>
  <c r="CO44" i="33"/>
  <c r="BS44" i="33"/>
  <c r="BU44" i="33"/>
  <c r="CF44" i="33"/>
  <c r="CP44" i="33"/>
  <c r="BT44" i="33"/>
  <c r="CE19" i="33"/>
  <c r="CO19" i="33"/>
  <c r="BS19" i="33"/>
  <c r="BU19" i="33"/>
  <c r="CF19" i="33"/>
  <c r="CP19" i="33"/>
  <c r="AC39" i="33"/>
  <c r="AM39" i="33"/>
  <c r="Q39" i="33"/>
  <c r="S39" i="33"/>
  <c r="AD39" i="33"/>
  <c r="AN39" i="33"/>
  <c r="AC55" i="33"/>
  <c r="AM55" i="33"/>
  <c r="Q55" i="33"/>
  <c r="S55" i="33"/>
  <c r="AD55" i="33"/>
  <c r="AN55" i="33"/>
  <c r="Q32" i="33"/>
  <c r="S32" i="33"/>
  <c r="AC32" i="33"/>
  <c r="AM32" i="33"/>
  <c r="AD32" i="33"/>
  <c r="AN32" i="33"/>
  <c r="R32" i="33"/>
  <c r="Q48" i="33"/>
  <c r="S48" i="33"/>
  <c r="AC48" i="33"/>
  <c r="AM48" i="33"/>
  <c r="AD48" i="33"/>
  <c r="AN48" i="33"/>
  <c r="R48" i="33"/>
  <c r="DW33" i="30"/>
  <c r="EG33" i="30"/>
  <c r="DV33" i="30"/>
  <c r="EF33" i="30"/>
  <c r="DJ33" i="30"/>
  <c r="DL33" i="30"/>
  <c r="DK49" i="30"/>
  <c r="DV49" i="30"/>
  <c r="EF49" i="30"/>
  <c r="DW49" i="30"/>
  <c r="EG49" i="30"/>
  <c r="DJ49" i="30"/>
  <c r="DL49" i="30"/>
  <c r="FM54" i="30"/>
  <c r="FW54" i="30"/>
  <c r="FA54" i="30"/>
  <c r="FC54" i="30"/>
  <c r="FN54" i="30"/>
  <c r="FX54" i="30"/>
  <c r="Q39" i="26"/>
  <c r="R39" i="26"/>
  <c r="AD39" i="26"/>
  <c r="AN39" i="26"/>
  <c r="AC39" i="26"/>
  <c r="AM39" i="26"/>
  <c r="DJ57" i="30"/>
  <c r="DL57" i="30"/>
  <c r="DV57" i="30"/>
  <c r="EF57" i="30"/>
  <c r="DW57" i="30"/>
  <c r="EG57" i="30"/>
  <c r="Q55" i="30"/>
  <c r="S55" i="30"/>
  <c r="AD55" i="30"/>
  <c r="AN55" i="30"/>
  <c r="R55" i="30"/>
  <c r="AC55" i="30"/>
  <c r="AM55" i="30"/>
  <c r="AD47" i="26"/>
  <c r="AN47" i="26"/>
  <c r="AC47" i="26"/>
  <c r="AM47" i="26"/>
  <c r="Q47" i="26"/>
  <c r="S47" i="26"/>
  <c r="DJ40" i="30"/>
  <c r="DL40" i="30"/>
  <c r="DW40" i="30"/>
  <c r="EG40" i="30"/>
  <c r="DV40" i="30"/>
  <c r="EF40" i="30"/>
  <c r="FA52" i="30"/>
  <c r="FB52" i="30"/>
  <c r="FM52" i="30"/>
  <c r="FW52" i="30"/>
  <c r="FN52" i="30"/>
  <c r="FX52" i="30"/>
  <c r="DW31" i="30"/>
  <c r="EG31" i="30"/>
  <c r="DJ31" i="30"/>
  <c r="DK31" i="30"/>
  <c r="DL31" i="30"/>
  <c r="DV31" i="30"/>
  <c r="EF31" i="30"/>
  <c r="FM35" i="30"/>
  <c r="FW35" i="30"/>
  <c r="FA35" i="30"/>
  <c r="FB35" i="30"/>
  <c r="FN35" i="30"/>
  <c r="FX35" i="30"/>
  <c r="FC35" i="30"/>
  <c r="BU30" i="30"/>
  <c r="CE30" i="30"/>
  <c r="BH30" i="30"/>
  <c r="BI30" i="30"/>
  <c r="BJ30" i="30"/>
  <c r="BT30" i="30"/>
  <c r="CD30" i="30"/>
  <c r="FN42" i="30"/>
  <c r="FX42" i="30"/>
  <c r="FM42" i="30"/>
  <c r="FW42" i="30"/>
  <c r="FB42" i="30"/>
  <c r="FA42" i="30"/>
  <c r="FC42" i="30"/>
  <c r="BT50" i="30"/>
  <c r="CD50" i="30"/>
  <c r="BH50" i="30"/>
  <c r="BJ50" i="30"/>
  <c r="BU50" i="30"/>
  <c r="CE50" i="30"/>
  <c r="FN53" i="30"/>
  <c r="FX53" i="30"/>
  <c r="FA53" i="30"/>
  <c r="FC53" i="30"/>
  <c r="FM53" i="30"/>
  <c r="FW53" i="30"/>
  <c r="Q49" i="30"/>
  <c r="R49" i="30"/>
  <c r="AD49" i="30"/>
  <c r="AN49" i="30"/>
  <c r="AC49" i="30"/>
  <c r="AM49" i="30"/>
  <c r="Q36" i="26"/>
  <c r="S36" i="26"/>
  <c r="AD36" i="26"/>
  <c r="AN36" i="26"/>
  <c r="AC36" i="26"/>
  <c r="AM36" i="26"/>
  <c r="DJ53" i="30"/>
  <c r="DL53" i="30"/>
  <c r="DW53" i="30"/>
  <c r="EG53" i="30"/>
  <c r="DV53" i="30"/>
  <c r="EF53" i="30"/>
  <c r="DK53" i="30"/>
  <c r="CE49" i="27"/>
  <c r="CO49" i="27"/>
  <c r="BS49" i="27"/>
  <c r="BT49" i="27"/>
  <c r="CF49" i="27"/>
  <c r="CP49" i="27"/>
  <c r="BU52" i="26"/>
  <c r="CE52" i="26"/>
  <c r="BH52" i="26"/>
  <c r="BJ52" i="26"/>
  <c r="BT52" i="26"/>
  <c r="CD52" i="26"/>
  <c r="DJ56" i="30"/>
  <c r="DL56" i="30"/>
  <c r="DV56" i="30"/>
  <c r="EF56" i="30"/>
  <c r="DW56" i="30"/>
  <c r="EG56" i="30"/>
  <c r="BS40" i="27"/>
  <c r="BT40" i="27"/>
  <c r="CE40" i="27"/>
  <c r="CO40" i="27"/>
  <c r="CF40" i="27"/>
  <c r="CP40" i="27"/>
  <c r="BU40" i="27"/>
  <c r="BU51" i="26"/>
  <c r="CE51" i="26"/>
  <c r="BT51" i="26"/>
  <c r="CD51" i="26"/>
  <c r="BH51" i="26"/>
  <c r="BJ51" i="26"/>
  <c r="AD24" i="22"/>
  <c r="AN24" i="22"/>
  <c r="AC24" i="22"/>
  <c r="AM24" i="22"/>
  <c r="Q24" i="22"/>
  <c r="S24" i="22"/>
  <c r="DJ41" i="30"/>
  <c r="DK41" i="30"/>
  <c r="DL41" i="30"/>
  <c r="DW41" i="30"/>
  <c r="EG41" i="30"/>
  <c r="DV41" i="30"/>
  <c r="EF41" i="30"/>
  <c r="BS48" i="27"/>
  <c r="BT48" i="27"/>
  <c r="CF48" i="27"/>
  <c r="CP48" i="27"/>
  <c r="CE48" i="27"/>
  <c r="CO48" i="27"/>
  <c r="BT53" i="26"/>
  <c r="CD53" i="26"/>
  <c r="BU53" i="26"/>
  <c r="CE53" i="26"/>
  <c r="BH53" i="26"/>
  <c r="BI53" i="26"/>
  <c r="AC40" i="22"/>
  <c r="AM40" i="22"/>
  <c r="Q40" i="22"/>
  <c r="R40" i="22"/>
  <c r="AD40" i="22"/>
  <c r="AN40" i="22"/>
  <c r="DK34" i="30"/>
  <c r="DV34" i="30"/>
  <c r="EF34" i="30"/>
  <c r="DJ34" i="30"/>
  <c r="DL34" i="30"/>
  <c r="DW34" i="30"/>
  <c r="EG34" i="30"/>
  <c r="BS56" i="27"/>
  <c r="BU56" i="27"/>
  <c r="CE56" i="27"/>
  <c r="CO56" i="27"/>
  <c r="CF56" i="27"/>
  <c r="CP56" i="27"/>
  <c r="BT56" i="27"/>
  <c r="BU38" i="26"/>
  <c r="CE38" i="26"/>
  <c r="BT38" i="26"/>
  <c r="CD38" i="26"/>
  <c r="BH38" i="26"/>
  <c r="BJ38" i="26"/>
  <c r="AC20" i="22"/>
  <c r="AM20" i="22"/>
  <c r="AD20" i="22"/>
  <c r="AN20" i="22"/>
  <c r="Q20" i="22"/>
  <c r="S20" i="22"/>
  <c r="BH22" i="30"/>
  <c r="BJ22" i="30"/>
  <c r="BU22" i="30"/>
  <c r="CE22" i="30"/>
  <c r="BT22" i="30"/>
  <c r="CD22" i="30"/>
  <c r="BI22" i="30"/>
  <c r="CF55" i="27"/>
  <c r="CP55" i="27"/>
  <c r="CE55" i="27"/>
  <c r="CO55" i="27"/>
  <c r="BS55" i="27"/>
  <c r="BT55" i="27"/>
  <c r="BT19" i="26"/>
  <c r="CD19" i="26"/>
  <c r="BU19" i="26"/>
  <c r="CE19" i="26"/>
  <c r="BH19" i="26"/>
  <c r="BJ19" i="26"/>
  <c r="AC21" i="22"/>
  <c r="AM21" i="22"/>
  <c r="Q21" i="22"/>
  <c r="S21" i="22"/>
  <c r="AD21" i="22"/>
  <c r="AN21" i="22"/>
  <c r="BT53" i="30"/>
  <c r="CD53" i="30"/>
  <c r="BH53" i="30"/>
  <c r="BJ53" i="30"/>
  <c r="BI53" i="30"/>
  <c r="BU53" i="30"/>
  <c r="CE53" i="30"/>
  <c r="BT54" i="26"/>
  <c r="CD54" i="26"/>
  <c r="BU54" i="26"/>
  <c r="CE54" i="26"/>
  <c r="BH54" i="26"/>
  <c r="BI54" i="26"/>
  <c r="AC49" i="22"/>
  <c r="AM49" i="22"/>
  <c r="AD49" i="22"/>
  <c r="AN49" i="22"/>
  <c r="Q49" i="22"/>
  <c r="R49" i="22"/>
  <c r="AC24" i="27"/>
  <c r="AM24" i="27"/>
  <c r="Q24" i="27"/>
  <c r="R24" i="27"/>
  <c r="AD24" i="27"/>
  <c r="AN24" i="27"/>
  <c r="Q38" i="30"/>
  <c r="R38" i="30"/>
  <c r="AD38" i="30"/>
  <c r="AN38" i="30"/>
  <c r="AC38" i="30"/>
  <c r="AM38" i="30"/>
  <c r="S38" i="30"/>
  <c r="Q45" i="22"/>
  <c r="S45" i="22"/>
  <c r="AC45" i="22"/>
  <c r="AM45" i="22"/>
  <c r="AD45" i="22"/>
  <c r="AN45" i="22"/>
  <c r="BS29" i="27"/>
  <c r="BU29" i="27"/>
  <c r="CE29" i="27"/>
  <c r="CO29" i="27"/>
  <c r="CF29" i="27"/>
  <c r="CP29" i="27"/>
  <c r="AD29" i="27"/>
  <c r="AN29" i="27"/>
  <c r="Q29" i="27"/>
  <c r="R29" i="27"/>
  <c r="AC29" i="27"/>
  <c r="AM29" i="27"/>
  <c r="S29" i="27"/>
  <c r="AD48" i="27"/>
  <c r="AN48" i="27"/>
  <c r="Q48" i="27"/>
  <c r="R48" i="27"/>
  <c r="AC48" i="27"/>
  <c r="AM48" i="27"/>
  <c r="S48" i="27"/>
  <c r="X6" i="34"/>
  <c r="AH6" i="34"/>
  <c r="AD12" i="20"/>
  <c r="Y11" i="20"/>
  <c r="Z11" i="20"/>
  <c r="AE10" i="20"/>
  <c r="AF10" i="20"/>
  <c r="Y9" i="20"/>
  <c r="X8" i="20"/>
  <c r="Y8" i="20"/>
  <c r="AC18" i="20"/>
  <c r="AE18" i="20"/>
  <c r="X7" i="20"/>
  <c r="Z7" i="20"/>
  <c r="AF12" i="20"/>
  <c r="AD17" i="20"/>
  <c r="AF17" i="20"/>
  <c r="Y17" i="20"/>
  <c r="Z17" i="20"/>
  <c r="Z9" i="20"/>
  <c r="W18" i="20"/>
  <c r="X16" i="34"/>
  <c r="AH16" i="34"/>
  <c r="M10" i="34"/>
  <c r="AC18" i="34"/>
  <c r="AM18" i="34"/>
  <c r="Q18" i="34"/>
  <c r="S18" i="34"/>
  <c r="AD18" i="34"/>
  <c r="AN18" i="34"/>
  <c r="CK59" i="34"/>
  <c r="CF18" i="34"/>
  <c r="CP18" i="34"/>
  <c r="CE18" i="34"/>
  <c r="CO18" i="34"/>
  <c r="BS18" i="34"/>
  <c r="BT18" i="34"/>
  <c r="BZ15" i="34"/>
  <c r="CJ15" i="34"/>
  <c r="BY15" i="34"/>
  <c r="CI15" i="34"/>
  <c r="BO15" i="34"/>
  <c r="CE8" i="34"/>
  <c r="CO8" i="34"/>
  <c r="CF8" i="34"/>
  <c r="CP8" i="34"/>
  <c r="BS8" i="34"/>
  <c r="BU8" i="34"/>
  <c r="CE11" i="34"/>
  <c r="CO11" i="34"/>
  <c r="BS11" i="34"/>
  <c r="BU11" i="34"/>
  <c r="CF11" i="34"/>
  <c r="CP11" i="34"/>
  <c r="CF10" i="34"/>
  <c r="CP10" i="34"/>
  <c r="CE10" i="34"/>
  <c r="CO10" i="34"/>
  <c r="BS10" i="34"/>
  <c r="BU10" i="34"/>
  <c r="CE15" i="34"/>
  <c r="CO15" i="34"/>
  <c r="CF15" i="34"/>
  <c r="CP15" i="34"/>
  <c r="BS15" i="34"/>
  <c r="BT15" i="34"/>
  <c r="CE12" i="34"/>
  <c r="CO12" i="34"/>
  <c r="CF12" i="34"/>
  <c r="CP12" i="34"/>
  <c r="BS12" i="34"/>
  <c r="BU12" i="34"/>
  <c r="CF14" i="34"/>
  <c r="CP14" i="34"/>
  <c r="CE14" i="34"/>
  <c r="CO14" i="34"/>
  <c r="BS14" i="34"/>
  <c r="BU14" i="34"/>
  <c r="CE16" i="34"/>
  <c r="CO16" i="34"/>
  <c r="CF16" i="34"/>
  <c r="CP16" i="34"/>
  <c r="BS16" i="34"/>
  <c r="BT16" i="34"/>
  <c r="BZ6" i="34"/>
  <c r="CJ6" i="34"/>
  <c r="BO6" i="34"/>
  <c r="BY6" i="34"/>
  <c r="CI6" i="34"/>
  <c r="CE9" i="34"/>
  <c r="CO9" i="34"/>
  <c r="CF9" i="34"/>
  <c r="CP9" i="34"/>
  <c r="BS9" i="34"/>
  <c r="BT9" i="34"/>
  <c r="BZ7" i="34"/>
  <c r="CJ7" i="34"/>
  <c r="BY7" i="34"/>
  <c r="CI7" i="34"/>
  <c r="BO7" i="34"/>
  <c r="BO12" i="34"/>
  <c r="BZ12" i="34"/>
  <c r="CJ12" i="34"/>
  <c r="BY12" i="34"/>
  <c r="CI12" i="34"/>
  <c r="CE7" i="34"/>
  <c r="CO7" i="34"/>
  <c r="BS7" i="34"/>
  <c r="BT7" i="34"/>
  <c r="CF7" i="34"/>
  <c r="CP7" i="34"/>
  <c r="CE13" i="34"/>
  <c r="CO13" i="34"/>
  <c r="BS13" i="34"/>
  <c r="BU13" i="34"/>
  <c r="CF13" i="34"/>
  <c r="CP13" i="34"/>
  <c r="BY11" i="34"/>
  <c r="CI11" i="34"/>
  <c r="BZ11" i="34"/>
  <c r="CJ11" i="34"/>
  <c r="BO11" i="34"/>
  <c r="BO14" i="34"/>
  <c r="BY14" i="34"/>
  <c r="CI14" i="34"/>
  <c r="BZ14" i="34"/>
  <c r="CJ14" i="34"/>
  <c r="BR59" i="34"/>
  <c r="CF6" i="34"/>
  <c r="CP6" i="34"/>
  <c r="CE6" i="34"/>
  <c r="CO6" i="34"/>
  <c r="BS6" i="34"/>
  <c r="BU6" i="34"/>
  <c r="CE17" i="34"/>
  <c r="CO17" i="34"/>
  <c r="CF17" i="34"/>
  <c r="CP17" i="34"/>
  <c r="BS17" i="34"/>
  <c r="BT17" i="34"/>
  <c r="AC13" i="34"/>
  <c r="AM13" i="34"/>
  <c r="AD13" i="34"/>
  <c r="AN13" i="34"/>
  <c r="Q13" i="34"/>
  <c r="S13" i="34"/>
  <c r="Q16" i="34"/>
  <c r="R16" i="34"/>
  <c r="AD16" i="34"/>
  <c r="AN16" i="34"/>
  <c r="AC16" i="34"/>
  <c r="AM16" i="34"/>
  <c r="AC15" i="34"/>
  <c r="AM15" i="34"/>
  <c r="AD15" i="34"/>
  <c r="AN15" i="34"/>
  <c r="Q15" i="34"/>
  <c r="R15" i="34"/>
  <c r="AC17" i="34"/>
  <c r="AM17" i="34"/>
  <c r="AD17" i="34"/>
  <c r="AN17" i="34"/>
  <c r="R17" i="34"/>
  <c r="Q17" i="34"/>
  <c r="S17" i="34"/>
  <c r="X17" i="34"/>
  <c r="AH17" i="34"/>
  <c r="W17" i="34"/>
  <c r="AG17" i="34"/>
  <c r="M17" i="34"/>
  <c r="AC6" i="34"/>
  <c r="AM6" i="34"/>
  <c r="Q6" i="34"/>
  <c r="S6" i="34"/>
  <c r="AD6" i="34"/>
  <c r="AN6" i="34"/>
  <c r="P59" i="34"/>
  <c r="Q8" i="34"/>
  <c r="R8" i="34"/>
  <c r="S8" i="34"/>
  <c r="AD8" i="34"/>
  <c r="AN8" i="34"/>
  <c r="AC8" i="34"/>
  <c r="AM8" i="34"/>
  <c r="X9" i="34"/>
  <c r="AH9" i="34"/>
  <c r="W9" i="34"/>
  <c r="AG9" i="34"/>
  <c r="M9" i="34"/>
  <c r="AC7" i="34"/>
  <c r="AM7" i="34"/>
  <c r="AD7" i="34"/>
  <c r="AN7" i="34"/>
  <c r="Q7" i="34"/>
  <c r="R7" i="34"/>
  <c r="Q10" i="34"/>
  <c r="S10" i="34"/>
  <c r="AD10" i="34"/>
  <c r="AN10" i="34"/>
  <c r="AC10" i="34"/>
  <c r="AM10" i="34"/>
  <c r="AC9" i="34"/>
  <c r="AM9" i="34"/>
  <c r="AD9" i="34"/>
  <c r="AN9" i="34"/>
  <c r="S9" i="34"/>
  <c r="Q9" i="34"/>
  <c r="R9" i="34"/>
  <c r="Q12" i="34"/>
  <c r="R12" i="34"/>
  <c r="AC12" i="34"/>
  <c r="AM12" i="34"/>
  <c r="AD12" i="34"/>
  <c r="AN12" i="34"/>
  <c r="AC11" i="34"/>
  <c r="AM11" i="34"/>
  <c r="AD11" i="34"/>
  <c r="AN11" i="34"/>
  <c r="Q11" i="34"/>
  <c r="R11" i="34"/>
  <c r="Q14" i="34"/>
  <c r="R14" i="34"/>
  <c r="AD14" i="34"/>
  <c r="AN14" i="34"/>
  <c r="AC14" i="34"/>
  <c r="AM14" i="34"/>
  <c r="X15" i="33"/>
  <c r="AH15" i="33"/>
  <c r="W15" i="33"/>
  <c r="AG15" i="33"/>
  <c r="M11" i="33"/>
  <c r="X11" i="33"/>
  <c r="AH11" i="33"/>
  <c r="W6" i="33"/>
  <c r="AG6" i="33"/>
  <c r="X6" i="33"/>
  <c r="AH6" i="33"/>
  <c r="CE18" i="33"/>
  <c r="CO18" i="33"/>
  <c r="CF18" i="33"/>
  <c r="CP18" i="33"/>
  <c r="BS18" i="33"/>
  <c r="BT18" i="33"/>
  <c r="BU18" i="33"/>
  <c r="AD12" i="33"/>
  <c r="AN12" i="33"/>
  <c r="AC12" i="33"/>
  <c r="AM12" i="33"/>
  <c r="Q12" i="33"/>
  <c r="R12" i="33"/>
  <c r="Q17" i="33"/>
  <c r="R17" i="33"/>
  <c r="AD17" i="33"/>
  <c r="AN17" i="33"/>
  <c r="AC17" i="33"/>
  <c r="AM17" i="33"/>
  <c r="AD14" i="33"/>
  <c r="AN14" i="33"/>
  <c r="AC14" i="33"/>
  <c r="AM14" i="33"/>
  <c r="Q14" i="33"/>
  <c r="S14" i="33"/>
  <c r="R14" i="33"/>
  <c r="AD16" i="33"/>
  <c r="AN16" i="33"/>
  <c r="AC16" i="33"/>
  <c r="AM16" i="33"/>
  <c r="Q16" i="33"/>
  <c r="R16" i="33"/>
  <c r="AC7" i="33"/>
  <c r="AM7" i="33"/>
  <c r="Q7" i="33"/>
  <c r="R7" i="33"/>
  <c r="AD7" i="33"/>
  <c r="AN7" i="33"/>
  <c r="X10" i="33"/>
  <c r="AH10" i="33"/>
  <c r="W10" i="33"/>
  <c r="AG10" i="33"/>
  <c r="M10" i="33"/>
  <c r="Q9" i="33"/>
  <c r="R9" i="33"/>
  <c r="AD9" i="33"/>
  <c r="AN9" i="33"/>
  <c r="AC9" i="33"/>
  <c r="AM9" i="33"/>
  <c r="AC6" i="33"/>
  <c r="AM6" i="33"/>
  <c r="AD6" i="33"/>
  <c r="AN6" i="33"/>
  <c r="Q6" i="33"/>
  <c r="R6" i="33"/>
  <c r="S6" i="33"/>
  <c r="P59" i="33"/>
  <c r="AD11" i="33"/>
  <c r="AN11" i="33"/>
  <c r="Q11" i="33"/>
  <c r="S11" i="33"/>
  <c r="AC11" i="33"/>
  <c r="AM11" i="33"/>
  <c r="AD8" i="33"/>
  <c r="AN8" i="33"/>
  <c r="AC8" i="33"/>
  <c r="AM8" i="33"/>
  <c r="Q8" i="33"/>
  <c r="S8" i="33"/>
  <c r="Q13" i="33"/>
  <c r="S13" i="33"/>
  <c r="AC13" i="33"/>
  <c r="AM13" i="33"/>
  <c r="AD13" i="33"/>
  <c r="AN13" i="33"/>
  <c r="AC10" i="33"/>
  <c r="AM10" i="33"/>
  <c r="AD10" i="33"/>
  <c r="AN10" i="33"/>
  <c r="Q10" i="33"/>
  <c r="R10" i="33"/>
  <c r="Q15" i="33"/>
  <c r="S15" i="33"/>
  <c r="AD15" i="33"/>
  <c r="AN15" i="33"/>
  <c r="AC15" i="33"/>
  <c r="AM15" i="33"/>
  <c r="BS13" i="33"/>
  <c r="BT13" i="33"/>
  <c r="CF13" i="33"/>
  <c r="CP13" i="33"/>
  <c r="CE13" i="33"/>
  <c r="CO13" i="33"/>
  <c r="CE16" i="33"/>
  <c r="CO16" i="33"/>
  <c r="CF16" i="33"/>
  <c r="CP16" i="33"/>
  <c r="BS16" i="33"/>
  <c r="BT16" i="33"/>
  <c r="BS15" i="33"/>
  <c r="BU15" i="33"/>
  <c r="CF15" i="33"/>
  <c r="CP15" i="33"/>
  <c r="CE15" i="33"/>
  <c r="CO15" i="33"/>
  <c r="BS17" i="33"/>
  <c r="BT17" i="33"/>
  <c r="CF17" i="33"/>
  <c r="CP17" i="33"/>
  <c r="CE17" i="33"/>
  <c r="CO17" i="33"/>
  <c r="BR59" i="33"/>
  <c r="CE6" i="33"/>
  <c r="CO6" i="33"/>
  <c r="CF6" i="33"/>
  <c r="CP6" i="33"/>
  <c r="BS6" i="33"/>
  <c r="BT6" i="33"/>
  <c r="CE8" i="33"/>
  <c r="CO8" i="33"/>
  <c r="CF8" i="33"/>
  <c r="CP8" i="33"/>
  <c r="BS8" i="33"/>
  <c r="BU8" i="33"/>
  <c r="BS7" i="33"/>
  <c r="BT7" i="33"/>
  <c r="CF7" i="33"/>
  <c r="CP7" i="33"/>
  <c r="CE7" i="33"/>
  <c r="CO7" i="33"/>
  <c r="CE10" i="33"/>
  <c r="CO10" i="33"/>
  <c r="CF10" i="33"/>
  <c r="CP10" i="33"/>
  <c r="BS10" i="33"/>
  <c r="BT10" i="33"/>
  <c r="BU10" i="33"/>
  <c r="CI59" i="33"/>
  <c r="BS9" i="33"/>
  <c r="BU9" i="33"/>
  <c r="CF9" i="33"/>
  <c r="CP9" i="33"/>
  <c r="CE9" i="33"/>
  <c r="CO9" i="33"/>
  <c r="CE12" i="33"/>
  <c r="CO12" i="33"/>
  <c r="CF12" i="33"/>
  <c r="CP12" i="33"/>
  <c r="BS12" i="33"/>
  <c r="BU12" i="33"/>
  <c r="BS11" i="33"/>
  <c r="BU11" i="33"/>
  <c r="CF11" i="33"/>
  <c r="CP11" i="33"/>
  <c r="CE11" i="33"/>
  <c r="CO11" i="33"/>
  <c r="CE14" i="33"/>
  <c r="CO14" i="33"/>
  <c r="CF14" i="33"/>
  <c r="CP14" i="33"/>
  <c r="BS14" i="33"/>
  <c r="BT14" i="33"/>
  <c r="BD14" i="30"/>
  <c r="BN14" i="30"/>
  <c r="BX14" i="30"/>
  <c r="BD16" i="30"/>
  <c r="BN16" i="30"/>
  <c r="BX16" i="30"/>
  <c r="FM18" i="30"/>
  <c r="FW18" i="30"/>
  <c r="FA18" i="30"/>
  <c r="FB18" i="30"/>
  <c r="FN18" i="30"/>
  <c r="FX18" i="30"/>
  <c r="FS59" i="30"/>
  <c r="FG10" i="30"/>
  <c r="FQ10" i="30"/>
  <c r="FH10" i="30"/>
  <c r="FR10" i="30"/>
  <c r="DW18" i="30"/>
  <c r="EG18" i="30"/>
  <c r="DV18" i="30"/>
  <c r="EF18" i="30"/>
  <c r="DJ18" i="30"/>
  <c r="DK18" i="30"/>
  <c r="FA9" i="30"/>
  <c r="FB9" i="30"/>
  <c r="FC9" i="30"/>
  <c r="FM9" i="30"/>
  <c r="FW9" i="30"/>
  <c r="FN9" i="30"/>
  <c r="FX9" i="30"/>
  <c r="FN6" i="30"/>
  <c r="FX6" i="30"/>
  <c r="FM6" i="30"/>
  <c r="FW6" i="30"/>
  <c r="EZ59" i="30"/>
  <c r="FA6" i="30"/>
  <c r="FB6" i="30"/>
  <c r="FM10" i="30"/>
  <c r="FW10" i="30"/>
  <c r="FA10" i="30"/>
  <c r="FB10" i="30"/>
  <c r="FN10" i="30"/>
  <c r="FX10" i="30"/>
  <c r="FM12" i="30"/>
  <c r="FW12" i="30"/>
  <c r="FA12" i="30"/>
  <c r="FB12" i="30"/>
  <c r="FN12" i="30"/>
  <c r="FX12" i="30"/>
  <c r="FM11" i="30"/>
  <c r="FW11" i="30"/>
  <c r="FN11" i="30"/>
  <c r="FX11" i="30"/>
  <c r="FA11" i="30"/>
  <c r="FB11" i="30"/>
  <c r="FM13" i="30"/>
  <c r="FW13" i="30"/>
  <c r="FA13" i="30"/>
  <c r="FC13" i="30"/>
  <c r="FB13" i="30"/>
  <c r="FN13" i="30"/>
  <c r="FX13" i="30"/>
  <c r="FH12" i="30"/>
  <c r="FR12" i="30"/>
  <c r="EW12" i="30"/>
  <c r="FG12" i="30"/>
  <c r="FQ12" i="30"/>
  <c r="FG7" i="30"/>
  <c r="FQ7" i="30"/>
  <c r="EW7" i="30"/>
  <c r="FH7" i="30"/>
  <c r="FR7" i="30"/>
  <c r="FN15" i="30"/>
  <c r="FX15" i="30"/>
  <c r="FM15" i="30"/>
  <c r="FW15" i="30"/>
  <c r="FA15" i="30"/>
  <c r="FC15" i="30"/>
  <c r="FM16" i="30"/>
  <c r="FW16" i="30"/>
  <c r="FA16" i="30"/>
  <c r="FC16" i="30"/>
  <c r="FN16" i="30"/>
  <c r="FX16" i="30"/>
  <c r="FA7" i="30"/>
  <c r="FC7" i="30"/>
  <c r="FM7" i="30"/>
  <c r="FW7" i="30"/>
  <c r="FN7" i="30"/>
  <c r="FX7" i="30"/>
  <c r="FC17" i="30"/>
  <c r="FM17" i="30"/>
  <c r="FW17" i="30"/>
  <c r="FB17" i="30"/>
  <c r="FN17" i="30"/>
  <c r="FX17" i="30"/>
  <c r="FA17" i="30"/>
  <c r="FM8" i="30"/>
  <c r="FW8" i="30"/>
  <c r="FA8" i="30"/>
  <c r="FB8" i="30"/>
  <c r="FN8" i="30"/>
  <c r="FX8" i="30"/>
  <c r="FA14" i="30"/>
  <c r="FC14" i="30"/>
  <c r="FN14" i="30"/>
  <c r="FX14" i="30"/>
  <c r="FM14" i="30"/>
  <c r="FW14" i="30"/>
  <c r="DW15" i="30"/>
  <c r="EG15" i="30"/>
  <c r="DV15" i="30"/>
  <c r="EF15" i="30"/>
  <c r="DJ15" i="30"/>
  <c r="DL15" i="30"/>
  <c r="DW11" i="30"/>
  <c r="EG11" i="30"/>
  <c r="DV11" i="30"/>
  <c r="EF11" i="30"/>
  <c r="DJ11" i="30"/>
  <c r="DL11" i="30"/>
  <c r="DW16" i="30"/>
  <c r="EG16" i="30"/>
  <c r="DV16" i="30"/>
  <c r="EF16" i="30"/>
  <c r="DJ16" i="30"/>
  <c r="DK16" i="30"/>
  <c r="DW17" i="30"/>
  <c r="EG17" i="30"/>
  <c r="DV17" i="30"/>
  <c r="EF17" i="30"/>
  <c r="DJ17" i="30"/>
  <c r="DK17" i="30"/>
  <c r="DQ12" i="30"/>
  <c r="EA12" i="30"/>
  <c r="DP12" i="30"/>
  <c r="DZ12" i="30"/>
  <c r="DF12" i="30"/>
  <c r="DI59" i="30"/>
  <c r="DJ6" i="30"/>
  <c r="DL6" i="30"/>
  <c r="DW6" i="30"/>
  <c r="EG6" i="30"/>
  <c r="DV6" i="30"/>
  <c r="EF6" i="30"/>
  <c r="DW7" i="30"/>
  <c r="EG7" i="30"/>
  <c r="DV7" i="30"/>
  <c r="EF7" i="30"/>
  <c r="DJ7" i="30"/>
  <c r="DL7" i="30"/>
  <c r="DV13" i="30"/>
  <c r="EF13" i="30"/>
  <c r="DJ13" i="30"/>
  <c r="DK13" i="30"/>
  <c r="DW13" i="30"/>
  <c r="EG13" i="30"/>
  <c r="DF16" i="30"/>
  <c r="DP16" i="30"/>
  <c r="DZ16" i="30"/>
  <c r="DQ16" i="30"/>
  <c r="EA16" i="30"/>
  <c r="DW8" i="30"/>
  <c r="EG8" i="30"/>
  <c r="DV8" i="30"/>
  <c r="EF8" i="30"/>
  <c r="DJ8" i="30"/>
  <c r="DL8" i="30"/>
  <c r="DV14" i="30"/>
  <c r="EF14" i="30"/>
  <c r="DW14" i="30"/>
  <c r="EG14" i="30"/>
  <c r="DJ14" i="30"/>
  <c r="DK14" i="30"/>
  <c r="DW12" i="30"/>
  <c r="EG12" i="30"/>
  <c r="DJ12" i="30"/>
  <c r="DK12" i="30"/>
  <c r="DV12" i="30"/>
  <c r="EF12" i="30"/>
  <c r="DV9" i="30"/>
  <c r="EF9" i="30"/>
  <c r="DJ9" i="30"/>
  <c r="DK9" i="30"/>
  <c r="DW9" i="30"/>
  <c r="EG9" i="30"/>
  <c r="DJ10" i="30"/>
  <c r="DK10" i="30"/>
  <c r="DW10" i="30"/>
  <c r="EG10" i="30"/>
  <c r="DV10" i="30"/>
  <c r="EF10" i="30"/>
  <c r="M13" i="30"/>
  <c r="X13" i="30"/>
  <c r="AH13" i="30"/>
  <c r="W13" i="30"/>
  <c r="AG13" i="30"/>
  <c r="M7" i="30"/>
  <c r="M8" i="30"/>
  <c r="W8" i="30"/>
  <c r="AG8" i="30"/>
  <c r="X8" i="30"/>
  <c r="AH8" i="30"/>
  <c r="BN13" i="30"/>
  <c r="BX13" i="30"/>
  <c r="BO13" i="30"/>
  <c r="BY13" i="30"/>
  <c r="BD13" i="30"/>
  <c r="BU18" i="30"/>
  <c r="CE18" i="30"/>
  <c r="BH18" i="30"/>
  <c r="BJ18" i="30"/>
  <c r="BT18" i="30"/>
  <c r="CD18" i="30"/>
  <c r="BU7" i="30"/>
  <c r="CE7" i="30"/>
  <c r="BT7" i="30"/>
  <c r="CD7" i="30"/>
  <c r="BH7" i="30"/>
  <c r="BJ7" i="30"/>
  <c r="BH17" i="30"/>
  <c r="BI17" i="30"/>
  <c r="BU17" i="30"/>
  <c r="CE17" i="30"/>
  <c r="BT17" i="30"/>
  <c r="CD17" i="30"/>
  <c r="BU13" i="30"/>
  <c r="CE13" i="30"/>
  <c r="BH13" i="30"/>
  <c r="BI13" i="30"/>
  <c r="BT13" i="30"/>
  <c r="CD13" i="30"/>
  <c r="BU9" i="30"/>
  <c r="CE9" i="30"/>
  <c r="BT9" i="30"/>
  <c r="CD9" i="30"/>
  <c r="BH9" i="30"/>
  <c r="BI9" i="30"/>
  <c r="BT14" i="30"/>
  <c r="CD14" i="30"/>
  <c r="BU14" i="30"/>
  <c r="CE14" i="30"/>
  <c r="BH14" i="30"/>
  <c r="BI14" i="30"/>
  <c r="BH8" i="30"/>
  <c r="BI8" i="30"/>
  <c r="BU8" i="30"/>
  <c r="CE8" i="30"/>
  <c r="BT8" i="30"/>
  <c r="CD8" i="30"/>
  <c r="BT10" i="30"/>
  <c r="CD10" i="30"/>
  <c r="BU10" i="30"/>
  <c r="CE10" i="30"/>
  <c r="BH10" i="30"/>
  <c r="BJ10" i="30"/>
  <c r="BU15" i="30"/>
  <c r="CE15" i="30"/>
  <c r="BH15" i="30"/>
  <c r="BI15" i="30"/>
  <c r="BT15" i="30"/>
  <c r="CD15" i="30"/>
  <c r="BH11" i="30"/>
  <c r="BJ11" i="30"/>
  <c r="BT11" i="30"/>
  <c r="CD11" i="30"/>
  <c r="BU11" i="30"/>
  <c r="CE11" i="30"/>
  <c r="BU16" i="30"/>
  <c r="CE16" i="30"/>
  <c r="BT16" i="30"/>
  <c r="CD16" i="30"/>
  <c r="BH16" i="30"/>
  <c r="BI16" i="30"/>
  <c r="BH6" i="30"/>
  <c r="BJ6" i="30"/>
  <c r="BG59" i="30"/>
  <c r="BU6" i="30"/>
  <c r="CE6" i="30"/>
  <c r="BT6" i="30"/>
  <c r="CD6" i="30"/>
  <c r="BH12" i="30"/>
  <c r="BJ12" i="30"/>
  <c r="BU12" i="30"/>
  <c r="CE12" i="30"/>
  <c r="BT12" i="30"/>
  <c r="CD12" i="30"/>
  <c r="AD17" i="30"/>
  <c r="AN17" i="30"/>
  <c r="AC17" i="30"/>
  <c r="AM17" i="30"/>
  <c r="Q17" i="30"/>
  <c r="R17" i="30"/>
  <c r="X6" i="30"/>
  <c r="AH6" i="30"/>
  <c r="M6" i="30"/>
  <c r="W6" i="30"/>
  <c r="AG6" i="30"/>
  <c r="AD12" i="30"/>
  <c r="AN12" i="30"/>
  <c r="Q12" i="30"/>
  <c r="S12" i="30"/>
  <c r="AC12" i="30"/>
  <c r="AM12" i="30"/>
  <c r="AC15" i="30"/>
  <c r="AM15" i="30"/>
  <c r="AD15" i="30"/>
  <c r="AN15" i="30"/>
  <c r="Q15" i="30"/>
  <c r="R15" i="30"/>
  <c r="P59" i="30"/>
  <c r="Q6" i="30"/>
  <c r="S6" i="30"/>
  <c r="AD6" i="30"/>
  <c r="AN6" i="30"/>
  <c r="AC6" i="30"/>
  <c r="AM6" i="30"/>
  <c r="AD10" i="30"/>
  <c r="AN10" i="30"/>
  <c r="AC10" i="30"/>
  <c r="AM10" i="30"/>
  <c r="Q10" i="30"/>
  <c r="S10" i="30"/>
  <c r="Q16" i="30"/>
  <c r="R16" i="30"/>
  <c r="AD16" i="30"/>
  <c r="AN16" i="30"/>
  <c r="AC16" i="30"/>
  <c r="AM16" i="30"/>
  <c r="AD9" i="30"/>
  <c r="AN9" i="30"/>
  <c r="Q9" i="30"/>
  <c r="S9" i="30"/>
  <c r="AC9" i="30"/>
  <c r="AM9" i="30"/>
  <c r="AC11" i="30"/>
  <c r="AM11" i="30"/>
  <c r="AD11" i="30"/>
  <c r="AN11" i="30"/>
  <c r="Q11" i="30"/>
  <c r="R11" i="30"/>
  <c r="AC7" i="30"/>
  <c r="AM7" i="30"/>
  <c r="Q7" i="30"/>
  <c r="R7" i="30"/>
  <c r="AD7" i="30"/>
  <c r="AN7" i="30"/>
  <c r="AC8" i="30"/>
  <c r="AM8" i="30"/>
  <c r="AD8" i="30"/>
  <c r="AN8" i="30"/>
  <c r="Q8" i="30"/>
  <c r="S8" i="30"/>
  <c r="AD14" i="30"/>
  <c r="AN14" i="30"/>
  <c r="Q14" i="30"/>
  <c r="R14" i="30"/>
  <c r="AC14" i="30"/>
  <c r="AM14" i="30"/>
  <c r="AD13" i="30"/>
  <c r="AN13" i="30"/>
  <c r="AC13" i="30"/>
  <c r="AM13" i="30"/>
  <c r="Q13" i="30"/>
  <c r="R13" i="30"/>
  <c r="X15" i="26"/>
  <c r="AH15" i="26"/>
  <c r="M15" i="26"/>
  <c r="W15" i="26"/>
  <c r="AG15" i="26"/>
  <c r="M17" i="26"/>
  <c r="X10" i="26"/>
  <c r="AH10" i="26"/>
  <c r="W10" i="26"/>
  <c r="AG10" i="26"/>
  <c r="Q18" i="26"/>
  <c r="R18" i="26"/>
  <c r="AC18" i="26"/>
  <c r="AM18" i="26"/>
  <c r="AD18" i="26"/>
  <c r="AN18" i="26"/>
  <c r="BT18" i="26"/>
  <c r="CD18" i="26"/>
  <c r="BH18" i="26"/>
  <c r="BJ18" i="26"/>
  <c r="BU18" i="26"/>
  <c r="CE18" i="26"/>
  <c r="BZ59" i="26"/>
  <c r="BD18" i="26"/>
  <c r="BO18" i="26"/>
  <c r="BY18" i="26"/>
  <c r="BN18" i="26"/>
  <c r="BX18" i="26"/>
  <c r="BD15" i="26"/>
  <c r="BO15" i="26"/>
  <c r="BY15" i="26"/>
  <c r="BN15" i="26"/>
  <c r="BX15" i="26"/>
  <c r="BT11" i="26"/>
  <c r="CD11" i="26"/>
  <c r="BH11" i="26"/>
  <c r="BI11" i="26"/>
  <c r="BU11" i="26"/>
  <c r="CE11" i="26"/>
  <c r="BU17" i="26"/>
  <c r="CE17" i="26"/>
  <c r="BT17" i="26"/>
  <c r="CD17" i="26"/>
  <c r="BH17" i="26"/>
  <c r="BI17" i="26"/>
  <c r="BT7" i="26"/>
  <c r="CD7" i="26"/>
  <c r="BH7" i="26"/>
  <c r="BI7" i="26"/>
  <c r="BU7" i="26"/>
  <c r="CE7" i="26"/>
  <c r="BH13" i="26"/>
  <c r="BI13" i="26"/>
  <c r="BU13" i="26"/>
  <c r="CE13" i="26"/>
  <c r="BT13" i="26"/>
  <c r="CD13" i="26"/>
  <c r="BU14" i="26"/>
  <c r="CE14" i="26"/>
  <c r="BT14" i="26"/>
  <c r="CD14" i="26"/>
  <c r="BH14" i="26"/>
  <c r="BJ14" i="26"/>
  <c r="BD6" i="26"/>
  <c r="BO6" i="26"/>
  <c r="BY6" i="26"/>
  <c r="BN6" i="26"/>
  <c r="BX6" i="26"/>
  <c r="BT12" i="26"/>
  <c r="CD12" i="26"/>
  <c r="BH12" i="26"/>
  <c r="BJ12" i="26"/>
  <c r="BU12" i="26"/>
  <c r="CE12" i="26"/>
  <c r="BU8" i="26"/>
  <c r="CE8" i="26"/>
  <c r="BT8" i="26"/>
  <c r="CD8" i="26"/>
  <c r="BH8" i="26"/>
  <c r="BI8" i="26"/>
  <c r="BH15" i="26"/>
  <c r="BJ15" i="26"/>
  <c r="BT15" i="26"/>
  <c r="CD15" i="26"/>
  <c r="BU15" i="26"/>
  <c r="CE15" i="26"/>
  <c r="BN12" i="26"/>
  <c r="BX12" i="26"/>
  <c r="BO12" i="26"/>
  <c r="BY12" i="26"/>
  <c r="BD12" i="26"/>
  <c r="BU10" i="26"/>
  <c r="CE10" i="26"/>
  <c r="BT10" i="26"/>
  <c r="CD10" i="26"/>
  <c r="BH10" i="26"/>
  <c r="BJ10" i="26"/>
  <c r="BT16" i="26"/>
  <c r="CD16" i="26"/>
  <c r="BH16" i="26"/>
  <c r="BI16" i="26"/>
  <c r="BU16" i="26"/>
  <c r="CE16" i="26"/>
  <c r="BN9" i="26"/>
  <c r="BX9" i="26"/>
  <c r="BO9" i="26"/>
  <c r="BY9" i="26"/>
  <c r="BD9" i="26"/>
  <c r="BT6" i="26"/>
  <c r="CD6" i="26"/>
  <c r="BG59" i="26"/>
  <c r="BU6" i="26"/>
  <c r="CE6" i="26"/>
  <c r="BH6" i="26"/>
  <c r="BI6" i="26"/>
  <c r="BH9" i="26"/>
  <c r="BI9" i="26"/>
  <c r="BU9" i="26"/>
  <c r="CE9" i="26"/>
  <c r="BT9" i="26"/>
  <c r="CD9" i="26"/>
  <c r="AC10" i="26"/>
  <c r="AM10" i="26"/>
  <c r="AD10" i="26"/>
  <c r="AN10" i="26"/>
  <c r="Q10" i="26"/>
  <c r="R10" i="26"/>
  <c r="Q9" i="26"/>
  <c r="R9" i="26"/>
  <c r="AD9" i="26"/>
  <c r="AN9" i="26"/>
  <c r="AC9" i="26"/>
  <c r="AM9" i="26"/>
  <c r="AC11" i="26"/>
  <c r="AM11" i="26"/>
  <c r="AD11" i="26"/>
  <c r="AN11" i="26"/>
  <c r="Q11" i="26"/>
  <c r="S11" i="26"/>
  <c r="Q13" i="26"/>
  <c r="S13" i="26"/>
  <c r="AC13" i="26"/>
  <c r="AM13" i="26"/>
  <c r="AD13" i="26"/>
  <c r="AN13" i="26"/>
  <c r="AD15" i="26"/>
  <c r="AN15" i="26"/>
  <c r="AC15" i="26"/>
  <c r="AM15" i="26"/>
  <c r="Q15" i="26"/>
  <c r="S15" i="26"/>
  <c r="Q14" i="26"/>
  <c r="S14" i="26"/>
  <c r="AC14" i="26"/>
  <c r="AM14" i="26"/>
  <c r="AD14" i="26"/>
  <c r="AN14" i="26"/>
  <c r="AC16" i="26"/>
  <c r="AM16" i="26"/>
  <c r="Q16" i="26"/>
  <c r="S16" i="26"/>
  <c r="AD16" i="26"/>
  <c r="AN16" i="26"/>
  <c r="AC8" i="26"/>
  <c r="AM8" i="26"/>
  <c r="AD8" i="26"/>
  <c r="AN8" i="26"/>
  <c r="Q8" i="26"/>
  <c r="R8" i="26"/>
  <c r="AC12" i="26"/>
  <c r="AM12" i="26"/>
  <c r="Q12" i="26"/>
  <c r="S12" i="26"/>
  <c r="AD12" i="26"/>
  <c r="AN12" i="26"/>
  <c r="Q17" i="26"/>
  <c r="R17" i="26"/>
  <c r="AC17" i="26"/>
  <c r="AM17" i="26"/>
  <c r="AD17" i="26"/>
  <c r="AN17" i="26"/>
  <c r="X7" i="26"/>
  <c r="AH7" i="26"/>
  <c r="W7" i="26"/>
  <c r="AG7" i="26"/>
  <c r="M7" i="26"/>
  <c r="AC7" i="26"/>
  <c r="AM7" i="26"/>
  <c r="Q7" i="26"/>
  <c r="S7" i="26"/>
  <c r="AD7" i="26"/>
  <c r="AN7" i="26"/>
  <c r="Q6" i="26"/>
  <c r="R6" i="26"/>
  <c r="P59" i="26"/>
  <c r="AD6" i="26"/>
  <c r="AN6" i="26"/>
  <c r="AC6" i="26"/>
  <c r="AM6" i="26"/>
  <c r="Q18" i="27"/>
  <c r="S18" i="27"/>
  <c r="AD18" i="27"/>
  <c r="AN18" i="27"/>
  <c r="AC18" i="27"/>
  <c r="AM18" i="27"/>
  <c r="W10" i="27"/>
  <c r="AG10" i="27"/>
  <c r="X10" i="27"/>
  <c r="AH10" i="27"/>
  <c r="M10" i="27"/>
  <c r="M7" i="27"/>
  <c r="X7" i="27"/>
  <c r="AH7" i="27"/>
  <c r="CF18" i="27"/>
  <c r="CP18" i="27"/>
  <c r="BS18" i="27"/>
  <c r="BT18" i="27"/>
  <c r="CE18" i="27"/>
  <c r="CO18" i="27"/>
  <c r="BO17" i="27"/>
  <c r="BS10" i="27"/>
  <c r="BT10" i="27"/>
  <c r="CE10" i="27"/>
  <c r="CO10" i="27"/>
  <c r="CF10" i="27"/>
  <c r="CP10" i="27"/>
  <c r="BO14" i="27"/>
  <c r="BY14" i="27"/>
  <c r="CI14" i="27"/>
  <c r="BZ14" i="27"/>
  <c r="CJ14" i="27"/>
  <c r="CE8" i="27"/>
  <c r="CO8" i="27"/>
  <c r="BS8" i="27"/>
  <c r="BT8" i="27"/>
  <c r="CF8" i="27"/>
  <c r="CP8" i="27"/>
  <c r="BS15" i="27"/>
  <c r="BU15" i="27"/>
  <c r="CE15" i="27"/>
  <c r="CO15" i="27"/>
  <c r="CF15" i="27"/>
  <c r="CP15" i="27"/>
  <c r="CE16" i="27"/>
  <c r="CO16" i="27"/>
  <c r="CF16" i="27"/>
  <c r="CP16" i="27"/>
  <c r="BS16" i="27"/>
  <c r="BT16" i="27"/>
  <c r="CF17" i="27"/>
  <c r="CP17" i="27"/>
  <c r="BS17" i="27"/>
  <c r="BT17" i="27"/>
  <c r="CE17" i="27"/>
  <c r="CO17" i="27"/>
  <c r="BO16" i="27"/>
  <c r="BY16" i="27"/>
  <c r="CI16" i="27"/>
  <c r="BZ16" i="27"/>
  <c r="CJ16" i="27"/>
  <c r="BR59" i="27"/>
  <c r="BS6" i="27"/>
  <c r="BT6" i="27"/>
  <c r="CF6" i="27"/>
  <c r="CP6" i="27"/>
  <c r="CE6" i="27"/>
  <c r="CO6" i="27"/>
  <c r="CF13" i="27"/>
  <c r="CP13" i="27"/>
  <c r="BS13" i="27"/>
  <c r="BU13" i="27"/>
  <c r="CE13" i="27"/>
  <c r="CO13" i="27"/>
  <c r="CF7" i="27"/>
  <c r="CP7" i="27"/>
  <c r="CE7" i="27"/>
  <c r="CO7" i="27"/>
  <c r="BS7" i="27"/>
  <c r="BT7" i="27"/>
  <c r="CE14" i="27"/>
  <c r="CO14" i="27"/>
  <c r="CF14" i="27"/>
  <c r="CP14" i="27"/>
  <c r="BS14" i="27"/>
  <c r="BU14" i="27"/>
  <c r="BS9" i="27"/>
  <c r="BU9" i="27"/>
  <c r="BT9" i="27"/>
  <c r="CF9" i="27"/>
  <c r="CP9" i="27"/>
  <c r="CE9" i="27"/>
  <c r="CO9" i="27"/>
  <c r="CF12" i="27"/>
  <c r="CP12" i="27"/>
  <c r="CE12" i="27"/>
  <c r="CO12" i="27"/>
  <c r="BS12" i="27"/>
  <c r="BU12" i="27"/>
  <c r="CF11" i="27"/>
  <c r="CP11" i="27"/>
  <c r="CE11" i="27"/>
  <c r="CO11" i="27"/>
  <c r="BT11" i="27"/>
  <c r="BS11" i="27"/>
  <c r="BU11" i="27"/>
  <c r="AD11" i="27"/>
  <c r="AN11" i="27"/>
  <c r="AC11" i="27"/>
  <c r="AM11" i="27"/>
  <c r="Q11" i="27"/>
  <c r="R11" i="27"/>
  <c r="Q16" i="27"/>
  <c r="R16" i="27"/>
  <c r="AD16" i="27"/>
  <c r="AN16" i="27"/>
  <c r="AC16" i="27"/>
  <c r="AM16" i="27"/>
  <c r="AD10" i="27"/>
  <c r="AN10" i="27"/>
  <c r="AC10" i="27"/>
  <c r="AM10" i="27"/>
  <c r="Q10" i="27"/>
  <c r="R10" i="27"/>
  <c r="Q7" i="27"/>
  <c r="S7" i="27"/>
  <c r="AD7" i="27"/>
  <c r="AN7" i="27"/>
  <c r="AC7" i="27"/>
  <c r="AM7" i="27"/>
  <c r="Q8" i="27"/>
  <c r="R8" i="27"/>
  <c r="AD8" i="27"/>
  <c r="AN8" i="27"/>
  <c r="AC8" i="27"/>
  <c r="AM8" i="27"/>
  <c r="AC14" i="27"/>
  <c r="AM14" i="27"/>
  <c r="AD14" i="27"/>
  <c r="AN14" i="27"/>
  <c r="Q14" i="27"/>
  <c r="R14" i="27"/>
  <c r="AD15" i="27"/>
  <c r="AN15" i="27"/>
  <c r="AC15" i="27"/>
  <c r="AM15" i="27"/>
  <c r="Q15" i="27"/>
  <c r="R15" i="27"/>
  <c r="Q13" i="27"/>
  <c r="R13" i="27"/>
  <c r="AD13" i="27"/>
  <c r="AN13" i="27"/>
  <c r="AC13" i="27"/>
  <c r="AM13" i="27"/>
  <c r="P59" i="27"/>
  <c r="Q6" i="27"/>
  <c r="S6" i="27"/>
  <c r="AD6" i="27"/>
  <c r="AN6" i="27"/>
  <c r="AC6" i="27"/>
  <c r="AM6" i="27"/>
  <c r="Q12" i="27"/>
  <c r="R12" i="27"/>
  <c r="AC12" i="27"/>
  <c r="AM12" i="27"/>
  <c r="AD12" i="27"/>
  <c r="AN12" i="27"/>
  <c r="AG59" i="27"/>
  <c r="AD17" i="27"/>
  <c r="AN17" i="27"/>
  <c r="AC17" i="27"/>
  <c r="AM17" i="27"/>
  <c r="Q17" i="27"/>
  <c r="S17" i="27"/>
  <c r="Q9" i="27"/>
  <c r="S9" i="27"/>
  <c r="AC9" i="27"/>
  <c r="AM9" i="27"/>
  <c r="AD9" i="27"/>
  <c r="AN9" i="27"/>
  <c r="M15" i="22"/>
  <c r="W15" i="22"/>
  <c r="AG15" i="22"/>
  <c r="X15" i="22"/>
  <c r="AH15" i="22"/>
  <c r="W17" i="22"/>
  <c r="AG17" i="22"/>
  <c r="M17" i="22"/>
  <c r="AI59" i="22"/>
  <c r="AD10" i="22"/>
  <c r="AN10" i="22"/>
  <c r="AC10" i="22"/>
  <c r="AM10" i="22"/>
  <c r="Q10" i="22"/>
  <c r="R10" i="22"/>
  <c r="M12" i="22"/>
  <c r="W12" i="22"/>
  <c r="AG12" i="22"/>
  <c r="X12" i="22"/>
  <c r="AH12" i="22"/>
  <c r="AD13" i="22"/>
  <c r="AN13" i="22"/>
  <c r="Q13" i="22"/>
  <c r="S13" i="22"/>
  <c r="AC13" i="22"/>
  <c r="AM13" i="22"/>
  <c r="X6" i="22"/>
  <c r="AH6" i="22"/>
  <c r="M6" i="22"/>
  <c r="W6" i="22"/>
  <c r="AG6" i="22"/>
  <c r="AD16" i="22"/>
  <c r="AN16" i="22"/>
  <c r="Q16" i="22"/>
  <c r="R16" i="22"/>
  <c r="AC16" i="22"/>
  <c r="AM16" i="22"/>
  <c r="W10" i="22"/>
  <c r="AG10" i="22"/>
  <c r="M10" i="22"/>
  <c r="X10" i="22"/>
  <c r="AH10" i="22"/>
  <c r="Q7" i="22"/>
  <c r="S7" i="22"/>
  <c r="AD7" i="22"/>
  <c r="AN7" i="22"/>
  <c r="AC7" i="22"/>
  <c r="AM7" i="22"/>
  <c r="AC11" i="22"/>
  <c r="AM11" i="22"/>
  <c r="AD11" i="22"/>
  <c r="AN11" i="22"/>
  <c r="Q11" i="22"/>
  <c r="R11" i="22"/>
  <c r="AC15" i="22"/>
  <c r="AM15" i="22"/>
  <c r="Q15" i="22"/>
  <c r="R15" i="22"/>
  <c r="AD15" i="22"/>
  <c r="AN15" i="22"/>
  <c r="Q6" i="22"/>
  <c r="S6" i="22"/>
  <c r="AC6" i="22"/>
  <c r="AM6" i="22"/>
  <c r="P59" i="22"/>
  <c r="AD6" i="22"/>
  <c r="AN6" i="22"/>
  <c r="AC12" i="22"/>
  <c r="AM12" i="22"/>
  <c r="AD12" i="22"/>
  <c r="AN12" i="22"/>
  <c r="Q12" i="22"/>
  <c r="S12" i="22"/>
  <c r="AD14" i="22"/>
  <c r="AN14" i="22"/>
  <c r="AC14" i="22"/>
  <c r="AM14" i="22"/>
  <c r="Q14" i="22"/>
  <c r="S14" i="22"/>
  <c r="Q9" i="22"/>
  <c r="R9" i="22"/>
  <c r="AD9" i="22"/>
  <c r="AN9" i="22"/>
  <c r="AC9" i="22"/>
  <c r="AM9" i="22"/>
  <c r="W13" i="22"/>
  <c r="AG13" i="22"/>
  <c r="M13" i="22"/>
  <c r="X13" i="22"/>
  <c r="AH13" i="22"/>
  <c r="Q17" i="22"/>
  <c r="R17" i="22"/>
  <c r="AC17" i="22"/>
  <c r="AM17" i="22"/>
  <c r="AD17" i="22"/>
  <c r="AN17" i="22"/>
  <c r="Q8" i="22"/>
  <c r="S8" i="22"/>
  <c r="AD8" i="22"/>
  <c r="AN8" i="22"/>
  <c r="AC8" i="22"/>
  <c r="AM8" i="22"/>
  <c r="AL8" i="35"/>
  <c r="AT8" i="35"/>
  <c r="BD8" i="35"/>
  <c r="AK17" i="35"/>
  <c r="AL9" i="35"/>
  <c r="AM9" i="35"/>
  <c r="AL16" i="35"/>
  <c r="AM16" i="35"/>
  <c r="AK13" i="35"/>
  <c r="AM13" i="35"/>
  <c r="AL6" i="35"/>
  <c r="AM6" i="35"/>
  <c r="AU14" i="35"/>
  <c r="BE14" i="35"/>
  <c r="AT14" i="35"/>
  <c r="BD14" i="35"/>
  <c r="AU11" i="35"/>
  <c r="BE11" i="35"/>
  <c r="AT11" i="35"/>
  <c r="BD11" i="35"/>
  <c r="AU13" i="35"/>
  <c r="BE13" i="35"/>
  <c r="AT13" i="35"/>
  <c r="BD13" i="35"/>
  <c r="AU16" i="35"/>
  <c r="BE16" i="35"/>
  <c r="AU15" i="35"/>
  <c r="BE15" i="35"/>
  <c r="AT15" i="35"/>
  <c r="BD15" i="35"/>
  <c r="AM15" i="35"/>
  <c r="AS9" i="35"/>
  <c r="BC9" i="35"/>
  <c r="AR9" i="35"/>
  <c r="BB9" i="35"/>
  <c r="AK11" i="35"/>
  <c r="AM11" i="35"/>
  <c r="AT12" i="35"/>
  <c r="BD12" i="35"/>
  <c r="AM12" i="35"/>
  <c r="AU12" i="35"/>
  <c r="BE12" i="35"/>
  <c r="AK14" i="35"/>
  <c r="AM14" i="35"/>
  <c r="AC17" i="35"/>
  <c r="Y17" i="35"/>
  <c r="AS13" i="35"/>
  <c r="BC13" i="35"/>
  <c r="AR13" i="35"/>
  <c r="BB13" i="35"/>
  <c r="AQ15" i="35"/>
  <c r="BA15" i="35"/>
  <c r="AP15" i="35"/>
  <c r="AZ15" i="35"/>
  <c r="AD15" i="35"/>
  <c r="AU10" i="35"/>
  <c r="BE10" i="35"/>
  <c r="AT10" i="35"/>
  <c r="BD10" i="35"/>
  <c r="AM10" i="35"/>
  <c r="BF18" i="35"/>
  <c r="AL7" i="35"/>
  <c r="AC6" i="35"/>
  <c r="Y6" i="35"/>
  <c r="Y16" i="35"/>
  <c r="AC13" i="35"/>
  <c r="Y13" i="35"/>
  <c r="Y10" i="35"/>
  <c r="AC10" i="35"/>
  <c r="AC14" i="35"/>
  <c r="Y14" i="35"/>
  <c r="AR6" i="35"/>
  <c r="BB6" i="35"/>
  <c r="AS6" i="35"/>
  <c r="BC6" i="35"/>
  <c r="AP16" i="35"/>
  <c r="AZ16" i="35"/>
  <c r="AD16" i="35"/>
  <c r="AQ16" i="35"/>
  <c r="BA16" i="35"/>
  <c r="AC9" i="35"/>
  <c r="Y9" i="35"/>
  <c r="AM8" i="35"/>
  <c r="AU8" i="35"/>
  <c r="BE8" i="35"/>
  <c r="AR10" i="35"/>
  <c r="BB10" i="35"/>
  <c r="AS10" i="35"/>
  <c r="BC10" i="35"/>
  <c r="AR14" i="35"/>
  <c r="BB14" i="35"/>
  <c r="AS14" i="35"/>
  <c r="BC14" i="35"/>
  <c r="AQ11" i="35"/>
  <c r="BA11" i="35"/>
  <c r="AP11" i="35"/>
  <c r="AZ11" i="35"/>
  <c r="AD11" i="35"/>
  <c r="Y8" i="35"/>
  <c r="AS17" i="35"/>
  <c r="BC17" i="35"/>
  <c r="AR17" i="35"/>
  <c r="BB17" i="35"/>
  <c r="AM17" i="35"/>
  <c r="AU17" i="35"/>
  <c r="BE17" i="35"/>
  <c r="AT17" i="35"/>
  <c r="BD17" i="35"/>
  <c r="AQ7" i="35"/>
  <c r="BA7" i="35"/>
  <c r="AP7" i="35"/>
  <c r="AZ7" i="35"/>
  <c r="AD7" i="35"/>
  <c r="AP12" i="35"/>
  <c r="AZ12" i="35"/>
  <c r="AQ12" i="35"/>
  <c r="BA12" i="35"/>
  <c r="AD12" i="35"/>
  <c r="AP8" i="35"/>
  <c r="AZ8" i="35"/>
  <c r="AD8" i="35"/>
  <c r="AQ8" i="35"/>
  <c r="BA8" i="35"/>
  <c r="Z12" i="20"/>
  <c r="AE11" i="20"/>
  <c r="AF11" i="20"/>
  <c r="AE9" i="20"/>
  <c r="AF9" i="20"/>
  <c r="AE7" i="20"/>
  <c r="AF7" i="20"/>
  <c r="Z14" i="20"/>
  <c r="AD16" i="20"/>
  <c r="AF16" i="20"/>
  <c r="AD15" i="20"/>
  <c r="AF15" i="20"/>
  <c r="X16" i="20"/>
  <c r="Y16" i="20"/>
  <c r="Z16" i="20"/>
  <c r="X13" i="20"/>
  <c r="Y13" i="20"/>
  <c r="Y18" i="20"/>
  <c r="X18" i="20"/>
  <c r="AE14" i="20"/>
  <c r="AF14" i="20"/>
  <c r="AD8" i="20"/>
  <c r="AF8" i="20"/>
  <c r="AD13" i="20"/>
  <c r="AF13" i="20"/>
  <c r="AD6" i="20"/>
  <c r="AF6" i="20"/>
  <c r="R40" i="26"/>
  <c r="R37" i="26"/>
  <c r="R26" i="26"/>
  <c r="BI46" i="26"/>
  <c r="BI18" i="26"/>
  <c r="BJ30" i="26"/>
  <c r="BJ48" i="26"/>
  <c r="R20" i="26"/>
  <c r="S52" i="26"/>
  <c r="S45" i="26"/>
  <c r="S17" i="26"/>
  <c r="AA17" i="26"/>
  <c r="AK17" i="26"/>
  <c r="S8" i="26"/>
  <c r="BU16" i="27"/>
  <c r="BU8" i="27"/>
  <c r="BU30" i="27"/>
  <c r="BU41" i="27"/>
  <c r="BT15" i="27"/>
  <c r="R28" i="27"/>
  <c r="S57" i="27"/>
  <c r="S30" i="27"/>
  <c r="R56" i="27"/>
  <c r="R22" i="27"/>
  <c r="R18" i="27"/>
  <c r="R26" i="27"/>
  <c r="R7" i="27"/>
  <c r="BJ56" i="26"/>
  <c r="BJ28" i="26"/>
  <c r="BJ11" i="26"/>
  <c r="BI19" i="26"/>
  <c r="BJ53" i="26"/>
  <c r="BI35" i="26"/>
  <c r="BI29" i="26"/>
  <c r="BJ31" i="26"/>
  <c r="R7" i="26"/>
  <c r="R23" i="26"/>
  <c r="T23" i="26"/>
  <c r="S6" i="26"/>
  <c r="S55" i="26"/>
  <c r="S18" i="26"/>
  <c r="R47" i="26"/>
  <c r="S54" i="26"/>
  <c r="S57" i="26"/>
  <c r="S30" i="26"/>
  <c r="S50" i="26"/>
  <c r="T50" i="26"/>
  <c r="S49" i="22"/>
  <c r="R27" i="22"/>
  <c r="T27" i="22"/>
  <c r="R19" i="22"/>
  <c r="T19" i="22"/>
  <c r="BU48" i="27"/>
  <c r="BU49" i="27"/>
  <c r="S39" i="26"/>
  <c r="FB26" i="30"/>
  <c r="FB36" i="30"/>
  <c r="S37" i="33"/>
  <c r="BI34" i="26"/>
  <c r="BK34" i="26"/>
  <c r="BJ44" i="30"/>
  <c r="FC19" i="30"/>
  <c r="S35" i="33"/>
  <c r="BJ27" i="30"/>
  <c r="BS27" i="30"/>
  <c r="CC27" i="30"/>
  <c r="R58" i="33"/>
  <c r="R32" i="34"/>
  <c r="BT43" i="27"/>
  <c r="BJ38" i="30"/>
  <c r="BI39" i="26"/>
  <c r="BI23" i="26"/>
  <c r="R42" i="30"/>
  <c r="BJ37" i="30"/>
  <c r="S37" i="30"/>
  <c r="T37" i="30"/>
  <c r="BU36" i="33"/>
  <c r="S19" i="33"/>
  <c r="BI27" i="26"/>
  <c r="R27" i="27"/>
  <c r="S23" i="30"/>
  <c r="S57" i="33"/>
  <c r="DK56" i="30"/>
  <c r="FB54" i="30"/>
  <c r="S48" i="26"/>
  <c r="T48" i="26"/>
  <c r="R52" i="34"/>
  <c r="DL37" i="30"/>
  <c r="DM37" i="30"/>
  <c r="S32" i="27"/>
  <c r="R53" i="33"/>
  <c r="S46" i="30"/>
  <c r="DL30" i="30"/>
  <c r="R37" i="34"/>
  <c r="S52" i="30"/>
  <c r="AB52" i="30"/>
  <c r="AL52" i="30"/>
  <c r="BI37" i="26"/>
  <c r="BT52" i="33"/>
  <c r="R54" i="34"/>
  <c r="BT41" i="34"/>
  <c r="BV41" i="34"/>
  <c r="BU25" i="27"/>
  <c r="R47" i="27"/>
  <c r="BU26" i="27"/>
  <c r="BT19" i="34"/>
  <c r="BJ40" i="30"/>
  <c r="BU48" i="33"/>
  <c r="R8" i="33"/>
  <c r="BJ54" i="26"/>
  <c r="DK40" i="30"/>
  <c r="BT35" i="33"/>
  <c r="R43" i="34"/>
  <c r="R57" i="30"/>
  <c r="FB41" i="30"/>
  <c r="BU32" i="27"/>
  <c r="BI41" i="30"/>
  <c r="BK41" i="30"/>
  <c r="R35" i="34"/>
  <c r="S19" i="34"/>
  <c r="R24" i="34"/>
  <c r="S39" i="30"/>
  <c r="FC34" i="30"/>
  <c r="R43" i="33"/>
  <c r="BJ42" i="30"/>
  <c r="BU56" i="33"/>
  <c r="BU24" i="33"/>
  <c r="CC24" i="33"/>
  <c r="CM24" i="33"/>
  <c r="BT26" i="34"/>
  <c r="R49" i="27"/>
  <c r="R53" i="27"/>
  <c r="BI32" i="26"/>
  <c r="DK50" i="30"/>
  <c r="FC39" i="30"/>
  <c r="BJ28" i="30"/>
  <c r="BR28" i="30"/>
  <c r="CB28" i="30"/>
  <c r="R20" i="34"/>
  <c r="BT27" i="34"/>
  <c r="BJ23" i="30"/>
  <c r="BJ32" i="30"/>
  <c r="BT20" i="27"/>
  <c r="BI24" i="26"/>
  <c r="DK51" i="30"/>
  <c r="S51" i="26"/>
  <c r="R40" i="33"/>
  <c r="BT39" i="33"/>
  <c r="DK45" i="30"/>
  <c r="S10" i="33"/>
  <c r="BU7" i="34"/>
  <c r="BU18" i="34"/>
  <c r="R55" i="33"/>
  <c r="BT19" i="33"/>
  <c r="R26" i="34"/>
  <c r="BI42" i="26"/>
  <c r="BU58" i="33"/>
  <c r="R55" i="22"/>
  <c r="T55" i="22"/>
  <c r="R43" i="26"/>
  <c r="T43" i="26"/>
  <c r="FB28" i="30"/>
  <c r="DK42" i="30"/>
  <c r="R58" i="26"/>
  <c r="BU50" i="27"/>
  <c r="BT38" i="33"/>
  <c r="S50" i="34"/>
  <c r="BU38" i="27"/>
  <c r="BJ46" i="30"/>
  <c r="DL19" i="30"/>
  <c r="S44" i="26"/>
  <c r="FC52" i="30"/>
  <c r="BT21" i="34"/>
  <c r="S56" i="30"/>
  <c r="S29" i="26"/>
  <c r="R36" i="34"/>
  <c r="BU21" i="27"/>
  <c r="CD21" i="27"/>
  <c r="CN21" i="27"/>
  <c r="S45" i="30"/>
  <c r="BT32" i="33"/>
  <c r="BT37" i="27"/>
  <c r="S54" i="27"/>
  <c r="AA54" i="27"/>
  <c r="AK54" i="27"/>
  <c r="R42" i="26"/>
  <c r="R15" i="33"/>
  <c r="R13" i="33"/>
  <c r="FB53" i="30"/>
  <c r="BI38" i="26"/>
  <c r="R43" i="27"/>
  <c r="DK55" i="30"/>
  <c r="BJ56" i="30"/>
  <c r="FC25" i="30"/>
  <c r="FC44" i="30"/>
  <c r="BU33" i="33"/>
  <c r="BJ25" i="26"/>
  <c r="R28" i="33"/>
  <c r="R58" i="34"/>
  <c r="S39" i="34"/>
  <c r="R22" i="34"/>
  <c r="BU51" i="27"/>
  <c r="BV51" i="27"/>
  <c r="BU53" i="27"/>
  <c r="R53" i="26"/>
  <c r="S21" i="26"/>
  <c r="AB21" i="26"/>
  <c r="AL21" i="26"/>
  <c r="BJ36" i="30"/>
  <c r="BT36" i="27"/>
  <c r="BV36" i="27"/>
  <c r="S25" i="26"/>
  <c r="DK58" i="30"/>
  <c r="DL52" i="30"/>
  <c r="BI19" i="30"/>
  <c r="BU57" i="27"/>
  <c r="CC57" i="27"/>
  <c r="CM57" i="27"/>
  <c r="FC47" i="30"/>
  <c r="BU53" i="33"/>
  <c r="BU48" i="34"/>
  <c r="S31" i="26"/>
  <c r="AT16" i="35"/>
  <c r="BD16" i="35"/>
  <c r="R17" i="27"/>
  <c r="T17" i="27"/>
  <c r="DL18" i="30"/>
  <c r="S16" i="34"/>
  <c r="R18" i="30"/>
  <c r="BU34" i="33"/>
  <c r="BJ24" i="30"/>
  <c r="BU55" i="33"/>
  <c r="BI20" i="26"/>
  <c r="R18" i="33"/>
  <c r="T18" i="33"/>
  <c r="S55" i="34"/>
  <c r="DK20" i="30"/>
  <c r="DL28" i="30"/>
  <c r="BT42" i="27"/>
  <c r="BI35" i="30"/>
  <c r="BK35" i="30"/>
  <c r="DK36" i="30"/>
  <c r="R36" i="27"/>
  <c r="S56" i="34"/>
  <c r="BT40" i="34"/>
  <c r="R45" i="27"/>
  <c r="BU27" i="33"/>
  <c r="BT54" i="34"/>
  <c r="BU57" i="34"/>
  <c r="S39" i="22"/>
  <c r="AB39" i="22"/>
  <c r="AL39" i="22"/>
  <c r="R42" i="22"/>
  <c r="R26" i="22"/>
  <c r="T26" i="22"/>
  <c r="R22" i="22"/>
  <c r="T22" i="22"/>
  <c r="R21" i="22"/>
  <c r="T21" i="22"/>
  <c r="S30" i="22"/>
  <c r="S18" i="22"/>
  <c r="AA18" i="22"/>
  <c r="AK18" i="22"/>
  <c r="R35" i="22"/>
  <c r="T35" i="22"/>
  <c r="R46" i="22"/>
  <c r="T46" i="22"/>
  <c r="S40" i="22"/>
  <c r="S36" i="22"/>
  <c r="AB36" i="22"/>
  <c r="AL36" i="22"/>
  <c r="S56" i="22"/>
  <c r="R31" i="22"/>
  <c r="T31" i="22"/>
  <c r="R45" i="22"/>
  <c r="R20" i="22"/>
  <c r="T20" i="22"/>
  <c r="R53" i="22"/>
  <c r="T53" i="22"/>
  <c r="S29" i="22"/>
  <c r="AB29" i="22"/>
  <c r="AL29" i="22"/>
  <c r="S34" i="22"/>
  <c r="R44" i="22"/>
  <c r="T44" i="22"/>
  <c r="R47" i="22"/>
  <c r="T47" i="22"/>
  <c r="E8" i="36"/>
  <c r="E12" i="36"/>
  <c r="E16" i="36"/>
  <c r="E20" i="36"/>
  <c r="E24" i="36"/>
  <c r="E28" i="36"/>
  <c r="E32" i="36"/>
  <c r="E36" i="36"/>
  <c r="E40" i="36"/>
  <c r="E44" i="36"/>
  <c r="E48" i="36"/>
  <c r="E52" i="36"/>
  <c r="E56" i="36"/>
  <c r="E13" i="36"/>
  <c r="E33" i="36"/>
  <c r="E45" i="36"/>
  <c r="E53" i="36"/>
  <c r="E39" i="36"/>
  <c r="E9" i="36"/>
  <c r="E17" i="36"/>
  <c r="E21" i="36"/>
  <c r="E25" i="36"/>
  <c r="E29" i="36"/>
  <c r="E37" i="36"/>
  <c r="E41" i="36"/>
  <c r="E49" i="36"/>
  <c r="E57" i="36"/>
  <c r="E31" i="36"/>
  <c r="E43" i="36"/>
  <c r="E51" i="36"/>
  <c r="E6" i="36"/>
  <c r="E10" i="36"/>
  <c r="E14" i="36"/>
  <c r="E18" i="36"/>
  <c r="E22" i="36"/>
  <c r="E26" i="36"/>
  <c r="E30" i="36"/>
  <c r="E34" i="36"/>
  <c r="E38" i="36"/>
  <c r="E42" i="36"/>
  <c r="E46" i="36"/>
  <c r="E50" i="36"/>
  <c r="E54" i="36"/>
  <c r="E58" i="36"/>
  <c r="E7" i="36"/>
  <c r="E11" i="36"/>
  <c r="E15" i="36"/>
  <c r="E19" i="36"/>
  <c r="E23" i="36"/>
  <c r="E27" i="36"/>
  <c r="E35" i="36"/>
  <c r="E47" i="36"/>
  <c r="E55" i="36"/>
  <c r="R50" i="22"/>
  <c r="B9" i="36"/>
  <c r="B17" i="36"/>
  <c r="B25" i="36"/>
  <c r="B33" i="36"/>
  <c r="B41" i="36"/>
  <c r="B49" i="36"/>
  <c r="B57" i="36"/>
  <c r="B11" i="36"/>
  <c r="B27" i="36"/>
  <c r="B39" i="36"/>
  <c r="B51" i="36"/>
  <c r="B8" i="36"/>
  <c r="B12" i="36"/>
  <c r="B16" i="36"/>
  <c r="B20" i="36"/>
  <c r="B24" i="36"/>
  <c r="B28" i="36"/>
  <c r="B32" i="36"/>
  <c r="B36" i="36"/>
  <c r="B40" i="36"/>
  <c r="B44" i="36"/>
  <c r="B48" i="36"/>
  <c r="B52" i="36"/>
  <c r="B56" i="36"/>
  <c r="B13" i="36"/>
  <c r="B21" i="36"/>
  <c r="B29" i="36"/>
  <c r="B37" i="36"/>
  <c r="B45" i="36"/>
  <c r="B53" i="36"/>
  <c r="B7" i="36"/>
  <c r="B19" i="36"/>
  <c r="B31" i="36"/>
  <c r="B43" i="36"/>
  <c r="B55" i="36"/>
  <c r="B10" i="36"/>
  <c r="B14" i="36"/>
  <c r="B18" i="36"/>
  <c r="B22" i="36"/>
  <c r="B26" i="36"/>
  <c r="B30" i="36"/>
  <c r="B34" i="36"/>
  <c r="B38" i="36"/>
  <c r="B42" i="36"/>
  <c r="B46" i="36"/>
  <c r="B50" i="36"/>
  <c r="B54" i="36"/>
  <c r="B58" i="36"/>
  <c r="B15" i="36"/>
  <c r="B23" i="36"/>
  <c r="B35" i="36"/>
  <c r="B47" i="36"/>
  <c r="B6" i="36"/>
  <c r="S33" i="22"/>
  <c r="T33" i="22"/>
  <c r="R48" i="22"/>
  <c r="T48" i="22"/>
  <c r="S54" i="22"/>
  <c r="R38" i="22"/>
  <c r="S52" i="22"/>
  <c r="AB52" i="22"/>
  <c r="AL52" i="22"/>
  <c r="FK42" i="30"/>
  <c r="FU42" i="30"/>
  <c r="FD42" i="30"/>
  <c r="FL42" i="30"/>
  <c r="FV42" i="30"/>
  <c r="AB49" i="26"/>
  <c r="AL49" i="26"/>
  <c r="AA49" i="26"/>
  <c r="AK49" i="26"/>
  <c r="AA51" i="34"/>
  <c r="AK51" i="34"/>
  <c r="T51" i="34"/>
  <c r="AB51" i="34"/>
  <c r="AL51" i="34"/>
  <c r="AB24" i="22"/>
  <c r="AL24" i="22"/>
  <c r="AA24" i="22"/>
  <c r="AK24" i="22"/>
  <c r="DM53" i="30"/>
  <c r="DT53" i="30"/>
  <c r="ED53" i="30"/>
  <c r="DU53" i="30"/>
  <c r="EE53" i="30"/>
  <c r="AA36" i="26"/>
  <c r="AK36" i="26"/>
  <c r="AB36" i="26"/>
  <c r="AL36" i="26"/>
  <c r="BS50" i="30"/>
  <c r="CC50" i="30"/>
  <c r="BR50" i="30"/>
  <c r="CB50" i="30"/>
  <c r="DT49" i="30"/>
  <c r="ED49" i="30"/>
  <c r="DU49" i="30"/>
  <c r="EE49" i="30"/>
  <c r="DM49" i="30"/>
  <c r="CC46" i="34"/>
  <c r="CM46" i="34"/>
  <c r="BV46" i="34"/>
  <c r="CD46" i="34"/>
  <c r="CN46" i="34"/>
  <c r="AA24" i="33"/>
  <c r="AK24" i="33"/>
  <c r="AB24" i="33"/>
  <c r="AL24" i="33"/>
  <c r="T24" i="33"/>
  <c r="AB25" i="22"/>
  <c r="AL25" i="22"/>
  <c r="AA25" i="22"/>
  <c r="AK25" i="22"/>
  <c r="BS58" i="30"/>
  <c r="CC58" i="30"/>
  <c r="BR58" i="30"/>
  <c r="CB58" i="30"/>
  <c r="BR41" i="30"/>
  <c r="CB41" i="30"/>
  <c r="BS41" i="30"/>
  <c r="CC41" i="30"/>
  <c r="AB35" i="27"/>
  <c r="AL35" i="27"/>
  <c r="AA35" i="27"/>
  <c r="AK35" i="27"/>
  <c r="AB43" i="33"/>
  <c r="AL43" i="33"/>
  <c r="AA43" i="33"/>
  <c r="AK43" i="33"/>
  <c r="T43" i="33"/>
  <c r="AA41" i="22"/>
  <c r="AK41" i="22"/>
  <c r="AB41" i="22"/>
  <c r="AL41" i="22"/>
  <c r="AA28" i="26"/>
  <c r="AK28" i="26"/>
  <c r="AB28" i="26"/>
  <c r="AL28" i="26"/>
  <c r="AB49" i="27"/>
  <c r="AL49" i="27"/>
  <c r="T49" i="27"/>
  <c r="AA49" i="27"/>
  <c r="AK49" i="27"/>
  <c r="BS20" i="30"/>
  <c r="CC20" i="30"/>
  <c r="BR20" i="30"/>
  <c r="CB20" i="30"/>
  <c r="AB43" i="22"/>
  <c r="AL43" i="22"/>
  <c r="AA43" i="22"/>
  <c r="AK43" i="22"/>
  <c r="T42" i="22"/>
  <c r="AB42" i="22"/>
  <c r="AL42" i="22"/>
  <c r="AA42" i="22"/>
  <c r="AK42" i="22"/>
  <c r="T36" i="27"/>
  <c r="AB36" i="27"/>
  <c r="AL36" i="27"/>
  <c r="AA36" i="27"/>
  <c r="AK36" i="27"/>
  <c r="FK49" i="30"/>
  <c r="FU49" i="30"/>
  <c r="FL49" i="30"/>
  <c r="FV49" i="30"/>
  <c r="AB33" i="33"/>
  <c r="AL33" i="33"/>
  <c r="AA33" i="33"/>
  <c r="AK33" i="33"/>
  <c r="CC45" i="33"/>
  <c r="CM45" i="33"/>
  <c r="CD45" i="33"/>
  <c r="CN45" i="33"/>
  <c r="CD36" i="27"/>
  <c r="CN36" i="27"/>
  <c r="CC36" i="27"/>
  <c r="CM36" i="27"/>
  <c r="DU58" i="30"/>
  <c r="EE58" i="30"/>
  <c r="DM58" i="30"/>
  <c r="DT58" i="30"/>
  <c r="ED58" i="30"/>
  <c r="BV20" i="27"/>
  <c r="CD20" i="27"/>
  <c r="CN20" i="27"/>
  <c r="CC20" i="27"/>
  <c r="CM20" i="27"/>
  <c r="CC22" i="34"/>
  <c r="CM22" i="34"/>
  <c r="CD22" i="34"/>
  <c r="CN22" i="34"/>
  <c r="CC19" i="34"/>
  <c r="CM19" i="34"/>
  <c r="CD19" i="34"/>
  <c r="CN19" i="34"/>
  <c r="BV19" i="34"/>
  <c r="AB22" i="30"/>
  <c r="AL22" i="30"/>
  <c r="AA22" i="30"/>
  <c r="AK22" i="30"/>
  <c r="BS52" i="26"/>
  <c r="CC52" i="26"/>
  <c r="BR52" i="26"/>
  <c r="CB52" i="26"/>
  <c r="AA35" i="34"/>
  <c r="AK35" i="34"/>
  <c r="T35" i="34"/>
  <c r="AB35" i="34"/>
  <c r="AL35" i="34"/>
  <c r="BS19" i="30"/>
  <c r="CC19" i="30"/>
  <c r="BR19" i="30"/>
  <c r="CB19" i="30"/>
  <c r="BK19" i="30"/>
  <c r="AB31" i="33"/>
  <c r="AL31" i="33"/>
  <c r="AA31" i="33"/>
  <c r="AK31" i="33"/>
  <c r="AB38" i="22"/>
  <c r="AL38" i="22"/>
  <c r="T38" i="22"/>
  <c r="AA38" i="22"/>
  <c r="AK38" i="22"/>
  <c r="AA34" i="33"/>
  <c r="AK34" i="33"/>
  <c r="AB34" i="33"/>
  <c r="AL34" i="33"/>
  <c r="T34" i="33"/>
  <c r="CC51" i="34"/>
  <c r="CM51" i="34"/>
  <c r="BV51" i="34"/>
  <c r="CD51" i="34"/>
  <c r="CN51" i="34"/>
  <c r="BK38" i="26"/>
  <c r="BR38" i="26"/>
  <c r="CB38" i="26"/>
  <c r="BS38" i="26"/>
  <c r="CC38" i="26"/>
  <c r="DM56" i="30"/>
  <c r="DT56" i="30"/>
  <c r="ED56" i="30"/>
  <c r="DU56" i="30"/>
  <c r="EE56" i="30"/>
  <c r="DM40" i="30"/>
  <c r="DU40" i="30"/>
  <c r="EE40" i="30"/>
  <c r="DT40" i="30"/>
  <c r="ED40" i="30"/>
  <c r="DU57" i="30"/>
  <c r="EE57" i="30"/>
  <c r="DT57" i="30"/>
  <c r="ED57" i="30"/>
  <c r="BV19" i="33"/>
  <c r="CC19" i="33"/>
  <c r="CM19" i="33"/>
  <c r="CD19" i="33"/>
  <c r="CN19" i="33"/>
  <c r="AA52" i="34"/>
  <c r="AK52" i="34"/>
  <c r="T52" i="34"/>
  <c r="AB52" i="34"/>
  <c r="AL52" i="34"/>
  <c r="BR58" i="26"/>
  <c r="CB58" i="26"/>
  <c r="BS58" i="26"/>
  <c r="CC58" i="26"/>
  <c r="CD31" i="27"/>
  <c r="CN31" i="27"/>
  <c r="CC31" i="27"/>
  <c r="CM31" i="27"/>
  <c r="CC23" i="27"/>
  <c r="CM23" i="27"/>
  <c r="CD23" i="27"/>
  <c r="CN23" i="27"/>
  <c r="DT38" i="30"/>
  <c r="ED38" i="30"/>
  <c r="DU38" i="30"/>
  <c r="EE38" i="30"/>
  <c r="DM38" i="30"/>
  <c r="AA55" i="22"/>
  <c r="AK55" i="22"/>
  <c r="AB55" i="22"/>
  <c r="AL55" i="22"/>
  <c r="AB43" i="26"/>
  <c r="AL43" i="26"/>
  <c r="AA43" i="26"/>
  <c r="AK43" i="26"/>
  <c r="BR29" i="26"/>
  <c r="CB29" i="26"/>
  <c r="BK29" i="26"/>
  <c r="BS29" i="26"/>
  <c r="CC29" i="26"/>
  <c r="AB28" i="27"/>
  <c r="AL28" i="27"/>
  <c r="AA28" i="27"/>
  <c r="AK28" i="27"/>
  <c r="T28" i="27"/>
  <c r="AA58" i="33"/>
  <c r="AK58" i="33"/>
  <c r="AB58" i="33"/>
  <c r="AL58" i="33"/>
  <c r="T58" i="33"/>
  <c r="CC40" i="34"/>
  <c r="CM40" i="34"/>
  <c r="BV40" i="34"/>
  <c r="CD40" i="34"/>
  <c r="CN40" i="34"/>
  <c r="DU44" i="30"/>
  <c r="EE44" i="30"/>
  <c r="DT44" i="30"/>
  <c r="ED44" i="30"/>
  <c r="T32" i="34"/>
  <c r="AA32" i="34"/>
  <c r="AK32" i="34"/>
  <c r="AB32" i="34"/>
  <c r="AL32" i="34"/>
  <c r="AA26" i="22"/>
  <c r="AK26" i="22"/>
  <c r="AB26" i="22"/>
  <c r="AL26" i="22"/>
  <c r="AA44" i="27"/>
  <c r="AK44" i="27"/>
  <c r="AB44" i="27"/>
  <c r="AL44" i="27"/>
  <c r="DU51" i="30"/>
  <c r="EE51" i="30"/>
  <c r="DM51" i="30"/>
  <c r="DT51" i="30"/>
  <c r="ED51" i="30"/>
  <c r="AB22" i="26"/>
  <c r="AL22" i="26"/>
  <c r="AA22" i="26"/>
  <c r="AK22" i="26"/>
  <c r="CC54" i="34"/>
  <c r="CM54" i="34"/>
  <c r="BV54" i="34"/>
  <c r="CD54" i="34"/>
  <c r="CN54" i="34"/>
  <c r="FL21" i="30"/>
  <c r="FV21" i="30"/>
  <c r="FK21" i="30"/>
  <c r="FU21" i="30"/>
  <c r="AA51" i="30"/>
  <c r="AK51" i="30"/>
  <c r="T51" i="30"/>
  <c r="AB51" i="30"/>
  <c r="AL51" i="30"/>
  <c r="AB34" i="27"/>
  <c r="AL34" i="27"/>
  <c r="AA34" i="27"/>
  <c r="AK34" i="27"/>
  <c r="AB48" i="22"/>
  <c r="AL48" i="22"/>
  <c r="AA48" i="22"/>
  <c r="AK48" i="22"/>
  <c r="DU22" i="30"/>
  <c r="EE22" i="30"/>
  <c r="DT22" i="30"/>
  <c r="ED22" i="30"/>
  <c r="AB45" i="22"/>
  <c r="AL45" i="22"/>
  <c r="AA45" i="22"/>
  <c r="AK45" i="22"/>
  <c r="T45" i="22"/>
  <c r="BR22" i="30"/>
  <c r="CB22" i="30"/>
  <c r="BS22" i="30"/>
  <c r="CC22" i="30"/>
  <c r="BK22" i="30"/>
  <c r="AB55" i="33"/>
  <c r="AL55" i="33"/>
  <c r="AA55" i="33"/>
  <c r="AK55" i="33"/>
  <c r="T55" i="33"/>
  <c r="AB37" i="22"/>
  <c r="AL37" i="22"/>
  <c r="AA37" i="22"/>
  <c r="AK37" i="22"/>
  <c r="AA40" i="34"/>
  <c r="AK40" i="34"/>
  <c r="AB40" i="34"/>
  <c r="AL40" i="34"/>
  <c r="CC22" i="33"/>
  <c r="CM22" i="33"/>
  <c r="CD22" i="33"/>
  <c r="CN22" i="33"/>
  <c r="CC21" i="34"/>
  <c r="CM21" i="34"/>
  <c r="BV21" i="34"/>
  <c r="CD21" i="34"/>
  <c r="CN21" i="34"/>
  <c r="AA29" i="30"/>
  <c r="AK29" i="30"/>
  <c r="AB29" i="30"/>
  <c r="AL29" i="30"/>
  <c r="BS35" i="30"/>
  <c r="CC35" i="30"/>
  <c r="BR35" i="30"/>
  <c r="CB35" i="30"/>
  <c r="AA28" i="33"/>
  <c r="AK28" i="33"/>
  <c r="AB28" i="33"/>
  <c r="AL28" i="33"/>
  <c r="T28" i="33"/>
  <c r="T58" i="34"/>
  <c r="AA58" i="34"/>
  <c r="AK58" i="34"/>
  <c r="AB58" i="34"/>
  <c r="AL58" i="34"/>
  <c r="DT36" i="30"/>
  <c r="ED36" i="30"/>
  <c r="DM36" i="30"/>
  <c r="DU36" i="30"/>
  <c r="EE36" i="30"/>
  <c r="AB32" i="22"/>
  <c r="AL32" i="22"/>
  <c r="AA32" i="22"/>
  <c r="AK32" i="22"/>
  <c r="AA33" i="30"/>
  <c r="AK33" i="30"/>
  <c r="AB33" i="30"/>
  <c r="AL33" i="30"/>
  <c r="CC54" i="33"/>
  <c r="CM54" i="33"/>
  <c r="CD54" i="33"/>
  <c r="CN54" i="33"/>
  <c r="BV58" i="27"/>
  <c r="CD58" i="27"/>
  <c r="CN58" i="27"/>
  <c r="CC58" i="27"/>
  <c r="CM58" i="27"/>
  <c r="AB42" i="27"/>
  <c r="AL42" i="27"/>
  <c r="AA42" i="27"/>
  <c r="AK42" i="27"/>
  <c r="AA23" i="22"/>
  <c r="AK23" i="22"/>
  <c r="AB23" i="22"/>
  <c r="AL23" i="22"/>
  <c r="AA22" i="33"/>
  <c r="AK22" i="33"/>
  <c r="AB22" i="33"/>
  <c r="AL22" i="33"/>
  <c r="T22" i="33"/>
  <c r="T42" i="26"/>
  <c r="AA42" i="26"/>
  <c r="AK42" i="26"/>
  <c r="AB42" i="26"/>
  <c r="AL42" i="26"/>
  <c r="DU35" i="30"/>
  <c r="EE35" i="30"/>
  <c r="DM35" i="30"/>
  <c r="DT35" i="30"/>
  <c r="ED35" i="30"/>
  <c r="DU32" i="30"/>
  <c r="EE32" i="30"/>
  <c r="DT32" i="30"/>
  <c r="ED32" i="30"/>
  <c r="DM32" i="30"/>
  <c r="AA22" i="34"/>
  <c r="AK22" i="34"/>
  <c r="T22" i="34"/>
  <c r="AB22" i="34"/>
  <c r="AL22" i="34"/>
  <c r="AA45" i="27"/>
  <c r="AK45" i="27"/>
  <c r="T45" i="27"/>
  <c r="AB45" i="27"/>
  <c r="AL45" i="27"/>
  <c r="AA44" i="34"/>
  <c r="AK44" i="34"/>
  <c r="AB44" i="34"/>
  <c r="AL44" i="34"/>
  <c r="BS51" i="26"/>
  <c r="CC51" i="26"/>
  <c r="BR51" i="26"/>
  <c r="CB51" i="26"/>
  <c r="DU33" i="30"/>
  <c r="EE33" i="30"/>
  <c r="DT33" i="30"/>
  <c r="ED33" i="30"/>
  <c r="DT55" i="30"/>
  <c r="ED55" i="30"/>
  <c r="DM55" i="30"/>
  <c r="DU55" i="30"/>
  <c r="EE55" i="30"/>
  <c r="CC35" i="27"/>
  <c r="CM35" i="27"/>
  <c r="CD35" i="27"/>
  <c r="CN35" i="27"/>
  <c r="CC39" i="27"/>
  <c r="CM39" i="27"/>
  <c r="CD39" i="27"/>
  <c r="CN39" i="27"/>
  <c r="BS43" i="26"/>
  <c r="CC43" i="26"/>
  <c r="BR43" i="26"/>
  <c r="CB43" i="26"/>
  <c r="AA18" i="33"/>
  <c r="AK18" i="33"/>
  <c r="AB18" i="33"/>
  <c r="AL18" i="33"/>
  <c r="AA33" i="34"/>
  <c r="AK33" i="34"/>
  <c r="AB33" i="34"/>
  <c r="AL33" i="34"/>
  <c r="FL23" i="30"/>
  <c r="FV23" i="30"/>
  <c r="FK23" i="30"/>
  <c r="FU23" i="30"/>
  <c r="FD23" i="30"/>
  <c r="DU20" i="30"/>
  <c r="EE20" i="30"/>
  <c r="DM20" i="30"/>
  <c r="DT20" i="30"/>
  <c r="ED20" i="30"/>
  <c r="FL30" i="30"/>
  <c r="FV30" i="30"/>
  <c r="FK30" i="30"/>
  <c r="FU30" i="30"/>
  <c r="CD42" i="27"/>
  <c r="CN42" i="27"/>
  <c r="BV42" i="27"/>
  <c r="CC42" i="27"/>
  <c r="CM42" i="27"/>
  <c r="FK55" i="30"/>
  <c r="FU55" i="30"/>
  <c r="FD55" i="30"/>
  <c r="FL55" i="30"/>
  <c r="FV55" i="30"/>
  <c r="AA35" i="22"/>
  <c r="AK35" i="22"/>
  <c r="AB35" i="22"/>
  <c r="AL35" i="22"/>
  <c r="AB27" i="33"/>
  <c r="AL27" i="33"/>
  <c r="AA27" i="33"/>
  <c r="AK27" i="33"/>
  <c r="T53" i="26"/>
  <c r="AA53" i="26"/>
  <c r="AK53" i="26"/>
  <c r="AB53" i="26"/>
  <c r="AL53" i="26"/>
  <c r="AB58" i="27"/>
  <c r="AL58" i="27"/>
  <c r="AA58" i="27"/>
  <c r="AK58" i="27"/>
  <c r="AB50" i="27"/>
  <c r="AL50" i="27"/>
  <c r="AA50" i="27"/>
  <c r="AK50" i="27"/>
  <c r="FL48" i="30"/>
  <c r="FV48" i="30"/>
  <c r="FK48" i="30"/>
  <c r="FU48" i="30"/>
  <c r="FD48" i="30"/>
  <c r="FK57" i="30"/>
  <c r="FU57" i="30"/>
  <c r="FL57" i="30"/>
  <c r="FV57" i="30"/>
  <c r="CC37" i="27"/>
  <c r="CM37" i="27"/>
  <c r="CD37" i="27"/>
  <c r="CN37" i="27"/>
  <c r="BV37" i="27"/>
  <c r="DM25" i="30"/>
  <c r="DT25" i="30"/>
  <c r="ED25" i="30"/>
  <c r="DU25" i="30"/>
  <c r="EE25" i="30"/>
  <c r="BR48" i="30"/>
  <c r="CB48" i="30"/>
  <c r="BK48" i="30"/>
  <c r="BS48" i="30"/>
  <c r="CC48" i="30"/>
  <c r="AA36" i="30"/>
  <c r="AK36" i="30"/>
  <c r="AB36" i="30"/>
  <c r="AL36" i="30"/>
  <c r="FK46" i="30"/>
  <c r="FU46" i="30"/>
  <c r="FL46" i="30"/>
  <c r="FV46" i="30"/>
  <c r="BK27" i="26"/>
  <c r="BS27" i="26"/>
  <c r="CC27" i="26"/>
  <c r="BR27" i="26"/>
  <c r="CB27" i="26"/>
  <c r="AB51" i="27"/>
  <c r="AL51" i="27"/>
  <c r="AA51" i="27"/>
  <c r="AK51" i="27"/>
  <c r="AA48" i="30"/>
  <c r="AK48" i="30"/>
  <c r="AB48" i="30"/>
  <c r="AL48" i="30"/>
  <c r="FL51" i="30"/>
  <c r="FV51" i="30"/>
  <c r="FK51" i="30"/>
  <c r="FU51" i="30"/>
  <c r="AA28" i="34"/>
  <c r="AK28" i="34"/>
  <c r="AB28" i="34"/>
  <c r="AL28" i="34"/>
  <c r="CC52" i="34"/>
  <c r="CM52" i="34"/>
  <c r="CD52" i="34"/>
  <c r="CN52" i="34"/>
  <c r="AB50" i="30"/>
  <c r="AL50" i="30"/>
  <c r="AA50" i="30"/>
  <c r="AK50" i="30"/>
  <c r="BK53" i="30"/>
  <c r="BR53" i="30"/>
  <c r="CB53" i="30"/>
  <c r="BS53" i="30"/>
  <c r="CC53" i="30"/>
  <c r="AA43" i="27"/>
  <c r="AK43" i="27"/>
  <c r="T43" i="27"/>
  <c r="AB43" i="27"/>
  <c r="AL43" i="27"/>
  <c r="T18" i="30"/>
  <c r="AB18" i="30"/>
  <c r="AL18" i="30"/>
  <c r="AA18" i="30"/>
  <c r="AK18" i="30"/>
  <c r="BS49" i="30"/>
  <c r="CC49" i="30"/>
  <c r="BR49" i="30"/>
  <c r="CB49" i="30"/>
  <c r="CC47" i="27"/>
  <c r="CM47" i="27"/>
  <c r="CD47" i="27"/>
  <c r="CN47" i="27"/>
  <c r="BS50" i="26"/>
  <c r="CC50" i="26"/>
  <c r="BR50" i="26"/>
  <c r="CB50" i="26"/>
  <c r="BS33" i="30"/>
  <c r="CC33" i="30"/>
  <c r="BR33" i="30"/>
  <c r="CB33" i="30"/>
  <c r="BS57" i="26"/>
  <c r="CC57" i="26"/>
  <c r="BR57" i="26"/>
  <c r="CB57" i="26"/>
  <c r="FK45" i="30"/>
  <c r="FU45" i="30"/>
  <c r="FL45" i="30"/>
  <c r="FV45" i="30"/>
  <c r="FD45" i="30"/>
  <c r="DT42" i="30"/>
  <c r="ED42" i="30"/>
  <c r="DU42" i="30"/>
  <c r="EE42" i="30"/>
  <c r="DM42" i="30"/>
  <c r="AB25" i="27"/>
  <c r="AL25" i="27"/>
  <c r="AA25" i="27"/>
  <c r="AK25" i="27"/>
  <c r="AB49" i="33"/>
  <c r="AL49" i="33"/>
  <c r="T49" i="33"/>
  <c r="AA49" i="33"/>
  <c r="AK49" i="33"/>
  <c r="BS26" i="26"/>
  <c r="CC26" i="26"/>
  <c r="BR26" i="26"/>
  <c r="CB26" i="26"/>
  <c r="BS36" i="26"/>
  <c r="CC36" i="26"/>
  <c r="BR36" i="26"/>
  <c r="CB36" i="26"/>
  <c r="AA36" i="33"/>
  <c r="AK36" i="33"/>
  <c r="AB36" i="33"/>
  <c r="AL36" i="33"/>
  <c r="T36" i="33"/>
  <c r="FK43" i="30"/>
  <c r="FU43" i="30"/>
  <c r="FD43" i="30"/>
  <c r="FL43" i="30"/>
  <c r="FV43" i="30"/>
  <c r="BS24" i="26"/>
  <c r="CC24" i="26"/>
  <c r="BK24" i="26"/>
  <c r="BR24" i="26"/>
  <c r="CB24" i="26"/>
  <c r="AA29" i="34"/>
  <c r="AK29" i="34"/>
  <c r="AB29" i="34"/>
  <c r="AL29" i="34"/>
  <c r="CD38" i="34"/>
  <c r="CN38" i="34"/>
  <c r="CC38" i="34"/>
  <c r="CM38" i="34"/>
  <c r="AA31" i="30"/>
  <c r="AK31" i="30"/>
  <c r="AB31" i="30"/>
  <c r="AL31" i="30"/>
  <c r="T31" i="30"/>
  <c r="DT47" i="30"/>
  <c r="ED47" i="30"/>
  <c r="DU47" i="30"/>
  <c r="EE47" i="30"/>
  <c r="CC30" i="33"/>
  <c r="CM30" i="33"/>
  <c r="BV30" i="33"/>
  <c r="CD30" i="33"/>
  <c r="CN30" i="33"/>
  <c r="AA48" i="34"/>
  <c r="AK48" i="34"/>
  <c r="AB48" i="34"/>
  <c r="AL48" i="34"/>
  <c r="CD27" i="27"/>
  <c r="CN27" i="27"/>
  <c r="CC27" i="27"/>
  <c r="CM27" i="27"/>
  <c r="FK41" i="30"/>
  <c r="FU41" i="30"/>
  <c r="FL41" i="30"/>
  <c r="FV41" i="30"/>
  <c r="FD41" i="30"/>
  <c r="AB39" i="33"/>
  <c r="AL39" i="33"/>
  <c r="AA39" i="33"/>
  <c r="AK39" i="33"/>
  <c r="AB57" i="30"/>
  <c r="AL57" i="30"/>
  <c r="T57" i="30"/>
  <c r="AA57" i="30"/>
  <c r="AK57" i="30"/>
  <c r="BK20" i="26"/>
  <c r="BS20" i="26"/>
  <c r="CC20" i="26"/>
  <c r="BR20" i="26"/>
  <c r="CB20" i="26"/>
  <c r="DT24" i="30"/>
  <c r="ED24" i="30"/>
  <c r="DU24" i="30"/>
  <c r="EE24" i="30"/>
  <c r="DM24" i="30"/>
  <c r="AB19" i="30"/>
  <c r="AL19" i="30"/>
  <c r="AA19" i="30"/>
  <c r="AK19" i="30"/>
  <c r="AA21" i="27"/>
  <c r="AK21" i="27"/>
  <c r="AB21" i="27"/>
  <c r="AL21" i="27"/>
  <c r="AA44" i="22"/>
  <c r="AK44" i="22"/>
  <c r="AB44" i="22"/>
  <c r="AL44" i="22"/>
  <c r="AA45" i="34"/>
  <c r="AK45" i="34"/>
  <c r="AB45" i="34"/>
  <c r="AL45" i="34"/>
  <c r="CC45" i="34"/>
  <c r="CM45" i="34"/>
  <c r="CD45" i="34"/>
  <c r="CN45" i="34"/>
  <c r="BV45" i="34"/>
  <c r="AA47" i="30"/>
  <c r="AK47" i="30"/>
  <c r="AB47" i="30"/>
  <c r="AL47" i="30"/>
  <c r="AB47" i="33"/>
  <c r="AL47" i="33"/>
  <c r="AA47" i="33"/>
  <c r="AK47" i="33"/>
  <c r="DU46" i="30"/>
  <c r="EE46" i="30"/>
  <c r="DM46" i="30"/>
  <c r="DT46" i="30"/>
  <c r="ED46" i="30"/>
  <c r="AA35" i="26"/>
  <c r="AK35" i="26"/>
  <c r="AB35" i="26"/>
  <c r="AL35" i="26"/>
  <c r="DU23" i="30"/>
  <c r="EE23" i="30"/>
  <c r="DM23" i="30"/>
  <c r="DT23" i="30"/>
  <c r="ED23" i="30"/>
  <c r="AB25" i="33"/>
  <c r="AL25" i="33"/>
  <c r="AA25" i="33"/>
  <c r="AK25" i="33"/>
  <c r="CC57" i="33"/>
  <c r="CM57" i="33"/>
  <c r="BV57" i="33"/>
  <c r="CD57" i="33"/>
  <c r="CN57" i="33"/>
  <c r="CC29" i="27"/>
  <c r="CM29" i="27"/>
  <c r="CD29" i="27"/>
  <c r="CN29" i="27"/>
  <c r="AB55" i="30"/>
  <c r="AL55" i="30"/>
  <c r="T55" i="30"/>
  <c r="AA55" i="30"/>
  <c r="AK55" i="30"/>
  <c r="CC51" i="33"/>
  <c r="CM51" i="33"/>
  <c r="CD51" i="33"/>
  <c r="CN51" i="33"/>
  <c r="T26" i="27"/>
  <c r="AB26" i="27"/>
  <c r="AL26" i="27"/>
  <c r="AA26" i="27"/>
  <c r="AK26" i="27"/>
  <c r="AB53" i="22"/>
  <c r="AL53" i="22"/>
  <c r="AA53" i="22"/>
  <c r="AK53" i="22"/>
  <c r="BK42" i="26"/>
  <c r="BR42" i="26"/>
  <c r="CB42" i="26"/>
  <c r="BS42" i="26"/>
  <c r="CC42" i="26"/>
  <c r="AB19" i="26"/>
  <c r="AL19" i="26"/>
  <c r="AA19" i="26"/>
  <c r="AK19" i="26"/>
  <c r="T24" i="34"/>
  <c r="AA24" i="34"/>
  <c r="AK24" i="34"/>
  <c r="AB24" i="34"/>
  <c r="AL24" i="34"/>
  <c r="CC31" i="34"/>
  <c r="CM31" i="34"/>
  <c r="CD31" i="34"/>
  <c r="CN31" i="34"/>
  <c r="BV31" i="34"/>
  <c r="BS31" i="30"/>
  <c r="CC31" i="30"/>
  <c r="BR31" i="30"/>
  <c r="CB31" i="30"/>
  <c r="BK31" i="30"/>
  <c r="CC24" i="27"/>
  <c r="CM24" i="27"/>
  <c r="CD24" i="27"/>
  <c r="CN24" i="27"/>
  <c r="BS55" i="30"/>
  <c r="CC55" i="30"/>
  <c r="BR55" i="30"/>
  <c r="CB55" i="30"/>
  <c r="AA38" i="26"/>
  <c r="AK38" i="26"/>
  <c r="AB38" i="26"/>
  <c r="AL38" i="26"/>
  <c r="AB50" i="22"/>
  <c r="AL50" i="22"/>
  <c r="AA50" i="22"/>
  <c r="AK50" i="22"/>
  <c r="T50" i="22"/>
  <c r="BS33" i="26"/>
  <c r="CC33" i="26"/>
  <c r="BR33" i="26"/>
  <c r="CB33" i="26"/>
  <c r="AB23" i="26"/>
  <c r="AL23" i="26"/>
  <c r="AA23" i="26"/>
  <c r="AK23" i="26"/>
  <c r="CC39" i="33"/>
  <c r="CM39" i="33"/>
  <c r="BV39" i="33"/>
  <c r="CD39" i="33"/>
  <c r="CN39" i="33"/>
  <c r="T56" i="26"/>
  <c r="AB56" i="26"/>
  <c r="AL56" i="26"/>
  <c r="AA56" i="26"/>
  <c r="AK56" i="26"/>
  <c r="CC23" i="34"/>
  <c r="CM23" i="34"/>
  <c r="CD23" i="34"/>
  <c r="CN23" i="34"/>
  <c r="CC48" i="27"/>
  <c r="CM48" i="27"/>
  <c r="CD48" i="27"/>
  <c r="CN48" i="27"/>
  <c r="BV48" i="27"/>
  <c r="BS30" i="30"/>
  <c r="CC30" i="30"/>
  <c r="BR30" i="30"/>
  <c r="CB30" i="30"/>
  <c r="BK30" i="30"/>
  <c r="DM31" i="30"/>
  <c r="DU31" i="30"/>
  <c r="EE31" i="30"/>
  <c r="DT31" i="30"/>
  <c r="ED31" i="30"/>
  <c r="T57" i="26"/>
  <c r="AA57" i="26"/>
  <c r="AK57" i="26"/>
  <c r="AB57" i="26"/>
  <c r="AL57" i="26"/>
  <c r="AA35" i="30"/>
  <c r="AK35" i="30"/>
  <c r="AB35" i="30"/>
  <c r="AL35" i="30"/>
  <c r="T35" i="30"/>
  <c r="CC21" i="33"/>
  <c r="CM21" i="33"/>
  <c r="BV21" i="33"/>
  <c r="CD21" i="33"/>
  <c r="CN21" i="33"/>
  <c r="T51" i="26"/>
  <c r="AA51" i="26"/>
  <c r="AK51" i="26"/>
  <c r="AB51" i="26"/>
  <c r="AL51" i="26"/>
  <c r="FK47" i="30"/>
  <c r="FU47" i="30"/>
  <c r="FD47" i="30"/>
  <c r="FL47" i="30"/>
  <c r="FV47" i="30"/>
  <c r="AB57" i="33"/>
  <c r="AL57" i="33"/>
  <c r="T57" i="33"/>
  <c r="AA57" i="33"/>
  <c r="AK57" i="33"/>
  <c r="CC48" i="34"/>
  <c r="CM48" i="34"/>
  <c r="BV48" i="34"/>
  <c r="CD48" i="34"/>
  <c r="CN48" i="34"/>
  <c r="BR19" i="26"/>
  <c r="CB19" i="26"/>
  <c r="BS19" i="26"/>
  <c r="CC19" i="26"/>
  <c r="BK19" i="26"/>
  <c r="S14" i="27"/>
  <c r="BU6" i="27"/>
  <c r="BV6" i="27"/>
  <c r="BU17" i="27"/>
  <c r="CD17" i="27"/>
  <c r="CN17" i="27"/>
  <c r="BU18" i="27"/>
  <c r="AG59" i="26"/>
  <c r="S16" i="30"/>
  <c r="AA16" i="30"/>
  <c r="AK16" i="30"/>
  <c r="DK8" i="30"/>
  <c r="FB16" i="30"/>
  <c r="S16" i="33"/>
  <c r="R10" i="34"/>
  <c r="BU55" i="27"/>
  <c r="R36" i="26"/>
  <c r="T36" i="26"/>
  <c r="BI50" i="30"/>
  <c r="BK50" i="30"/>
  <c r="DK57" i="30"/>
  <c r="DM57" i="30"/>
  <c r="R39" i="33"/>
  <c r="T39" i="33"/>
  <c r="S41" i="34"/>
  <c r="S21" i="34"/>
  <c r="R35" i="26"/>
  <c r="T35" i="26"/>
  <c r="BI49" i="30"/>
  <c r="BK49" i="30"/>
  <c r="S23" i="27"/>
  <c r="DT27" i="30"/>
  <c r="ED27" i="30"/>
  <c r="DU27" i="30"/>
  <c r="EE27" i="30"/>
  <c r="DM27" i="30"/>
  <c r="S53" i="34"/>
  <c r="R25" i="22"/>
  <c r="T25" i="22"/>
  <c r="BT47" i="27"/>
  <c r="BV47" i="27"/>
  <c r="BI50" i="26"/>
  <c r="BK50" i="26"/>
  <c r="BI58" i="30"/>
  <c r="BK58" i="30"/>
  <c r="BT23" i="27"/>
  <c r="BV23" i="27"/>
  <c r="BI43" i="26"/>
  <c r="BK43" i="26"/>
  <c r="BJ51" i="30"/>
  <c r="S30" i="33"/>
  <c r="BU26" i="33"/>
  <c r="BU47" i="34"/>
  <c r="BU52" i="27"/>
  <c r="S27" i="26"/>
  <c r="S24" i="26"/>
  <c r="FB30" i="30"/>
  <c r="FD30" i="30"/>
  <c r="R19" i="30"/>
  <c r="T19" i="30"/>
  <c r="BT22" i="33"/>
  <c r="BV22" i="33"/>
  <c r="BU34" i="34"/>
  <c r="BJ47" i="26"/>
  <c r="S51" i="22"/>
  <c r="S32" i="30"/>
  <c r="BJ49" i="26"/>
  <c r="BJ41" i="26"/>
  <c r="R41" i="22"/>
  <c r="T41" i="22"/>
  <c r="DL21" i="30"/>
  <c r="R28" i="26"/>
  <c r="T28" i="26"/>
  <c r="R38" i="26"/>
  <c r="T38" i="26"/>
  <c r="FC29" i="30"/>
  <c r="S44" i="33"/>
  <c r="BU31" i="33"/>
  <c r="R45" i="34"/>
  <c r="T45" i="34"/>
  <c r="DL39" i="30"/>
  <c r="CD46" i="27"/>
  <c r="CN46" i="27"/>
  <c r="CC46" i="27"/>
  <c r="CM46" i="27"/>
  <c r="BV46" i="27"/>
  <c r="R27" i="33"/>
  <c r="T27" i="33"/>
  <c r="S27" i="34"/>
  <c r="BI20" i="30"/>
  <c r="BK20" i="30"/>
  <c r="BU22" i="27"/>
  <c r="BU45" i="27"/>
  <c r="R25" i="27"/>
  <c r="T25" i="27"/>
  <c r="BI33" i="26"/>
  <c r="BK33" i="26"/>
  <c r="BK26" i="30"/>
  <c r="BS26" i="30"/>
  <c r="CC26" i="30"/>
  <c r="BR26" i="30"/>
  <c r="CB26" i="30"/>
  <c r="R33" i="30"/>
  <c r="T33" i="30"/>
  <c r="S24" i="30"/>
  <c r="S20" i="33"/>
  <c r="R33" i="33"/>
  <c r="T33" i="33"/>
  <c r="BU56" i="34"/>
  <c r="S29" i="33"/>
  <c r="BI26" i="26"/>
  <c r="BK26" i="26"/>
  <c r="R47" i="30"/>
  <c r="T47" i="30"/>
  <c r="R42" i="27"/>
  <c r="T42" i="27"/>
  <c r="S58" i="30"/>
  <c r="S33" i="27"/>
  <c r="BR23" i="26"/>
  <c r="CB23" i="26"/>
  <c r="BS23" i="26"/>
  <c r="CC23" i="26"/>
  <c r="BK23" i="26"/>
  <c r="R44" i="27"/>
  <c r="T44" i="27"/>
  <c r="FC38" i="30"/>
  <c r="S20" i="30"/>
  <c r="AB50" i="26"/>
  <c r="AL50" i="26"/>
  <c r="DT52" i="30"/>
  <c r="ED52" i="30"/>
  <c r="DM52" i="30"/>
  <c r="DU52" i="30"/>
  <c r="EE52" i="30"/>
  <c r="R22" i="26"/>
  <c r="T22" i="26"/>
  <c r="FC40" i="30"/>
  <c r="R47" i="33"/>
  <c r="T47" i="33"/>
  <c r="BT38" i="34"/>
  <c r="BV38" i="34"/>
  <c r="S34" i="26"/>
  <c r="BU34" i="27"/>
  <c r="R51" i="27"/>
  <c r="T51" i="27"/>
  <c r="S55" i="27"/>
  <c r="R48" i="30"/>
  <c r="T48" i="30"/>
  <c r="FC33" i="30"/>
  <c r="FB51" i="30"/>
  <c r="FD51" i="30"/>
  <c r="FB21" i="30"/>
  <c r="FD21" i="30"/>
  <c r="R25" i="33"/>
  <c r="T25" i="33"/>
  <c r="S50" i="33"/>
  <c r="BU46" i="33"/>
  <c r="BU37" i="33"/>
  <c r="R48" i="34"/>
  <c r="T48" i="34"/>
  <c r="R44" i="34"/>
  <c r="T44" i="34"/>
  <c r="S41" i="26"/>
  <c r="S32" i="26"/>
  <c r="R22" i="30"/>
  <c r="T22" i="30"/>
  <c r="S38" i="33"/>
  <c r="BT52" i="34"/>
  <c r="BV52" i="34"/>
  <c r="S57" i="22"/>
  <c r="S54" i="30"/>
  <c r="BU37" i="34"/>
  <c r="T54" i="26"/>
  <c r="AB54" i="26"/>
  <c r="AL54" i="26"/>
  <c r="AA54" i="26"/>
  <c r="AK54" i="26"/>
  <c r="FD44" i="30"/>
  <c r="FL44" i="30"/>
  <c r="FV44" i="30"/>
  <c r="FK44" i="30"/>
  <c r="FU44" i="30"/>
  <c r="AB37" i="33"/>
  <c r="AL37" i="33"/>
  <c r="AA37" i="33"/>
  <c r="AK37" i="33"/>
  <c r="T37" i="33"/>
  <c r="CC28" i="34"/>
  <c r="CM28" i="34"/>
  <c r="CD28" i="34"/>
  <c r="CN28" i="34"/>
  <c r="BV28" i="34"/>
  <c r="AB34" i="22"/>
  <c r="AL34" i="22"/>
  <c r="T34" i="22"/>
  <c r="AA34" i="22"/>
  <c r="AK34" i="22"/>
  <c r="AA56" i="30"/>
  <c r="AK56" i="30"/>
  <c r="T56" i="30"/>
  <c r="AB56" i="30"/>
  <c r="AL56" i="30"/>
  <c r="CC56" i="33"/>
  <c r="CM56" i="33"/>
  <c r="BV56" i="33"/>
  <c r="CD56" i="33"/>
  <c r="CN56" i="33"/>
  <c r="T29" i="26"/>
  <c r="AB29" i="26"/>
  <c r="AL29" i="26"/>
  <c r="AA29" i="26"/>
  <c r="AK29" i="26"/>
  <c r="BK25" i="30"/>
  <c r="BR25" i="30"/>
  <c r="CB25" i="30"/>
  <c r="BS25" i="30"/>
  <c r="CC25" i="30"/>
  <c r="AB30" i="26"/>
  <c r="AL30" i="26"/>
  <c r="T30" i="26"/>
  <c r="AA30" i="26"/>
  <c r="AK30" i="26"/>
  <c r="BK36" i="30"/>
  <c r="BR36" i="30"/>
  <c r="CB36" i="30"/>
  <c r="BS36" i="30"/>
  <c r="CC36" i="30"/>
  <c r="BS28" i="30"/>
  <c r="CC28" i="30"/>
  <c r="FD32" i="30"/>
  <c r="FK32" i="30"/>
  <c r="FU32" i="30"/>
  <c r="FL32" i="30"/>
  <c r="FV32" i="30"/>
  <c r="S13" i="27"/>
  <c r="S16" i="27"/>
  <c r="BJ8" i="26"/>
  <c r="BR8" i="26"/>
  <c r="CB8" i="26"/>
  <c r="R9" i="30"/>
  <c r="T9" i="30"/>
  <c r="R10" i="30"/>
  <c r="DK7" i="30"/>
  <c r="BU7" i="33"/>
  <c r="CC7" i="33"/>
  <c r="CM7" i="33"/>
  <c r="BU16" i="33"/>
  <c r="T29" i="27"/>
  <c r="AA29" i="27"/>
  <c r="AK29" i="27"/>
  <c r="AB29" i="27"/>
  <c r="AL29" i="27"/>
  <c r="AA49" i="22"/>
  <c r="AK49" i="22"/>
  <c r="T49" i="22"/>
  <c r="AB49" i="22"/>
  <c r="AL49" i="22"/>
  <c r="FK52" i="30"/>
  <c r="FU52" i="30"/>
  <c r="FL52" i="30"/>
  <c r="FV52" i="30"/>
  <c r="FD52" i="30"/>
  <c r="T47" i="26"/>
  <c r="AA47" i="26"/>
  <c r="AK47" i="26"/>
  <c r="AB47" i="26"/>
  <c r="AL47" i="26"/>
  <c r="BU30" i="34"/>
  <c r="S28" i="30"/>
  <c r="S33" i="26"/>
  <c r="S28" i="22"/>
  <c r="BT35" i="27"/>
  <c r="BV35" i="27"/>
  <c r="T31" i="27"/>
  <c r="AA31" i="27"/>
  <c r="AK31" i="27"/>
  <c r="AB31" i="27"/>
  <c r="AL31" i="27"/>
  <c r="AA32" i="27"/>
  <c r="AK32" i="27"/>
  <c r="AB32" i="27"/>
  <c r="AL32" i="27"/>
  <c r="T32" i="27"/>
  <c r="BK30" i="26"/>
  <c r="BR30" i="26"/>
  <c r="CB30" i="26"/>
  <c r="BS30" i="26"/>
  <c r="CC30" i="26"/>
  <c r="BJ22" i="26"/>
  <c r="BT39" i="27"/>
  <c r="BV39" i="27"/>
  <c r="R19" i="26"/>
  <c r="T19" i="26"/>
  <c r="FK25" i="30"/>
  <c r="FU25" i="30"/>
  <c r="FD25" i="30"/>
  <c r="FL25" i="30"/>
  <c r="FV25" i="30"/>
  <c r="FK26" i="30"/>
  <c r="FU26" i="30"/>
  <c r="FL26" i="30"/>
  <c r="FV26" i="30"/>
  <c r="FD26" i="30"/>
  <c r="S47" i="34"/>
  <c r="R35" i="27"/>
  <c r="T35" i="27"/>
  <c r="S54" i="33"/>
  <c r="S19" i="27"/>
  <c r="FL28" i="30"/>
  <c r="FV28" i="30"/>
  <c r="FK28" i="30"/>
  <c r="FU28" i="30"/>
  <c r="FD28" i="30"/>
  <c r="BT24" i="27"/>
  <c r="BV24" i="27"/>
  <c r="R21" i="27"/>
  <c r="T21" i="27"/>
  <c r="BI57" i="26"/>
  <c r="BK57" i="26"/>
  <c r="S53" i="30"/>
  <c r="R29" i="30"/>
  <c r="T29" i="30"/>
  <c r="BU29" i="34"/>
  <c r="AB43" i="30"/>
  <c r="AL43" i="30"/>
  <c r="T43" i="30"/>
  <c r="AA43" i="30"/>
  <c r="AK43" i="30"/>
  <c r="BJ44" i="26"/>
  <c r="R43" i="22"/>
  <c r="T43" i="22"/>
  <c r="S20" i="27"/>
  <c r="BJ40" i="26"/>
  <c r="DU50" i="30"/>
  <c r="EE50" i="30"/>
  <c r="DT50" i="30"/>
  <c r="ED50" i="30"/>
  <c r="DM50" i="30"/>
  <c r="FK39" i="30"/>
  <c r="FU39" i="30"/>
  <c r="FL39" i="30"/>
  <c r="FV39" i="30"/>
  <c r="FD39" i="30"/>
  <c r="FB49" i="30"/>
  <c r="FD49" i="30"/>
  <c r="BU24" i="34"/>
  <c r="S38" i="27"/>
  <c r="FC20" i="30"/>
  <c r="DK44" i="30"/>
  <c r="DM44" i="30"/>
  <c r="BI36" i="26"/>
  <c r="BK36" i="26"/>
  <c r="BK46" i="26"/>
  <c r="BS46" i="26"/>
  <c r="CC46" i="26"/>
  <c r="BR46" i="26"/>
  <c r="CB46" i="26"/>
  <c r="T57" i="27"/>
  <c r="AB57" i="27"/>
  <c r="AL57" i="27"/>
  <c r="AA57" i="27"/>
  <c r="AK57" i="27"/>
  <c r="BR39" i="26"/>
  <c r="CB39" i="26"/>
  <c r="BS39" i="26"/>
  <c r="CC39" i="26"/>
  <c r="BK39" i="26"/>
  <c r="BJ47" i="30"/>
  <c r="R36" i="30"/>
  <c r="T36" i="30"/>
  <c r="FC31" i="30"/>
  <c r="BU36" i="34"/>
  <c r="FB46" i="30"/>
  <c r="FD46" i="30"/>
  <c r="BJ21" i="26"/>
  <c r="BV26" i="27"/>
  <c r="CC26" i="27"/>
  <c r="CM26" i="27"/>
  <c r="CD26" i="27"/>
  <c r="CN26" i="27"/>
  <c r="DK47" i="30"/>
  <c r="DM47" i="30"/>
  <c r="DM48" i="30"/>
  <c r="DU48" i="30"/>
  <c r="EE48" i="30"/>
  <c r="DT48" i="30"/>
  <c r="ED48" i="30"/>
  <c r="T55" i="26"/>
  <c r="AA55" i="26"/>
  <c r="AK55" i="26"/>
  <c r="AB55" i="26"/>
  <c r="AL55" i="26"/>
  <c r="DM19" i="30"/>
  <c r="DU19" i="30"/>
  <c r="EE19" i="30"/>
  <c r="DT19" i="30"/>
  <c r="ED19" i="30"/>
  <c r="BU35" i="34"/>
  <c r="T22" i="27"/>
  <c r="AB22" i="27"/>
  <c r="AL22" i="27"/>
  <c r="AA22" i="27"/>
  <c r="AK22" i="27"/>
  <c r="CC44" i="27"/>
  <c r="CM44" i="27"/>
  <c r="CD44" i="27"/>
  <c r="CN44" i="27"/>
  <c r="BV44" i="27"/>
  <c r="BS40" i="30"/>
  <c r="CC40" i="30"/>
  <c r="BK40" i="30"/>
  <c r="BR40" i="30"/>
  <c r="CB40" i="30"/>
  <c r="T31" i="26"/>
  <c r="AB31" i="26"/>
  <c r="AL31" i="26"/>
  <c r="AA31" i="26"/>
  <c r="AK31" i="26"/>
  <c r="AA25" i="34"/>
  <c r="AK25" i="34"/>
  <c r="T25" i="34"/>
  <c r="AB25" i="34"/>
  <c r="AL25" i="34"/>
  <c r="AA55" i="34"/>
  <c r="AK55" i="34"/>
  <c r="T55" i="34"/>
  <c r="AB55" i="34"/>
  <c r="AL55" i="34"/>
  <c r="CC36" i="33"/>
  <c r="CM36" i="33"/>
  <c r="BV36" i="33"/>
  <c r="CD36" i="33"/>
  <c r="CN36" i="33"/>
  <c r="DM43" i="30"/>
  <c r="DT43" i="30"/>
  <c r="ED43" i="30"/>
  <c r="DU43" i="30"/>
  <c r="EE43" i="30"/>
  <c r="AG59" i="33"/>
  <c r="FK54" i="30"/>
  <c r="FU54" i="30"/>
  <c r="FL54" i="30"/>
  <c r="FV54" i="30"/>
  <c r="FD54" i="30"/>
  <c r="AA49" i="34"/>
  <c r="AK49" i="34"/>
  <c r="T49" i="34"/>
  <c r="AB49" i="34"/>
  <c r="AL49" i="34"/>
  <c r="AA26" i="34"/>
  <c r="AK26" i="34"/>
  <c r="T26" i="34"/>
  <c r="AB26" i="34"/>
  <c r="AL26" i="34"/>
  <c r="AB39" i="27"/>
  <c r="AL39" i="27"/>
  <c r="T39" i="27"/>
  <c r="AA39" i="27"/>
  <c r="AK39" i="27"/>
  <c r="CC55" i="33"/>
  <c r="CM55" i="33"/>
  <c r="BV55" i="33"/>
  <c r="CD55" i="33"/>
  <c r="CN55" i="33"/>
  <c r="T30" i="22"/>
  <c r="AB30" i="22"/>
  <c r="AL30" i="22"/>
  <c r="AA30" i="22"/>
  <c r="AK30" i="22"/>
  <c r="BR39" i="30"/>
  <c r="CB39" i="30"/>
  <c r="BK39" i="30"/>
  <c r="BS39" i="30"/>
  <c r="CC39" i="30"/>
  <c r="BS34" i="30"/>
  <c r="CC34" i="30"/>
  <c r="BK34" i="30"/>
  <c r="BR34" i="30"/>
  <c r="CB34" i="30"/>
  <c r="CD32" i="27"/>
  <c r="CN32" i="27"/>
  <c r="BV32" i="27"/>
  <c r="CC32" i="27"/>
  <c r="CM32" i="27"/>
  <c r="AA46" i="33"/>
  <c r="AK46" i="33"/>
  <c r="AB46" i="33"/>
  <c r="AL46" i="33"/>
  <c r="T46" i="33"/>
  <c r="CC42" i="33"/>
  <c r="CM42" i="33"/>
  <c r="BV42" i="33"/>
  <c r="CD42" i="33"/>
  <c r="CN42" i="33"/>
  <c r="CC33" i="33"/>
  <c r="CM33" i="33"/>
  <c r="BV33" i="33"/>
  <c r="CD33" i="33"/>
  <c r="CN33" i="33"/>
  <c r="AB30" i="27"/>
  <c r="AL30" i="27"/>
  <c r="AA30" i="27"/>
  <c r="AK30" i="27"/>
  <c r="T30" i="27"/>
  <c r="CC39" i="34"/>
  <c r="CM39" i="34"/>
  <c r="CD39" i="34"/>
  <c r="CN39" i="34"/>
  <c r="BV39" i="34"/>
  <c r="BR25" i="26"/>
  <c r="CB25" i="26"/>
  <c r="BS25" i="26"/>
  <c r="CC25" i="26"/>
  <c r="BK25" i="26"/>
  <c r="T40" i="27"/>
  <c r="AA40" i="27"/>
  <c r="AK40" i="27"/>
  <c r="AB40" i="27"/>
  <c r="AL40" i="27"/>
  <c r="BS42" i="30"/>
  <c r="CC42" i="30"/>
  <c r="BR42" i="30"/>
  <c r="CB42" i="30"/>
  <c r="BK42" i="30"/>
  <c r="BS44" i="30"/>
  <c r="CC44" i="30"/>
  <c r="BK44" i="30"/>
  <c r="BR44" i="30"/>
  <c r="CB44" i="30"/>
  <c r="BK45" i="30"/>
  <c r="BR45" i="30"/>
  <c r="CB45" i="30"/>
  <c r="BS45" i="30"/>
  <c r="CC45" i="30"/>
  <c r="AB23" i="33"/>
  <c r="AL23" i="33"/>
  <c r="AA23" i="33"/>
  <c r="AK23" i="33"/>
  <c r="T23" i="33"/>
  <c r="BV24" i="33"/>
  <c r="CC47" i="33"/>
  <c r="CM47" i="33"/>
  <c r="BV47" i="33"/>
  <c r="CD47" i="33"/>
  <c r="CN47" i="33"/>
  <c r="AA38" i="34"/>
  <c r="AK38" i="34"/>
  <c r="AB38" i="34"/>
  <c r="AL38" i="34"/>
  <c r="T38" i="34"/>
  <c r="BV53" i="27"/>
  <c r="CD53" i="27"/>
  <c r="CN53" i="27"/>
  <c r="CC53" i="27"/>
  <c r="CM53" i="27"/>
  <c r="T58" i="26"/>
  <c r="AA58" i="26"/>
  <c r="AK58" i="26"/>
  <c r="AB58" i="26"/>
  <c r="AL58" i="26"/>
  <c r="BR48" i="26"/>
  <c r="CB48" i="26"/>
  <c r="BK48" i="26"/>
  <c r="BS48" i="26"/>
  <c r="CC48" i="26"/>
  <c r="AA22" i="22"/>
  <c r="AK22" i="22"/>
  <c r="AB22" i="22"/>
  <c r="AL22" i="22"/>
  <c r="DT30" i="30"/>
  <c r="ED30" i="30"/>
  <c r="DM30" i="30"/>
  <c r="DU30" i="30"/>
  <c r="EE30" i="30"/>
  <c r="AA31" i="34"/>
  <c r="AK31" i="34"/>
  <c r="T31" i="34"/>
  <c r="AB31" i="34"/>
  <c r="AL31" i="34"/>
  <c r="AA20" i="34"/>
  <c r="AK20" i="34"/>
  <c r="T20" i="34"/>
  <c r="AB20" i="34"/>
  <c r="AL20" i="34"/>
  <c r="DL54" i="30"/>
  <c r="T25" i="26"/>
  <c r="AA25" i="26"/>
  <c r="AK25" i="26"/>
  <c r="AB25" i="26"/>
  <c r="AL25" i="26"/>
  <c r="BR32" i="30"/>
  <c r="CB32" i="30"/>
  <c r="BK32" i="30"/>
  <c r="BS32" i="30"/>
  <c r="CC32" i="30"/>
  <c r="CC32" i="33"/>
  <c r="CM32" i="33"/>
  <c r="BV32" i="33"/>
  <c r="CD32" i="33"/>
  <c r="CN32" i="33"/>
  <c r="AA19" i="22"/>
  <c r="AK19" i="22"/>
  <c r="AB19" i="22"/>
  <c r="AL19" i="22"/>
  <c r="BR37" i="26"/>
  <c r="CB37" i="26"/>
  <c r="BK37" i="26"/>
  <c r="BS37" i="26"/>
  <c r="CC37" i="26"/>
  <c r="T41" i="27"/>
  <c r="AB41" i="27"/>
  <c r="AL41" i="27"/>
  <c r="AA41" i="27"/>
  <c r="AK41" i="27"/>
  <c r="T57" i="34"/>
  <c r="AA57" i="34"/>
  <c r="AK57" i="34"/>
  <c r="AB57" i="34"/>
  <c r="AL57" i="34"/>
  <c r="AA34" i="34"/>
  <c r="AK34" i="34"/>
  <c r="T34" i="34"/>
  <c r="AB34" i="34"/>
  <c r="AL34" i="34"/>
  <c r="CC25" i="34"/>
  <c r="CM25" i="34"/>
  <c r="CD25" i="34"/>
  <c r="CN25" i="34"/>
  <c r="BV25" i="34"/>
  <c r="BK46" i="30"/>
  <c r="BS46" i="30"/>
  <c r="CC46" i="30"/>
  <c r="BR46" i="30"/>
  <c r="CB46" i="30"/>
  <c r="BS28" i="26"/>
  <c r="CC28" i="26"/>
  <c r="BR28" i="26"/>
  <c r="CB28" i="26"/>
  <c r="BK28" i="26"/>
  <c r="T27" i="27"/>
  <c r="AA27" i="27"/>
  <c r="AK27" i="27"/>
  <c r="AB27" i="27"/>
  <c r="AL27" i="27"/>
  <c r="BS21" i="30"/>
  <c r="CC21" i="30"/>
  <c r="BR21" i="30"/>
  <c r="CB21" i="30"/>
  <c r="BK21" i="30"/>
  <c r="DM29" i="30"/>
  <c r="DT29" i="30"/>
  <c r="ED29" i="30"/>
  <c r="DU29" i="30"/>
  <c r="EE29" i="30"/>
  <c r="AB21" i="33"/>
  <c r="AL21" i="33"/>
  <c r="AA21" i="33"/>
  <c r="AK21" i="33"/>
  <c r="T21" i="33"/>
  <c r="CC53" i="33"/>
  <c r="CM53" i="33"/>
  <c r="BV53" i="33"/>
  <c r="CD53" i="33"/>
  <c r="CN53" i="33"/>
  <c r="BS57" i="30"/>
  <c r="CC57" i="30"/>
  <c r="BK57" i="30"/>
  <c r="BR57" i="30"/>
  <c r="CB57" i="30"/>
  <c r="CD33" i="27"/>
  <c r="CN33" i="27"/>
  <c r="CC33" i="27"/>
  <c r="CM33" i="27"/>
  <c r="BV33" i="27"/>
  <c r="BT27" i="27"/>
  <c r="BV27" i="27"/>
  <c r="CC48" i="33"/>
  <c r="CM48" i="33"/>
  <c r="BV48" i="33"/>
  <c r="CD48" i="33"/>
  <c r="CN48" i="33"/>
  <c r="CC49" i="34"/>
  <c r="CM49" i="34"/>
  <c r="BV49" i="34"/>
  <c r="CD49" i="34"/>
  <c r="CN49" i="34"/>
  <c r="AA39" i="22"/>
  <c r="AK39" i="22"/>
  <c r="FK56" i="30"/>
  <c r="FU56" i="30"/>
  <c r="FD56" i="30"/>
  <c r="FL56" i="30"/>
  <c r="FV56" i="30"/>
  <c r="AB51" i="33"/>
  <c r="AL51" i="33"/>
  <c r="AA51" i="33"/>
  <c r="AK51" i="33"/>
  <c r="T51" i="33"/>
  <c r="CC50" i="34"/>
  <c r="CM50" i="34"/>
  <c r="BV50" i="34"/>
  <c r="CD50" i="34"/>
  <c r="CN50" i="34"/>
  <c r="AA26" i="33"/>
  <c r="AK26" i="33"/>
  <c r="AB26" i="33"/>
  <c r="AL26" i="33"/>
  <c r="T26" i="33"/>
  <c r="CC43" i="27"/>
  <c r="CM43" i="27"/>
  <c r="CD43" i="27"/>
  <c r="CN43" i="27"/>
  <c r="BV43" i="27"/>
  <c r="AA27" i="22"/>
  <c r="AK27" i="22"/>
  <c r="AB27" i="22"/>
  <c r="AL27" i="22"/>
  <c r="T46" i="27"/>
  <c r="AA46" i="27"/>
  <c r="AK46" i="27"/>
  <c r="AB46" i="27"/>
  <c r="AL46" i="27"/>
  <c r="CD38" i="27"/>
  <c r="CN38" i="27"/>
  <c r="BV38" i="27"/>
  <c r="CC38" i="27"/>
  <c r="CM38" i="27"/>
  <c r="DZ59" i="30"/>
  <c r="BR54" i="26"/>
  <c r="CB54" i="26"/>
  <c r="BK54" i="26"/>
  <c r="BS54" i="26"/>
  <c r="CC54" i="26"/>
  <c r="BI52" i="26"/>
  <c r="BK52" i="26"/>
  <c r="AU9" i="35"/>
  <c r="BE9" i="35"/>
  <c r="FC6" i="30"/>
  <c r="R11" i="33"/>
  <c r="S7" i="33"/>
  <c r="BT29" i="27"/>
  <c r="BV29" i="27"/>
  <c r="BI51" i="26"/>
  <c r="BK51" i="26"/>
  <c r="FK53" i="30"/>
  <c r="FU53" i="30"/>
  <c r="FL53" i="30"/>
  <c r="FV53" i="30"/>
  <c r="FD53" i="30"/>
  <c r="AA48" i="33"/>
  <c r="AK48" i="33"/>
  <c r="AB48" i="33"/>
  <c r="AL48" i="33"/>
  <c r="T48" i="33"/>
  <c r="CC44" i="33"/>
  <c r="CM44" i="33"/>
  <c r="BV44" i="33"/>
  <c r="CD44" i="33"/>
  <c r="CN44" i="33"/>
  <c r="CC35" i="33"/>
  <c r="CM35" i="33"/>
  <c r="BV35" i="33"/>
  <c r="CD35" i="33"/>
  <c r="CN35" i="33"/>
  <c r="BV30" i="27"/>
  <c r="CD30" i="27"/>
  <c r="CN30" i="27"/>
  <c r="CC30" i="27"/>
  <c r="CM30" i="27"/>
  <c r="AB45" i="33"/>
  <c r="AL45" i="33"/>
  <c r="AA45" i="33"/>
  <c r="AK45" i="33"/>
  <c r="T45" i="33"/>
  <c r="CC20" i="34"/>
  <c r="CM20" i="34"/>
  <c r="BV20" i="34"/>
  <c r="CD20" i="34"/>
  <c r="CN20" i="34"/>
  <c r="S52" i="27"/>
  <c r="AA30" i="34"/>
  <c r="AK30" i="34"/>
  <c r="T30" i="34"/>
  <c r="AB30" i="34"/>
  <c r="AL30" i="34"/>
  <c r="R37" i="22"/>
  <c r="T37" i="22"/>
  <c r="AB30" i="30"/>
  <c r="AL30" i="30"/>
  <c r="AA30" i="30"/>
  <c r="AK30" i="30"/>
  <c r="T30" i="30"/>
  <c r="T21" i="30"/>
  <c r="AB21" i="30"/>
  <c r="AL21" i="30"/>
  <c r="AA21" i="30"/>
  <c r="AK21" i="30"/>
  <c r="FK27" i="30"/>
  <c r="FU27" i="30"/>
  <c r="FD27" i="30"/>
  <c r="FL27" i="30"/>
  <c r="FV27" i="30"/>
  <c r="AB53" i="33"/>
  <c r="AL53" i="33"/>
  <c r="AA53" i="33"/>
  <c r="AK53" i="33"/>
  <c r="T53" i="33"/>
  <c r="CC44" i="34"/>
  <c r="CM44" i="34"/>
  <c r="BV44" i="34"/>
  <c r="CD44" i="34"/>
  <c r="CN44" i="34"/>
  <c r="R40" i="34"/>
  <c r="T40" i="34"/>
  <c r="AA25" i="30"/>
  <c r="AK25" i="30"/>
  <c r="AB25" i="30"/>
  <c r="AL25" i="30"/>
  <c r="T25" i="30"/>
  <c r="T39" i="30"/>
  <c r="AA39" i="30"/>
  <c r="AK39" i="30"/>
  <c r="AB39" i="30"/>
  <c r="AL39" i="30"/>
  <c r="CC41" i="33"/>
  <c r="CM41" i="33"/>
  <c r="BV41" i="33"/>
  <c r="CD41" i="33"/>
  <c r="CN41" i="33"/>
  <c r="BJ45" i="26"/>
  <c r="BI55" i="30"/>
  <c r="BK55" i="30"/>
  <c r="CC58" i="34"/>
  <c r="CM58" i="34"/>
  <c r="BV58" i="34"/>
  <c r="CD58" i="34"/>
  <c r="CN58" i="34"/>
  <c r="CD50" i="27"/>
  <c r="CN50" i="27"/>
  <c r="CC50" i="27"/>
  <c r="CM50" i="27"/>
  <c r="BV50" i="27"/>
  <c r="AA52" i="33"/>
  <c r="AK52" i="33"/>
  <c r="AB52" i="33"/>
  <c r="AL52" i="33"/>
  <c r="T52" i="33"/>
  <c r="T53" i="27"/>
  <c r="AB53" i="27"/>
  <c r="AL53" i="27"/>
  <c r="AA53" i="27"/>
  <c r="AK53" i="27"/>
  <c r="R32" i="22"/>
  <c r="T32" i="22"/>
  <c r="BJ55" i="26"/>
  <c r="R50" i="27"/>
  <c r="T50" i="27"/>
  <c r="AB40" i="26"/>
  <c r="AL40" i="26"/>
  <c r="T40" i="26"/>
  <c r="AA40" i="26"/>
  <c r="AK40" i="26"/>
  <c r="FB57" i="30"/>
  <c r="FD57" i="30"/>
  <c r="AA42" i="33"/>
  <c r="AK42" i="33"/>
  <c r="AB42" i="33"/>
  <c r="AL42" i="33"/>
  <c r="T42" i="33"/>
  <c r="CC38" i="33"/>
  <c r="CM38" i="33"/>
  <c r="BV38" i="33"/>
  <c r="CD38" i="33"/>
  <c r="CN38" i="33"/>
  <c r="BT45" i="33"/>
  <c r="BV45" i="33"/>
  <c r="CC29" i="33"/>
  <c r="CM29" i="33"/>
  <c r="BV29" i="33"/>
  <c r="CD29" i="33"/>
  <c r="CN29" i="33"/>
  <c r="T37" i="26"/>
  <c r="AB37" i="26"/>
  <c r="AL37" i="26"/>
  <c r="AA37" i="26"/>
  <c r="AK37" i="26"/>
  <c r="AA47" i="22"/>
  <c r="AK47" i="22"/>
  <c r="AB47" i="22"/>
  <c r="AL47" i="22"/>
  <c r="AB31" i="22"/>
  <c r="AL31" i="22"/>
  <c r="AA31" i="22"/>
  <c r="AK31" i="22"/>
  <c r="T54" i="22"/>
  <c r="AA54" i="22"/>
  <c r="AK54" i="22"/>
  <c r="AB54" i="22"/>
  <c r="AL54" i="22"/>
  <c r="R49" i="26"/>
  <c r="T49" i="26"/>
  <c r="AA42" i="30"/>
  <c r="AK42" i="30"/>
  <c r="T42" i="30"/>
  <c r="AB42" i="30"/>
  <c r="AL42" i="30"/>
  <c r="AA41" i="30"/>
  <c r="AK41" i="30"/>
  <c r="AB41" i="30"/>
  <c r="AL41" i="30"/>
  <c r="T41" i="30"/>
  <c r="BS29" i="30"/>
  <c r="CC29" i="30"/>
  <c r="BK29" i="30"/>
  <c r="BR29" i="30"/>
  <c r="CB29" i="30"/>
  <c r="AA56" i="33"/>
  <c r="AK56" i="33"/>
  <c r="AB56" i="33"/>
  <c r="AL56" i="33"/>
  <c r="T56" i="33"/>
  <c r="CC52" i="33"/>
  <c r="CM52" i="33"/>
  <c r="BV52" i="33"/>
  <c r="CD52" i="33"/>
  <c r="CN52" i="33"/>
  <c r="BV43" i="33"/>
  <c r="CC43" i="33"/>
  <c r="CM43" i="33"/>
  <c r="CD43" i="33"/>
  <c r="CN43" i="33"/>
  <c r="BT22" i="34"/>
  <c r="BV22" i="34"/>
  <c r="T46" i="34"/>
  <c r="AA46" i="34"/>
  <c r="AK46" i="34"/>
  <c r="AB46" i="34"/>
  <c r="AL46" i="34"/>
  <c r="BV28" i="27"/>
  <c r="CD28" i="27"/>
  <c r="CN28" i="27"/>
  <c r="CC28" i="27"/>
  <c r="CM28" i="27"/>
  <c r="CC25" i="27"/>
  <c r="CM25" i="27"/>
  <c r="CD25" i="27"/>
  <c r="CN25" i="27"/>
  <c r="BV25" i="27"/>
  <c r="AA47" i="27"/>
  <c r="AK47" i="27"/>
  <c r="T47" i="27"/>
  <c r="AB47" i="27"/>
  <c r="AL47" i="27"/>
  <c r="DM45" i="30"/>
  <c r="DU45" i="30"/>
  <c r="EE45" i="30"/>
  <c r="DT45" i="30"/>
  <c r="ED45" i="30"/>
  <c r="CC20" i="33"/>
  <c r="CM20" i="33"/>
  <c r="BV20" i="33"/>
  <c r="CD20" i="33"/>
  <c r="CN20" i="33"/>
  <c r="AA23" i="34"/>
  <c r="AK23" i="34"/>
  <c r="T23" i="34"/>
  <c r="AB23" i="34"/>
  <c r="AL23" i="34"/>
  <c r="T44" i="26"/>
  <c r="AA44" i="26"/>
  <c r="AK44" i="26"/>
  <c r="AB44" i="26"/>
  <c r="AL44" i="26"/>
  <c r="T26" i="30"/>
  <c r="AB26" i="30"/>
  <c r="AL26" i="30"/>
  <c r="AA26" i="30"/>
  <c r="AK26" i="30"/>
  <c r="BT23" i="34"/>
  <c r="BV23" i="34"/>
  <c r="R34" i="27"/>
  <c r="T34" i="27"/>
  <c r="R50" i="30"/>
  <c r="T50" i="30"/>
  <c r="T26" i="26"/>
  <c r="AB26" i="26"/>
  <c r="AL26" i="26"/>
  <c r="AA26" i="26"/>
  <c r="AK26" i="26"/>
  <c r="T39" i="26"/>
  <c r="AB39" i="26"/>
  <c r="AL39" i="26"/>
  <c r="AA39" i="26"/>
  <c r="AK39" i="26"/>
  <c r="CC28" i="33"/>
  <c r="CM28" i="33"/>
  <c r="BV28" i="33"/>
  <c r="CD28" i="33"/>
  <c r="CN28" i="33"/>
  <c r="CC34" i="33"/>
  <c r="CM34" i="33"/>
  <c r="BV34" i="33"/>
  <c r="CD34" i="33"/>
  <c r="CN34" i="33"/>
  <c r="FK34" i="30"/>
  <c r="FU34" i="30"/>
  <c r="FL34" i="30"/>
  <c r="FV34" i="30"/>
  <c r="FD34" i="30"/>
  <c r="CC42" i="34"/>
  <c r="CM42" i="34"/>
  <c r="BV42" i="34"/>
  <c r="CD42" i="34"/>
  <c r="CN42" i="34"/>
  <c r="T56" i="34"/>
  <c r="AB56" i="34"/>
  <c r="AL56" i="34"/>
  <c r="AA56" i="34"/>
  <c r="AK56" i="34"/>
  <c r="CC43" i="34"/>
  <c r="CM43" i="34"/>
  <c r="BV43" i="34"/>
  <c r="CD43" i="34"/>
  <c r="CN43" i="34"/>
  <c r="CC27" i="33"/>
  <c r="CM27" i="33"/>
  <c r="BV27" i="33"/>
  <c r="CD27" i="33"/>
  <c r="CN27" i="33"/>
  <c r="T45" i="26"/>
  <c r="AB45" i="26"/>
  <c r="AL45" i="26"/>
  <c r="AA45" i="26"/>
  <c r="AK45" i="26"/>
  <c r="AA20" i="22"/>
  <c r="AK20" i="22"/>
  <c r="AB20" i="22"/>
  <c r="AL20" i="22"/>
  <c r="T40" i="22"/>
  <c r="AB40" i="22"/>
  <c r="AL40" i="22"/>
  <c r="AA40" i="22"/>
  <c r="AK40" i="22"/>
  <c r="BT14" i="27"/>
  <c r="BV14" i="27"/>
  <c r="R7" i="22"/>
  <c r="BI14" i="26"/>
  <c r="R12" i="30"/>
  <c r="T12" i="30"/>
  <c r="S17" i="30"/>
  <c r="AB17" i="30"/>
  <c r="AL17" i="30"/>
  <c r="DL10" i="30"/>
  <c r="DU10" i="30"/>
  <c r="EE10" i="30"/>
  <c r="FC12" i="30"/>
  <c r="FK12" i="30"/>
  <c r="FU12" i="30"/>
  <c r="BU17" i="33"/>
  <c r="BU9" i="34"/>
  <c r="CC9" i="34"/>
  <c r="CM9" i="34"/>
  <c r="Z8" i="20"/>
  <c r="R24" i="22"/>
  <c r="T24" i="22"/>
  <c r="S49" i="30"/>
  <c r="DK33" i="30"/>
  <c r="DM33" i="30"/>
  <c r="BT51" i="33"/>
  <c r="BV51" i="33"/>
  <c r="FC58" i="30"/>
  <c r="BI58" i="26"/>
  <c r="BK58" i="26"/>
  <c r="BT31" i="27"/>
  <c r="BV31" i="27"/>
  <c r="R33" i="34"/>
  <c r="T33" i="34"/>
  <c r="FB23" i="30"/>
  <c r="BJ54" i="30"/>
  <c r="R58" i="27"/>
  <c r="T58" i="27"/>
  <c r="BT54" i="33"/>
  <c r="BV54" i="33"/>
  <c r="S58" i="22"/>
  <c r="R23" i="22"/>
  <c r="T23" i="22"/>
  <c r="R31" i="33"/>
  <c r="T31" i="33"/>
  <c r="DK22" i="30"/>
  <c r="DM22" i="30"/>
  <c r="R28" i="34"/>
  <c r="T28" i="34"/>
  <c r="BS24" i="30"/>
  <c r="CC24" i="30"/>
  <c r="BR24" i="30"/>
  <c r="CB24" i="30"/>
  <c r="BK24" i="30"/>
  <c r="BK56" i="30"/>
  <c r="BS56" i="30"/>
  <c r="CC56" i="30"/>
  <c r="BR56" i="30"/>
  <c r="CB56" i="30"/>
  <c r="FK36" i="30"/>
  <c r="FU36" i="30"/>
  <c r="FD36" i="30"/>
  <c r="FL36" i="30"/>
  <c r="FV36" i="30"/>
  <c r="BS38" i="30"/>
  <c r="CC38" i="30"/>
  <c r="BR38" i="30"/>
  <c r="CB38" i="30"/>
  <c r="BK38" i="30"/>
  <c r="BS23" i="30"/>
  <c r="CC23" i="30"/>
  <c r="BR23" i="30"/>
  <c r="CB23" i="30"/>
  <c r="BK23" i="30"/>
  <c r="T50" i="34"/>
  <c r="AA50" i="34"/>
  <c r="AK50" i="34"/>
  <c r="AB50" i="34"/>
  <c r="AL50" i="34"/>
  <c r="T37" i="27"/>
  <c r="AA37" i="27"/>
  <c r="AK37" i="27"/>
  <c r="AB37" i="27"/>
  <c r="AL37" i="27"/>
  <c r="AA19" i="33"/>
  <c r="AK19" i="33"/>
  <c r="T19" i="33"/>
  <c r="AB19" i="33"/>
  <c r="AL19" i="33"/>
  <c r="BV19" i="27"/>
  <c r="CC19" i="27"/>
  <c r="CM19" i="27"/>
  <c r="CD19" i="27"/>
  <c r="CN19" i="27"/>
  <c r="S46" i="26"/>
  <c r="R15" i="26"/>
  <c r="T15" i="26"/>
  <c r="FB15" i="30"/>
  <c r="S7" i="34"/>
  <c r="AB7" i="34"/>
  <c r="AL7" i="34"/>
  <c r="S24" i="27"/>
  <c r="AB21" i="22"/>
  <c r="AL21" i="22"/>
  <c r="AA21" i="22"/>
  <c r="AK21" i="22"/>
  <c r="CD56" i="27"/>
  <c r="CN56" i="27"/>
  <c r="CC56" i="27"/>
  <c r="CM56" i="27"/>
  <c r="BV56" i="27"/>
  <c r="DT34" i="30"/>
  <c r="ED34" i="30"/>
  <c r="DM34" i="30"/>
  <c r="DU34" i="30"/>
  <c r="EE34" i="30"/>
  <c r="CD49" i="27"/>
  <c r="CN49" i="27"/>
  <c r="CC49" i="27"/>
  <c r="CM49" i="27"/>
  <c r="BV49" i="27"/>
  <c r="AA43" i="34"/>
  <c r="AK43" i="34"/>
  <c r="AB43" i="34"/>
  <c r="AL43" i="34"/>
  <c r="T43" i="34"/>
  <c r="AA42" i="34"/>
  <c r="AK42" i="34"/>
  <c r="T42" i="34"/>
  <c r="AB42" i="34"/>
  <c r="AL42" i="34"/>
  <c r="CC33" i="34"/>
  <c r="CM33" i="34"/>
  <c r="CD33" i="34"/>
  <c r="CN33" i="34"/>
  <c r="BV33" i="34"/>
  <c r="AA29" i="22"/>
  <c r="AK29" i="22"/>
  <c r="BS43" i="30"/>
  <c r="CC43" i="30"/>
  <c r="BR43" i="30"/>
  <c r="CB43" i="30"/>
  <c r="BK43" i="30"/>
  <c r="BI33" i="30"/>
  <c r="BK33" i="30"/>
  <c r="BR52" i="30"/>
  <c r="CB52" i="30"/>
  <c r="BK52" i="30"/>
  <c r="BS52" i="30"/>
  <c r="CC52" i="30"/>
  <c r="CC58" i="33"/>
  <c r="CM58" i="33"/>
  <c r="CD58" i="33"/>
  <c r="CN58" i="33"/>
  <c r="BV58" i="33"/>
  <c r="CC49" i="33"/>
  <c r="CM49" i="33"/>
  <c r="BV49" i="33"/>
  <c r="CD49" i="33"/>
  <c r="CN49" i="33"/>
  <c r="AA19" i="34"/>
  <c r="AK19" i="34"/>
  <c r="T19" i="34"/>
  <c r="AB19" i="34"/>
  <c r="AL19" i="34"/>
  <c r="T46" i="30"/>
  <c r="AA46" i="30"/>
  <c r="AK46" i="30"/>
  <c r="AB46" i="30"/>
  <c r="AL46" i="30"/>
  <c r="CC50" i="33"/>
  <c r="CM50" i="33"/>
  <c r="BV50" i="33"/>
  <c r="CD50" i="33"/>
  <c r="CN50" i="33"/>
  <c r="CC55" i="34"/>
  <c r="CM55" i="34"/>
  <c r="BV55" i="34"/>
  <c r="CD55" i="34"/>
  <c r="CN55" i="34"/>
  <c r="BR35" i="26"/>
  <c r="CB35" i="26"/>
  <c r="BK35" i="26"/>
  <c r="BS35" i="26"/>
  <c r="CC35" i="26"/>
  <c r="FL22" i="30"/>
  <c r="FV22" i="30"/>
  <c r="FK22" i="30"/>
  <c r="FU22" i="30"/>
  <c r="FD22" i="30"/>
  <c r="DT28" i="30"/>
  <c r="ED28" i="30"/>
  <c r="DU28" i="30"/>
  <c r="EE28" i="30"/>
  <c r="DM28" i="30"/>
  <c r="AA56" i="27"/>
  <c r="AK56" i="27"/>
  <c r="T56" i="27"/>
  <c r="AB56" i="27"/>
  <c r="AL56" i="27"/>
  <c r="T56" i="22"/>
  <c r="AA56" i="22"/>
  <c r="AK56" i="22"/>
  <c r="AB56" i="22"/>
  <c r="AL56" i="22"/>
  <c r="FD19" i="30"/>
  <c r="FL19" i="30"/>
  <c r="FV19" i="30"/>
  <c r="FK19" i="30"/>
  <c r="FU19" i="30"/>
  <c r="AB35" i="33"/>
  <c r="AL35" i="33"/>
  <c r="AA35" i="33"/>
  <c r="AK35" i="33"/>
  <c r="T35" i="33"/>
  <c r="BU40" i="33"/>
  <c r="AA39" i="34"/>
  <c r="AK39" i="34"/>
  <c r="T39" i="34"/>
  <c r="AB39" i="34"/>
  <c r="AL39" i="34"/>
  <c r="CC26" i="34"/>
  <c r="CM26" i="34"/>
  <c r="CD26" i="34"/>
  <c r="CN26" i="34"/>
  <c r="BV26" i="34"/>
  <c r="AA46" i="22"/>
  <c r="AK46" i="22"/>
  <c r="AB46" i="22"/>
  <c r="AL46" i="22"/>
  <c r="BR32" i="26"/>
  <c r="CB32" i="26"/>
  <c r="BS32" i="26"/>
  <c r="CC32" i="26"/>
  <c r="BK32" i="26"/>
  <c r="AA34" i="30"/>
  <c r="AK34" i="30"/>
  <c r="AB34" i="30"/>
  <c r="AL34" i="30"/>
  <c r="T34" i="30"/>
  <c r="AA37" i="34"/>
  <c r="AK37" i="34"/>
  <c r="T37" i="34"/>
  <c r="AB37" i="34"/>
  <c r="AL37" i="34"/>
  <c r="AA36" i="34"/>
  <c r="AK36" i="34"/>
  <c r="T36" i="34"/>
  <c r="AB36" i="34"/>
  <c r="AL36" i="34"/>
  <c r="CC27" i="34"/>
  <c r="CM27" i="34"/>
  <c r="CD27" i="34"/>
  <c r="CN27" i="34"/>
  <c r="BV27" i="34"/>
  <c r="AB45" i="30"/>
  <c r="AL45" i="30"/>
  <c r="AA45" i="30"/>
  <c r="AK45" i="30"/>
  <c r="T45" i="30"/>
  <c r="T20" i="26"/>
  <c r="AB20" i="26"/>
  <c r="AL20" i="26"/>
  <c r="AA20" i="26"/>
  <c r="AK20" i="26"/>
  <c r="CC25" i="33"/>
  <c r="CM25" i="33"/>
  <c r="BV25" i="33"/>
  <c r="CD25" i="33"/>
  <c r="CN25" i="33"/>
  <c r="CC53" i="34"/>
  <c r="CM53" i="34"/>
  <c r="BV53" i="34"/>
  <c r="CD53" i="34"/>
  <c r="CN53" i="34"/>
  <c r="BS37" i="30"/>
  <c r="CC37" i="30"/>
  <c r="BK37" i="30"/>
  <c r="BR37" i="30"/>
  <c r="CB37" i="30"/>
  <c r="T52" i="26"/>
  <c r="AB52" i="26"/>
  <c r="AL52" i="26"/>
  <c r="AA52" i="26"/>
  <c r="AK52" i="26"/>
  <c r="CC23" i="33"/>
  <c r="CM23" i="33"/>
  <c r="BV23" i="33"/>
  <c r="CD23" i="33"/>
  <c r="CN23" i="33"/>
  <c r="T54" i="34"/>
  <c r="AA54" i="34"/>
  <c r="AK54" i="34"/>
  <c r="AB54" i="34"/>
  <c r="AL54" i="34"/>
  <c r="R29" i="34"/>
  <c r="T29" i="34"/>
  <c r="CC41" i="34"/>
  <c r="CM41" i="34"/>
  <c r="CD41" i="34"/>
  <c r="CN41" i="34"/>
  <c r="AA23" i="30"/>
  <c r="AK23" i="30"/>
  <c r="T23" i="30"/>
  <c r="AB23" i="30"/>
  <c r="AL23" i="30"/>
  <c r="T27" i="30"/>
  <c r="AB27" i="30"/>
  <c r="AL27" i="30"/>
  <c r="AA27" i="30"/>
  <c r="AK27" i="30"/>
  <c r="AB41" i="33"/>
  <c r="AL41" i="33"/>
  <c r="T41" i="33"/>
  <c r="AA41" i="33"/>
  <c r="AK41" i="33"/>
  <c r="CC32" i="34"/>
  <c r="CM32" i="34"/>
  <c r="CD32" i="34"/>
  <c r="CN32" i="34"/>
  <c r="BV32" i="34"/>
  <c r="FC50" i="30"/>
  <c r="DT26" i="30"/>
  <c r="ED26" i="30"/>
  <c r="DM26" i="30"/>
  <c r="DU26" i="30"/>
  <c r="EE26" i="30"/>
  <c r="AA48" i="27"/>
  <c r="AK48" i="27"/>
  <c r="T48" i="27"/>
  <c r="AB48" i="27"/>
  <c r="AL48" i="27"/>
  <c r="AB38" i="30"/>
  <c r="AL38" i="30"/>
  <c r="T38" i="30"/>
  <c r="AA38" i="30"/>
  <c r="AK38" i="30"/>
  <c r="BS53" i="26"/>
  <c r="CC53" i="26"/>
  <c r="BK53" i="26"/>
  <c r="BR53" i="26"/>
  <c r="CB53" i="26"/>
  <c r="CC40" i="27"/>
  <c r="CM40" i="27"/>
  <c r="CD40" i="27"/>
  <c r="CN40" i="27"/>
  <c r="BV40" i="27"/>
  <c r="AA32" i="33"/>
  <c r="AK32" i="33"/>
  <c r="AB32" i="33"/>
  <c r="AL32" i="33"/>
  <c r="T32" i="33"/>
  <c r="CD41" i="27"/>
  <c r="CN41" i="27"/>
  <c r="BV41" i="27"/>
  <c r="CC41" i="27"/>
  <c r="CM41" i="27"/>
  <c r="BK31" i="26"/>
  <c r="BS31" i="26"/>
  <c r="CC31" i="26"/>
  <c r="BR31" i="26"/>
  <c r="CB31" i="26"/>
  <c r="AA40" i="33"/>
  <c r="AK40" i="33"/>
  <c r="AB40" i="33"/>
  <c r="AL40" i="33"/>
  <c r="T40" i="33"/>
  <c r="CC57" i="34"/>
  <c r="CM57" i="34"/>
  <c r="CD57" i="34"/>
  <c r="CN57" i="34"/>
  <c r="BV57" i="34"/>
  <c r="FD37" i="30"/>
  <c r="FL37" i="30"/>
  <c r="FV37" i="30"/>
  <c r="FK37" i="30"/>
  <c r="FU37" i="30"/>
  <c r="DM41" i="30"/>
  <c r="DT41" i="30"/>
  <c r="ED41" i="30"/>
  <c r="DU41" i="30"/>
  <c r="EE41" i="30"/>
  <c r="FL35" i="30"/>
  <c r="FV35" i="30"/>
  <c r="FD35" i="30"/>
  <c r="FK35" i="30"/>
  <c r="FU35" i="30"/>
  <c r="S8" i="27"/>
  <c r="AA8" i="27"/>
  <c r="AK8" i="27"/>
  <c r="S15" i="27"/>
  <c r="S11" i="30"/>
  <c r="BT9" i="33"/>
  <c r="S9" i="33"/>
  <c r="AA9" i="33"/>
  <c r="AK9" i="33"/>
  <c r="S12" i="34"/>
  <c r="AA12" i="34"/>
  <c r="AK12" i="34"/>
  <c r="BS56" i="26"/>
  <c r="CC56" i="26"/>
  <c r="BK56" i="26"/>
  <c r="BR56" i="26"/>
  <c r="CB56" i="26"/>
  <c r="BR34" i="26"/>
  <c r="CB34" i="26"/>
  <c r="BS34" i="26"/>
  <c r="CC34" i="26"/>
  <c r="BV54" i="27"/>
  <c r="CC54" i="27"/>
  <c r="CM54" i="27"/>
  <c r="CD54" i="27"/>
  <c r="CN54" i="27"/>
  <c r="AA40" i="30"/>
  <c r="AK40" i="30"/>
  <c r="AB40" i="30"/>
  <c r="AL40" i="30"/>
  <c r="T40" i="30"/>
  <c r="AA44" i="30"/>
  <c r="AK44" i="30"/>
  <c r="T44" i="30"/>
  <c r="AB44" i="30"/>
  <c r="AL44" i="30"/>
  <c r="FD24" i="30"/>
  <c r="FK24" i="30"/>
  <c r="FU24" i="30"/>
  <c r="FL24" i="30"/>
  <c r="FV24" i="30"/>
  <c r="AD18" i="20"/>
  <c r="AF18" i="20"/>
  <c r="Z13" i="20"/>
  <c r="AA18" i="34"/>
  <c r="AK18" i="34"/>
  <c r="AB18" i="34"/>
  <c r="AL18" i="34"/>
  <c r="R18" i="34"/>
  <c r="T18" i="34"/>
  <c r="S11" i="34"/>
  <c r="AB11" i="34"/>
  <c r="AL11" i="34"/>
  <c r="BU15" i="34"/>
  <c r="BV15" i="34"/>
  <c r="BT14" i="34"/>
  <c r="BV14" i="34"/>
  <c r="CC18" i="34"/>
  <c r="CM18" i="34"/>
  <c r="BV18" i="34"/>
  <c r="CD18" i="34"/>
  <c r="CN18" i="34"/>
  <c r="BT8" i="34"/>
  <c r="BV8" i="34"/>
  <c r="BT13" i="34"/>
  <c r="BV13" i="34"/>
  <c r="BT12" i="34"/>
  <c r="BU17" i="34"/>
  <c r="BU16" i="34"/>
  <c r="BV16" i="34"/>
  <c r="CC6" i="34"/>
  <c r="CM6" i="34"/>
  <c r="CD6" i="34"/>
  <c r="CN6" i="34"/>
  <c r="CD12" i="34"/>
  <c r="CN12" i="34"/>
  <c r="CC12" i="34"/>
  <c r="CM12" i="34"/>
  <c r="BV12" i="34"/>
  <c r="CC10" i="34"/>
  <c r="CM10" i="34"/>
  <c r="CD10" i="34"/>
  <c r="CN10" i="34"/>
  <c r="CC14" i="34"/>
  <c r="CM14" i="34"/>
  <c r="CD14" i="34"/>
  <c r="CN14" i="34"/>
  <c r="CC11" i="34"/>
  <c r="CM11" i="34"/>
  <c r="CD11" i="34"/>
  <c r="CN11" i="34"/>
  <c r="CD16" i="34"/>
  <c r="CN16" i="34"/>
  <c r="CO59" i="34"/>
  <c r="BV7" i="34"/>
  <c r="CC7" i="34"/>
  <c r="CM7" i="34"/>
  <c r="CD7" i="34"/>
  <c r="CN7" i="34"/>
  <c r="BT6" i="34"/>
  <c r="BV6" i="34"/>
  <c r="BT10" i="34"/>
  <c r="BV10" i="34"/>
  <c r="BV17" i="34"/>
  <c r="CD17" i="34"/>
  <c r="CN17" i="34"/>
  <c r="CC17" i="34"/>
  <c r="CM17" i="34"/>
  <c r="CD15" i="34"/>
  <c r="CN15" i="34"/>
  <c r="BV9" i="34"/>
  <c r="CD9" i="34"/>
  <c r="CN9" i="34"/>
  <c r="BT11" i="34"/>
  <c r="BV11" i="34"/>
  <c r="CD13" i="34"/>
  <c r="CN13" i="34"/>
  <c r="CC13" i="34"/>
  <c r="CM13" i="34"/>
  <c r="CC8" i="34"/>
  <c r="CM8" i="34"/>
  <c r="CD8" i="34"/>
  <c r="CN8" i="34"/>
  <c r="CI59" i="34"/>
  <c r="AA17" i="34"/>
  <c r="AK17" i="34"/>
  <c r="T17" i="34"/>
  <c r="AB17" i="34"/>
  <c r="AL17" i="34"/>
  <c r="AA6" i="34"/>
  <c r="AK6" i="34"/>
  <c r="AB6" i="34"/>
  <c r="AL6" i="34"/>
  <c r="AB13" i="34"/>
  <c r="AL13" i="34"/>
  <c r="AA13" i="34"/>
  <c r="AK13" i="34"/>
  <c r="AA10" i="34"/>
  <c r="AK10" i="34"/>
  <c r="T10" i="34"/>
  <c r="AB10" i="34"/>
  <c r="AL10" i="34"/>
  <c r="AA7" i="34"/>
  <c r="AK7" i="34"/>
  <c r="S14" i="34"/>
  <c r="AM59" i="34"/>
  <c r="T12" i="34"/>
  <c r="AA16" i="34"/>
  <c r="AK16" i="34"/>
  <c r="T16" i="34"/>
  <c r="AB16" i="34"/>
  <c r="AL16" i="34"/>
  <c r="T11" i="34"/>
  <c r="AG59" i="34"/>
  <c r="R6" i="34"/>
  <c r="T6" i="34"/>
  <c r="R13" i="34"/>
  <c r="T13" i="34"/>
  <c r="AA9" i="34"/>
  <c r="AK9" i="34"/>
  <c r="T9" i="34"/>
  <c r="AB9" i="34"/>
  <c r="AL9" i="34"/>
  <c r="S15" i="34"/>
  <c r="AA8" i="34"/>
  <c r="AK8" i="34"/>
  <c r="T8" i="34"/>
  <c r="AB8" i="34"/>
  <c r="AL8" i="34"/>
  <c r="S17" i="33"/>
  <c r="T17" i="33"/>
  <c r="BT8" i="33"/>
  <c r="BV8" i="33"/>
  <c r="BV18" i="33"/>
  <c r="CD18" i="33"/>
  <c r="CN18" i="33"/>
  <c r="CC18" i="33"/>
  <c r="CM18" i="33"/>
  <c r="BU6" i="33"/>
  <c r="CD6" i="33"/>
  <c r="CN6" i="33"/>
  <c r="BT12" i="33"/>
  <c r="BV12" i="33"/>
  <c r="BT15" i="33"/>
  <c r="BV15" i="33"/>
  <c r="BU13" i="33"/>
  <c r="CC13" i="33"/>
  <c r="CM13" i="33"/>
  <c r="T15" i="33"/>
  <c r="AB15" i="33"/>
  <c r="AL15" i="33"/>
  <c r="AA15" i="33"/>
  <c r="AK15" i="33"/>
  <c r="AA14" i="33"/>
  <c r="AK14" i="33"/>
  <c r="AB14" i="33"/>
  <c r="AL14" i="33"/>
  <c r="T14" i="33"/>
  <c r="AA10" i="33"/>
  <c r="AK10" i="33"/>
  <c r="T10" i="33"/>
  <c r="AB10" i="33"/>
  <c r="AL10" i="33"/>
  <c r="T6" i="33"/>
  <c r="AA6" i="33"/>
  <c r="AK6" i="33"/>
  <c r="AB6" i="33"/>
  <c r="AL6" i="33"/>
  <c r="AB9" i="33"/>
  <c r="AL9" i="33"/>
  <c r="S12" i="33"/>
  <c r="AA13" i="33"/>
  <c r="AK13" i="33"/>
  <c r="T13" i="33"/>
  <c r="AB13" i="33"/>
  <c r="AL13" i="33"/>
  <c r="T16" i="33"/>
  <c r="AB16" i="33"/>
  <c r="AL16" i="33"/>
  <c r="AA16" i="33"/>
  <c r="AK16" i="33"/>
  <c r="AB11" i="33"/>
  <c r="AL11" i="33"/>
  <c r="AA11" i="33"/>
  <c r="AK11" i="33"/>
  <c r="T11" i="33"/>
  <c r="AM59" i="33"/>
  <c r="T8" i="33"/>
  <c r="AB8" i="33"/>
  <c r="AL8" i="33"/>
  <c r="AA8" i="33"/>
  <c r="AK8" i="33"/>
  <c r="AB7" i="33"/>
  <c r="AL7" i="33"/>
  <c r="AA7" i="33"/>
  <c r="AK7" i="33"/>
  <c r="T7" i="33"/>
  <c r="CC15" i="33"/>
  <c r="CM15" i="33"/>
  <c r="CD15" i="33"/>
  <c r="CN15" i="33"/>
  <c r="CC11" i="33"/>
  <c r="CM11" i="33"/>
  <c r="CD11" i="33"/>
  <c r="CN11" i="33"/>
  <c r="CC9" i="33"/>
  <c r="CM9" i="33"/>
  <c r="BV9" i="33"/>
  <c r="CD9" i="33"/>
  <c r="CN9" i="33"/>
  <c r="CC12" i="33"/>
  <c r="CM12" i="33"/>
  <c r="CD12" i="33"/>
  <c r="CN12" i="33"/>
  <c r="CC6" i="33"/>
  <c r="CM6" i="33"/>
  <c r="BV6" i="33"/>
  <c r="BV10" i="33"/>
  <c r="CC10" i="33"/>
  <c r="CM10" i="33"/>
  <c r="CD10" i="33"/>
  <c r="CN10" i="33"/>
  <c r="CC17" i="33"/>
  <c r="CM17" i="33"/>
  <c r="BV17" i="33"/>
  <c r="CD17" i="33"/>
  <c r="CN17" i="33"/>
  <c r="BT11" i="33"/>
  <c r="BV11" i="33"/>
  <c r="BU14" i="33"/>
  <c r="CO59" i="33"/>
  <c r="CD8" i="33"/>
  <c r="CN8" i="33"/>
  <c r="CC8" i="33"/>
  <c r="CM8" i="33"/>
  <c r="CC16" i="33"/>
  <c r="CM16" i="33"/>
  <c r="BV16" i="33"/>
  <c r="CD16" i="33"/>
  <c r="CN16" i="33"/>
  <c r="BI12" i="30"/>
  <c r="BK12" i="30"/>
  <c r="BJ16" i="30"/>
  <c r="BK16" i="30"/>
  <c r="BJ14" i="30"/>
  <c r="BS14" i="30"/>
  <c r="CC14" i="30"/>
  <c r="BX59" i="30"/>
  <c r="BI10" i="30"/>
  <c r="BK10" i="30"/>
  <c r="BJ8" i="30"/>
  <c r="BK8" i="30"/>
  <c r="FC10" i="30"/>
  <c r="FL10" i="30"/>
  <c r="FV10" i="30"/>
  <c r="FC18" i="30"/>
  <c r="DL17" i="30"/>
  <c r="DT17" i="30"/>
  <c r="ED17" i="30"/>
  <c r="DL14" i="30"/>
  <c r="DU14" i="30"/>
  <c r="EE14" i="30"/>
  <c r="DT18" i="30"/>
  <c r="ED18" i="30"/>
  <c r="DM18" i="30"/>
  <c r="DU18" i="30"/>
  <c r="EE18" i="30"/>
  <c r="DK11" i="30"/>
  <c r="DM11" i="30"/>
  <c r="FL14" i="30"/>
  <c r="FV14" i="30"/>
  <c r="FK14" i="30"/>
  <c r="FU14" i="30"/>
  <c r="FK7" i="30"/>
  <c r="FU7" i="30"/>
  <c r="FL7" i="30"/>
  <c r="FV7" i="30"/>
  <c r="FL16" i="30"/>
  <c r="FV16" i="30"/>
  <c r="FK16" i="30"/>
  <c r="FU16" i="30"/>
  <c r="FD16" i="30"/>
  <c r="FD9" i="30"/>
  <c r="FL9" i="30"/>
  <c r="FV9" i="30"/>
  <c r="FK9" i="30"/>
  <c r="FU9" i="30"/>
  <c r="FB14" i="30"/>
  <c r="FD14" i="30"/>
  <c r="FW59" i="30"/>
  <c r="FC11" i="30"/>
  <c r="FC8" i="30"/>
  <c r="FK17" i="30"/>
  <c r="FU17" i="30"/>
  <c r="FL17" i="30"/>
  <c r="FV17" i="30"/>
  <c r="FD17" i="30"/>
  <c r="FD13" i="30"/>
  <c r="FL13" i="30"/>
  <c r="FV13" i="30"/>
  <c r="FK13" i="30"/>
  <c r="FU13" i="30"/>
  <c r="FB7" i="30"/>
  <c r="FD7" i="30"/>
  <c r="FQ59" i="30"/>
  <c r="FD15" i="30"/>
  <c r="FK15" i="30"/>
  <c r="FU15" i="30"/>
  <c r="FL15" i="30"/>
  <c r="FV15" i="30"/>
  <c r="FD6" i="30"/>
  <c r="FL6" i="30"/>
  <c r="FV6" i="30"/>
  <c r="FK6" i="30"/>
  <c r="FU6" i="30"/>
  <c r="DU8" i="30"/>
  <c r="EE8" i="30"/>
  <c r="DT8" i="30"/>
  <c r="ED8" i="30"/>
  <c r="DM8" i="30"/>
  <c r="DU6" i="30"/>
  <c r="EE6" i="30"/>
  <c r="DT6" i="30"/>
  <c r="ED6" i="30"/>
  <c r="DU15" i="30"/>
  <c r="EE15" i="30"/>
  <c r="DT15" i="30"/>
  <c r="ED15" i="30"/>
  <c r="DL12" i="30"/>
  <c r="DM10" i="30"/>
  <c r="DT10" i="30"/>
  <c r="ED10" i="30"/>
  <c r="DL13" i="30"/>
  <c r="DM7" i="30"/>
  <c r="DU7" i="30"/>
  <c r="EE7" i="30"/>
  <c r="DT7" i="30"/>
  <c r="ED7" i="30"/>
  <c r="DU11" i="30"/>
  <c r="EE11" i="30"/>
  <c r="DT11" i="30"/>
  <c r="ED11" i="30"/>
  <c r="DM14" i="30"/>
  <c r="DT14" i="30"/>
  <c r="ED14" i="30"/>
  <c r="DL9" i="30"/>
  <c r="EF59" i="30"/>
  <c r="DU17" i="30"/>
  <c r="EE17" i="30"/>
  <c r="DM17" i="30"/>
  <c r="DL16" i="30"/>
  <c r="DK6" i="30"/>
  <c r="DM6" i="30"/>
  <c r="DK15" i="30"/>
  <c r="DM15" i="30"/>
  <c r="S7" i="30"/>
  <c r="T7" i="30"/>
  <c r="R6" i="30"/>
  <c r="T6" i="30"/>
  <c r="R8" i="30"/>
  <c r="S15" i="30"/>
  <c r="AA15" i="30"/>
  <c r="AK15" i="30"/>
  <c r="AG59" i="30"/>
  <c r="BS18" i="30"/>
  <c r="CC18" i="30"/>
  <c r="BR18" i="30"/>
  <c r="CB18" i="30"/>
  <c r="BI6" i="30"/>
  <c r="BK6" i="30"/>
  <c r="BI11" i="30"/>
  <c r="BK11" i="30"/>
  <c r="BI18" i="30"/>
  <c r="BK18" i="30"/>
  <c r="BS11" i="30"/>
  <c r="CC11" i="30"/>
  <c r="BR11" i="30"/>
  <c r="CB11" i="30"/>
  <c r="BS7" i="30"/>
  <c r="CC7" i="30"/>
  <c r="BR7" i="30"/>
  <c r="CB7" i="30"/>
  <c r="BS10" i="30"/>
  <c r="CC10" i="30"/>
  <c r="BR10" i="30"/>
  <c r="CB10" i="30"/>
  <c r="BS6" i="30"/>
  <c r="CC6" i="30"/>
  <c r="BR6" i="30"/>
  <c r="CB6" i="30"/>
  <c r="BJ17" i="30"/>
  <c r="BJ15" i="30"/>
  <c r="BS12" i="30"/>
  <c r="CC12" i="30"/>
  <c r="BR12" i="30"/>
  <c r="CB12" i="30"/>
  <c r="BJ9" i="30"/>
  <c r="BJ13" i="30"/>
  <c r="BR16" i="30"/>
  <c r="CB16" i="30"/>
  <c r="BI7" i="30"/>
  <c r="BK7" i="30"/>
  <c r="BK14" i="30"/>
  <c r="CD59" i="30"/>
  <c r="AB6" i="30"/>
  <c r="AL6" i="30"/>
  <c r="AA6" i="30"/>
  <c r="AK6" i="30"/>
  <c r="AB8" i="30"/>
  <c r="AL8" i="30"/>
  <c r="AA8" i="30"/>
  <c r="AK8" i="30"/>
  <c r="T8" i="30"/>
  <c r="AB9" i="30"/>
  <c r="AL9" i="30"/>
  <c r="AA9" i="30"/>
  <c r="AK9" i="30"/>
  <c r="S13" i="30"/>
  <c r="AM59" i="30"/>
  <c r="AA17" i="30"/>
  <c r="AK17" i="30"/>
  <c r="T17" i="30"/>
  <c r="T10" i="30"/>
  <c r="AA10" i="30"/>
  <c r="AK10" i="30"/>
  <c r="AB10" i="30"/>
  <c r="AL10" i="30"/>
  <c r="AB12" i="30"/>
  <c r="AL12" i="30"/>
  <c r="AA12" i="30"/>
  <c r="AK12" i="30"/>
  <c r="S14" i="30"/>
  <c r="AB11" i="30"/>
  <c r="AL11" i="30"/>
  <c r="T11" i="30"/>
  <c r="AA11" i="30"/>
  <c r="AK11" i="30"/>
  <c r="S9" i="26"/>
  <c r="AB9" i="26"/>
  <c r="AL9" i="26"/>
  <c r="AM59" i="26"/>
  <c r="T18" i="26"/>
  <c r="AB18" i="26"/>
  <c r="AL18" i="26"/>
  <c r="AA18" i="26"/>
  <c r="AK18" i="26"/>
  <c r="BK18" i="26"/>
  <c r="BS18" i="26"/>
  <c r="CC18" i="26"/>
  <c r="BR18" i="26"/>
  <c r="CB18" i="26"/>
  <c r="BJ9" i="26"/>
  <c r="BK9" i="26"/>
  <c r="BJ6" i="26"/>
  <c r="BK6" i="26"/>
  <c r="BJ13" i="26"/>
  <c r="BK13" i="26"/>
  <c r="BJ17" i="26"/>
  <c r="BK17" i="26"/>
  <c r="BR12" i="26"/>
  <c r="CB12" i="26"/>
  <c r="BS12" i="26"/>
  <c r="CC12" i="26"/>
  <c r="BS10" i="26"/>
  <c r="CC10" i="26"/>
  <c r="BR10" i="26"/>
  <c r="CB10" i="26"/>
  <c r="BS15" i="26"/>
  <c r="CC15" i="26"/>
  <c r="BR15" i="26"/>
  <c r="CB15" i="26"/>
  <c r="BK14" i="26"/>
  <c r="BS14" i="26"/>
  <c r="CC14" i="26"/>
  <c r="BR14" i="26"/>
  <c r="CB14" i="26"/>
  <c r="CD59" i="26"/>
  <c r="BJ7" i="26"/>
  <c r="BI10" i="26"/>
  <c r="BK10" i="26"/>
  <c r="BS13" i="26"/>
  <c r="CC13" i="26"/>
  <c r="BR13" i="26"/>
  <c r="CB13" i="26"/>
  <c r="BR11" i="26"/>
  <c r="CB11" i="26"/>
  <c r="BS11" i="26"/>
  <c r="CC11" i="26"/>
  <c r="BK11" i="26"/>
  <c r="BI15" i="26"/>
  <c r="BK15" i="26"/>
  <c r="BJ16" i="26"/>
  <c r="BI12" i="26"/>
  <c r="BK12" i="26"/>
  <c r="BX59" i="26"/>
  <c r="BS9" i="26"/>
  <c r="CC9" i="26"/>
  <c r="BR9" i="26"/>
  <c r="CB9" i="26"/>
  <c r="AB7" i="26"/>
  <c r="AL7" i="26"/>
  <c r="AA7" i="26"/>
  <c r="AK7" i="26"/>
  <c r="T7" i="26"/>
  <c r="AA16" i="26"/>
  <c r="AK16" i="26"/>
  <c r="AB16" i="26"/>
  <c r="AL16" i="26"/>
  <c r="AB14" i="26"/>
  <c r="AL14" i="26"/>
  <c r="AA14" i="26"/>
  <c r="AK14" i="26"/>
  <c r="AB13" i="26"/>
  <c r="AL13" i="26"/>
  <c r="AA13" i="26"/>
  <c r="AK13" i="26"/>
  <c r="AB12" i="26"/>
  <c r="AL12" i="26"/>
  <c r="AA12" i="26"/>
  <c r="AK12" i="26"/>
  <c r="AB11" i="26"/>
  <c r="AL11" i="26"/>
  <c r="AA11" i="26"/>
  <c r="AK11" i="26"/>
  <c r="T17" i="26"/>
  <c r="R12" i="26"/>
  <c r="T12" i="26"/>
  <c r="R14" i="26"/>
  <c r="T14" i="26"/>
  <c r="AB15" i="26"/>
  <c r="AL15" i="26"/>
  <c r="AA15" i="26"/>
  <c r="AK15" i="26"/>
  <c r="R11" i="26"/>
  <c r="T11" i="26"/>
  <c r="AB8" i="26"/>
  <c r="AL8" i="26"/>
  <c r="T8" i="26"/>
  <c r="AA8" i="26"/>
  <c r="AK8" i="26"/>
  <c r="T6" i="26"/>
  <c r="AA6" i="26"/>
  <c r="AK6" i="26"/>
  <c r="AB6" i="26"/>
  <c r="AL6" i="26"/>
  <c r="R13" i="26"/>
  <c r="T13" i="26"/>
  <c r="S10" i="26"/>
  <c r="R16" i="26"/>
  <c r="T16" i="26"/>
  <c r="R6" i="27"/>
  <c r="T6" i="27"/>
  <c r="AB18" i="27"/>
  <c r="AL18" i="27"/>
  <c r="AA18" i="27"/>
  <c r="AK18" i="27"/>
  <c r="T18" i="27"/>
  <c r="S12" i="27"/>
  <c r="T12" i="27"/>
  <c r="BT13" i="27"/>
  <c r="BV13" i="27"/>
  <c r="CD18" i="27"/>
  <c r="CN18" i="27"/>
  <c r="BV18" i="27"/>
  <c r="CC18" i="27"/>
  <c r="CM18" i="27"/>
  <c r="CI59" i="27"/>
  <c r="CC15" i="27"/>
  <c r="CM15" i="27"/>
  <c r="BV15" i="27"/>
  <c r="CD15" i="27"/>
  <c r="CN15" i="27"/>
  <c r="CC13" i="27"/>
  <c r="CM13" i="27"/>
  <c r="CD13" i="27"/>
  <c r="CN13" i="27"/>
  <c r="CC12" i="27"/>
  <c r="CM12" i="27"/>
  <c r="CD12" i="27"/>
  <c r="CN12" i="27"/>
  <c r="BT12" i="27"/>
  <c r="BV12" i="27"/>
  <c r="CO59" i="27"/>
  <c r="CC8" i="27"/>
  <c r="CM8" i="27"/>
  <c r="CD8" i="27"/>
  <c r="CN8" i="27"/>
  <c r="BV8" i="27"/>
  <c r="BU7" i="27"/>
  <c r="BV16" i="27"/>
  <c r="CC16" i="27"/>
  <c r="CM16" i="27"/>
  <c r="CD16" i="27"/>
  <c r="CN16" i="27"/>
  <c r="CC6" i="27"/>
  <c r="CM6" i="27"/>
  <c r="CD6" i="27"/>
  <c r="CN6" i="27"/>
  <c r="BU10" i="27"/>
  <c r="CC9" i="27"/>
  <c r="CM9" i="27"/>
  <c r="CD9" i="27"/>
  <c r="CN9" i="27"/>
  <c r="BV9" i="27"/>
  <c r="CD11" i="27"/>
  <c r="CN11" i="27"/>
  <c r="BV11" i="27"/>
  <c r="CC11" i="27"/>
  <c r="CM11" i="27"/>
  <c r="CC14" i="27"/>
  <c r="CM14" i="27"/>
  <c r="CD14" i="27"/>
  <c r="CN14" i="27"/>
  <c r="AB9" i="27"/>
  <c r="AL9" i="27"/>
  <c r="AA9" i="27"/>
  <c r="AK9" i="27"/>
  <c r="AA17" i="27"/>
  <c r="AK17" i="27"/>
  <c r="AB17" i="27"/>
  <c r="AL17" i="27"/>
  <c r="S11" i="27"/>
  <c r="AA7" i="27"/>
  <c r="AK7" i="27"/>
  <c r="T7" i="27"/>
  <c r="AB7" i="27"/>
  <c r="AL7" i="27"/>
  <c r="AB13" i="27"/>
  <c r="AL13" i="27"/>
  <c r="AA13" i="27"/>
  <c r="AK13" i="27"/>
  <c r="T13" i="27"/>
  <c r="R9" i="27"/>
  <c r="T9" i="27"/>
  <c r="AA16" i="27"/>
  <c r="AK16" i="27"/>
  <c r="T16" i="27"/>
  <c r="AB16" i="27"/>
  <c r="AL16" i="27"/>
  <c r="AB15" i="27"/>
  <c r="AL15" i="27"/>
  <c r="AA15" i="27"/>
  <c r="AK15" i="27"/>
  <c r="T15" i="27"/>
  <c r="S10" i="27"/>
  <c r="AM59" i="27"/>
  <c r="AB14" i="27"/>
  <c r="AL14" i="27"/>
  <c r="T14" i="27"/>
  <c r="AA14" i="27"/>
  <c r="AK14" i="27"/>
  <c r="AA6" i="27"/>
  <c r="AK6" i="27"/>
  <c r="AB6" i="27"/>
  <c r="AL6" i="27"/>
  <c r="S16" i="22"/>
  <c r="AA16" i="22"/>
  <c r="AK16" i="22"/>
  <c r="R13" i="22"/>
  <c r="T13" i="22"/>
  <c r="AG59" i="22"/>
  <c r="AA7" i="22"/>
  <c r="AK7" i="22"/>
  <c r="T7" i="22"/>
  <c r="AB7" i="22"/>
  <c r="AL7" i="22"/>
  <c r="AA13" i="22"/>
  <c r="AK13" i="22"/>
  <c r="AB13" i="22"/>
  <c r="AL13" i="22"/>
  <c r="AA6" i="22"/>
  <c r="AK6" i="22"/>
  <c r="AB6" i="22"/>
  <c r="AL6" i="22"/>
  <c r="AB12" i="22"/>
  <c r="AL12" i="22"/>
  <c r="AA12" i="22"/>
  <c r="AK12" i="22"/>
  <c r="AB8" i="22"/>
  <c r="AL8" i="22"/>
  <c r="AA8" i="22"/>
  <c r="AK8" i="22"/>
  <c r="AB14" i="22"/>
  <c r="AL14" i="22"/>
  <c r="AA14" i="22"/>
  <c r="AK14" i="22"/>
  <c r="R8" i="22"/>
  <c r="T8" i="22"/>
  <c r="R14" i="22"/>
  <c r="T14" i="22"/>
  <c r="R12" i="22"/>
  <c r="T12" i="22"/>
  <c r="S15" i="22"/>
  <c r="AM59" i="22"/>
  <c r="S10" i="22"/>
  <c r="S17" i="22"/>
  <c r="S9" i="22"/>
  <c r="R6" i="22"/>
  <c r="T6" i="22"/>
  <c r="S11" i="22"/>
  <c r="AT9" i="35"/>
  <c r="BD9" i="35"/>
  <c r="AT6" i="35"/>
  <c r="BD6" i="35"/>
  <c r="AU6" i="35"/>
  <c r="BE6" i="35"/>
  <c r="BB18" i="35"/>
  <c r="AQ6" i="35"/>
  <c r="BA6" i="35"/>
  <c r="AD6" i="35"/>
  <c r="AP6" i="35"/>
  <c r="AZ6" i="35"/>
  <c r="AQ14" i="35"/>
  <c r="BA14" i="35"/>
  <c r="AP14" i="35"/>
  <c r="AZ14" i="35"/>
  <c r="AD14" i="35"/>
  <c r="AU7" i="35"/>
  <c r="BE7" i="35"/>
  <c r="AT7" i="35"/>
  <c r="BD7" i="35"/>
  <c r="AM7" i="35"/>
  <c r="AQ17" i="35"/>
  <c r="BA17" i="35"/>
  <c r="AP17" i="35"/>
  <c r="AZ17" i="35"/>
  <c r="AD17" i="35"/>
  <c r="AQ9" i="35"/>
  <c r="BA9" i="35"/>
  <c r="AP9" i="35"/>
  <c r="AZ9" i="35"/>
  <c r="AD9" i="35"/>
  <c r="AQ10" i="35"/>
  <c r="BA10" i="35"/>
  <c r="AP10" i="35"/>
  <c r="AZ10" i="35"/>
  <c r="AD10" i="35"/>
  <c r="AQ13" i="35"/>
  <c r="BA13" i="35"/>
  <c r="AP13" i="35"/>
  <c r="AZ13" i="35"/>
  <c r="AD13" i="35"/>
  <c r="Z18" i="20"/>
  <c r="AB17" i="26"/>
  <c r="AL17" i="26"/>
  <c r="AB48" i="26"/>
  <c r="AL48" i="26"/>
  <c r="AA21" i="26"/>
  <c r="AK21" i="26"/>
  <c r="AA50" i="26"/>
  <c r="AK50" i="26"/>
  <c r="AA48" i="26"/>
  <c r="AK48" i="26"/>
  <c r="T21" i="26"/>
  <c r="T39" i="22"/>
  <c r="T29" i="22"/>
  <c r="AA33" i="22"/>
  <c r="AK33" i="22"/>
  <c r="AB18" i="22"/>
  <c r="AL18" i="22"/>
  <c r="T18" i="22"/>
  <c r="AA7" i="30"/>
  <c r="AK7" i="30"/>
  <c r="T7" i="34"/>
  <c r="CD24" i="33"/>
  <c r="CN24" i="33"/>
  <c r="BK28" i="30"/>
  <c r="AB16" i="30"/>
  <c r="AL16" i="30"/>
  <c r="BR14" i="30"/>
  <c r="CB14" i="30"/>
  <c r="CD7" i="33"/>
  <c r="CN7" i="33"/>
  <c r="AB12" i="34"/>
  <c r="AL12" i="34"/>
  <c r="T36" i="22"/>
  <c r="BR27" i="30"/>
  <c r="CB27" i="30"/>
  <c r="AA37" i="30"/>
  <c r="AK37" i="30"/>
  <c r="AA36" i="22"/>
  <c r="AK36" i="22"/>
  <c r="BK27" i="30"/>
  <c r="T54" i="27"/>
  <c r="AB37" i="30"/>
  <c r="AL37" i="30"/>
  <c r="CC21" i="27"/>
  <c r="CM21" i="27"/>
  <c r="T16" i="30"/>
  <c r="T8" i="27"/>
  <c r="CD57" i="27"/>
  <c r="CN57" i="27"/>
  <c r="AB54" i="27"/>
  <c r="AL54" i="27"/>
  <c r="BV21" i="27"/>
  <c r="T52" i="30"/>
  <c r="BV7" i="33"/>
  <c r="CD51" i="27"/>
  <c r="CN51" i="27"/>
  <c r="AB8" i="27"/>
  <c r="AL8" i="27"/>
  <c r="T9" i="33"/>
  <c r="CC15" i="34"/>
  <c r="CM15" i="34"/>
  <c r="BV57" i="27"/>
  <c r="CC51" i="27"/>
  <c r="CM51" i="27"/>
  <c r="AA52" i="30"/>
  <c r="AK52" i="30"/>
  <c r="DU37" i="30"/>
  <c r="EE37" i="30"/>
  <c r="AB7" i="30"/>
  <c r="AL7" i="30"/>
  <c r="BS16" i="30"/>
  <c r="CC16" i="30"/>
  <c r="BV13" i="33"/>
  <c r="DT37" i="30"/>
  <c r="ED37" i="30"/>
  <c r="AA9" i="26"/>
  <c r="AK9" i="26"/>
  <c r="AB33" i="22"/>
  <c r="AL33" i="22"/>
  <c r="D8" i="36"/>
  <c r="D7" i="36"/>
  <c r="D6" i="36"/>
  <c r="T52" i="22"/>
  <c r="AA52" i="22"/>
  <c r="AK52" i="22"/>
  <c r="T52" i="27"/>
  <c r="AB52" i="27"/>
  <c r="AL52" i="27"/>
  <c r="AA52" i="27"/>
  <c r="AK52" i="27"/>
  <c r="AB53" i="30"/>
  <c r="AL53" i="30"/>
  <c r="AA53" i="30"/>
  <c r="AK53" i="30"/>
  <c r="T53" i="30"/>
  <c r="AA51" i="22"/>
  <c r="AK51" i="22"/>
  <c r="AB51" i="22"/>
  <c r="AL51" i="22"/>
  <c r="T51" i="22"/>
  <c r="CC37" i="33"/>
  <c r="CM37" i="33"/>
  <c r="BV37" i="33"/>
  <c r="CD37" i="33"/>
  <c r="CN37" i="33"/>
  <c r="BR47" i="26"/>
  <c r="CB47" i="26"/>
  <c r="BS47" i="26"/>
  <c r="CC47" i="26"/>
  <c r="BK47" i="26"/>
  <c r="FK58" i="30"/>
  <c r="FU58" i="30"/>
  <c r="FD58" i="30"/>
  <c r="FL58" i="30"/>
  <c r="FV58" i="30"/>
  <c r="BK21" i="26"/>
  <c r="BS21" i="26"/>
  <c r="CC21" i="26"/>
  <c r="BR21" i="26"/>
  <c r="CB21" i="26"/>
  <c r="BR47" i="30"/>
  <c r="CB47" i="30"/>
  <c r="BS47" i="30"/>
  <c r="CC47" i="30"/>
  <c r="BK47" i="30"/>
  <c r="T19" i="27"/>
  <c r="AA19" i="27"/>
  <c r="AK19" i="27"/>
  <c r="AB19" i="27"/>
  <c r="AL19" i="27"/>
  <c r="AA57" i="22"/>
  <c r="AK57" i="22"/>
  <c r="T57" i="22"/>
  <c r="AB57" i="22"/>
  <c r="AL57" i="22"/>
  <c r="AB20" i="30"/>
  <c r="AL20" i="30"/>
  <c r="T20" i="30"/>
  <c r="AA20" i="30"/>
  <c r="AK20" i="30"/>
  <c r="AA20" i="33"/>
  <c r="AK20" i="33"/>
  <c r="AB20" i="33"/>
  <c r="AL20" i="33"/>
  <c r="T20" i="33"/>
  <c r="DT21" i="30"/>
  <c r="ED21" i="30"/>
  <c r="DU21" i="30"/>
  <c r="EE21" i="30"/>
  <c r="DM21" i="30"/>
  <c r="T27" i="26"/>
  <c r="AB27" i="26"/>
  <c r="AL27" i="26"/>
  <c r="AA27" i="26"/>
  <c r="AK27" i="26"/>
  <c r="AB23" i="27"/>
  <c r="AL23" i="27"/>
  <c r="AA23" i="27"/>
  <c r="AK23" i="27"/>
  <c r="T23" i="27"/>
  <c r="AA54" i="33"/>
  <c r="AK54" i="33"/>
  <c r="AB54" i="33"/>
  <c r="AL54" i="33"/>
  <c r="T54" i="33"/>
  <c r="FL38" i="30"/>
  <c r="FV38" i="30"/>
  <c r="FD38" i="30"/>
  <c r="FK38" i="30"/>
  <c r="FU38" i="30"/>
  <c r="AB24" i="30"/>
  <c r="AL24" i="30"/>
  <c r="T24" i="30"/>
  <c r="AA24" i="30"/>
  <c r="AK24" i="30"/>
  <c r="AB28" i="30"/>
  <c r="AL28" i="30"/>
  <c r="T28" i="30"/>
  <c r="AA28" i="30"/>
  <c r="AK28" i="30"/>
  <c r="AA38" i="33"/>
  <c r="AK38" i="33"/>
  <c r="AB38" i="33"/>
  <c r="AL38" i="33"/>
  <c r="T38" i="33"/>
  <c r="BR41" i="26"/>
  <c r="CB41" i="26"/>
  <c r="BK41" i="26"/>
  <c r="BS41" i="26"/>
  <c r="CC41" i="26"/>
  <c r="BR17" i="26"/>
  <c r="CB17" i="26"/>
  <c r="CC40" i="33"/>
  <c r="CM40" i="33"/>
  <c r="BV40" i="33"/>
  <c r="CD40" i="33"/>
  <c r="CN40" i="33"/>
  <c r="BR55" i="26"/>
  <c r="CB55" i="26"/>
  <c r="BS55" i="26"/>
  <c r="CC55" i="26"/>
  <c r="BK55" i="26"/>
  <c r="T38" i="27"/>
  <c r="AB38" i="27"/>
  <c r="AL38" i="27"/>
  <c r="AA38" i="27"/>
  <c r="AK38" i="27"/>
  <c r="BR40" i="26"/>
  <c r="CB40" i="26"/>
  <c r="BS40" i="26"/>
  <c r="CC40" i="26"/>
  <c r="BK40" i="26"/>
  <c r="CC29" i="34"/>
  <c r="CM29" i="34"/>
  <c r="CD29" i="34"/>
  <c r="CN29" i="34"/>
  <c r="BV29" i="34"/>
  <c r="CC30" i="34"/>
  <c r="CM30" i="34"/>
  <c r="CD30" i="34"/>
  <c r="CN30" i="34"/>
  <c r="BV30" i="34"/>
  <c r="CC46" i="33"/>
  <c r="CM46" i="33"/>
  <c r="BV46" i="33"/>
  <c r="CD46" i="33"/>
  <c r="CN46" i="33"/>
  <c r="DU39" i="30"/>
  <c r="EE39" i="30"/>
  <c r="DM39" i="30"/>
  <c r="DT39" i="30"/>
  <c r="ED39" i="30"/>
  <c r="CC34" i="34"/>
  <c r="CM34" i="34"/>
  <c r="CD34" i="34"/>
  <c r="CN34" i="34"/>
  <c r="BV34" i="34"/>
  <c r="CC47" i="34"/>
  <c r="CM47" i="34"/>
  <c r="BV47" i="34"/>
  <c r="CD47" i="34"/>
  <c r="CN47" i="34"/>
  <c r="FL20" i="30"/>
  <c r="FV20" i="30"/>
  <c r="FK20" i="30"/>
  <c r="FU20" i="30"/>
  <c r="FD20" i="30"/>
  <c r="FL12" i="30"/>
  <c r="FV12" i="30"/>
  <c r="AB17" i="33"/>
  <c r="AL17" i="33"/>
  <c r="T58" i="22"/>
  <c r="AB58" i="22"/>
  <c r="AL58" i="22"/>
  <c r="AA58" i="22"/>
  <c r="AK58" i="22"/>
  <c r="CC35" i="34"/>
  <c r="CM35" i="34"/>
  <c r="CD35" i="34"/>
  <c r="CN35" i="34"/>
  <c r="BV35" i="34"/>
  <c r="CC24" i="34"/>
  <c r="CM24" i="34"/>
  <c r="CD24" i="34"/>
  <c r="CN24" i="34"/>
  <c r="BV24" i="34"/>
  <c r="T20" i="27"/>
  <c r="AA20" i="27"/>
  <c r="AK20" i="27"/>
  <c r="AB20" i="27"/>
  <c r="AL20" i="27"/>
  <c r="BK44" i="26"/>
  <c r="BR44" i="26"/>
  <c r="CB44" i="26"/>
  <c r="BS44" i="26"/>
  <c r="CC44" i="26"/>
  <c r="AA47" i="34"/>
  <c r="AK47" i="34"/>
  <c r="T47" i="34"/>
  <c r="AB47" i="34"/>
  <c r="AL47" i="34"/>
  <c r="AA50" i="33"/>
  <c r="AK50" i="33"/>
  <c r="AB50" i="33"/>
  <c r="AL50" i="33"/>
  <c r="T50" i="33"/>
  <c r="AB58" i="30"/>
  <c r="AL58" i="30"/>
  <c r="AA58" i="30"/>
  <c r="AK58" i="30"/>
  <c r="T58" i="30"/>
  <c r="AB29" i="33"/>
  <c r="AL29" i="33"/>
  <c r="AA29" i="33"/>
  <c r="AK29" i="33"/>
  <c r="T29" i="33"/>
  <c r="BV22" i="27"/>
  <c r="CD22" i="27"/>
  <c r="CN22" i="27"/>
  <c r="CC22" i="27"/>
  <c r="CM22" i="27"/>
  <c r="BR49" i="26"/>
  <c r="CB49" i="26"/>
  <c r="BK49" i="26"/>
  <c r="BS49" i="26"/>
  <c r="CC49" i="26"/>
  <c r="CC26" i="33"/>
  <c r="CM26" i="33"/>
  <c r="BV26" i="33"/>
  <c r="CD26" i="33"/>
  <c r="CN26" i="33"/>
  <c r="BR51" i="30"/>
  <c r="CB51" i="30"/>
  <c r="BS51" i="30"/>
  <c r="CC51" i="30"/>
  <c r="BK51" i="30"/>
  <c r="AA53" i="34"/>
  <c r="AK53" i="34"/>
  <c r="T53" i="34"/>
  <c r="AB53" i="34"/>
  <c r="AL53" i="34"/>
  <c r="FL50" i="30"/>
  <c r="FV50" i="30"/>
  <c r="FK50" i="30"/>
  <c r="FU50" i="30"/>
  <c r="FD50" i="30"/>
  <c r="BS17" i="26"/>
  <c r="CC17" i="26"/>
  <c r="BV17" i="27"/>
  <c r="AB15" i="30"/>
  <c r="AL15" i="30"/>
  <c r="DM54" i="30"/>
  <c r="DT54" i="30"/>
  <c r="ED54" i="30"/>
  <c r="DU54" i="30"/>
  <c r="EE54" i="30"/>
  <c r="CC36" i="34"/>
  <c r="CM36" i="34"/>
  <c r="CD36" i="34"/>
  <c r="CN36" i="34"/>
  <c r="BV36" i="34"/>
  <c r="AB28" i="22"/>
  <c r="AL28" i="22"/>
  <c r="T28" i="22"/>
  <c r="AA28" i="22"/>
  <c r="AK28" i="22"/>
  <c r="CC37" i="34"/>
  <c r="CM37" i="34"/>
  <c r="BV37" i="34"/>
  <c r="CD37" i="34"/>
  <c r="CN37" i="34"/>
  <c r="T32" i="26"/>
  <c r="AA32" i="26"/>
  <c r="AK32" i="26"/>
  <c r="AB32" i="26"/>
  <c r="AL32" i="26"/>
  <c r="T34" i="26"/>
  <c r="AA34" i="26"/>
  <c r="AK34" i="26"/>
  <c r="AB34" i="26"/>
  <c r="AL34" i="26"/>
  <c r="FL40" i="30"/>
  <c r="FV40" i="30"/>
  <c r="FD40" i="30"/>
  <c r="FK40" i="30"/>
  <c r="FU40" i="30"/>
  <c r="CC31" i="33"/>
  <c r="CM31" i="33"/>
  <c r="BV31" i="33"/>
  <c r="CD31" i="33"/>
  <c r="CN31" i="33"/>
  <c r="AA30" i="33"/>
  <c r="AK30" i="33"/>
  <c r="AB30" i="33"/>
  <c r="AL30" i="33"/>
  <c r="T30" i="33"/>
  <c r="AA21" i="34"/>
  <c r="AK21" i="34"/>
  <c r="T21" i="34"/>
  <c r="AB21" i="34"/>
  <c r="AL21" i="34"/>
  <c r="BR54" i="30"/>
  <c r="CB54" i="30"/>
  <c r="BK54" i="30"/>
  <c r="BS54" i="30"/>
  <c r="CC54" i="30"/>
  <c r="BV45" i="27"/>
  <c r="CD45" i="27"/>
  <c r="CN45" i="27"/>
  <c r="CC45" i="27"/>
  <c r="CM45" i="27"/>
  <c r="CD34" i="27"/>
  <c r="CN34" i="27"/>
  <c r="BV34" i="27"/>
  <c r="CC34" i="27"/>
  <c r="CM34" i="27"/>
  <c r="FD29" i="30"/>
  <c r="FK29" i="30"/>
  <c r="FU29" i="30"/>
  <c r="FL29" i="30"/>
  <c r="FV29" i="30"/>
  <c r="FD12" i="30"/>
  <c r="AA12" i="27"/>
  <c r="AK12" i="27"/>
  <c r="CC17" i="27"/>
  <c r="CM17" i="27"/>
  <c r="T9" i="26"/>
  <c r="BS8" i="26"/>
  <c r="CC8" i="26"/>
  <c r="BS6" i="26"/>
  <c r="CC6" i="26"/>
  <c r="T15" i="30"/>
  <c r="FD31" i="30"/>
  <c r="FL31" i="30"/>
  <c r="FV31" i="30"/>
  <c r="FK31" i="30"/>
  <c r="FU31" i="30"/>
  <c r="BR22" i="26"/>
  <c r="CB22" i="26"/>
  <c r="BS22" i="26"/>
  <c r="CC22" i="26"/>
  <c r="BK22" i="26"/>
  <c r="T33" i="26"/>
  <c r="AB33" i="26"/>
  <c r="AL33" i="26"/>
  <c r="AA33" i="26"/>
  <c r="AK33" i="26"/>
  <c r="AA54" i="30"/>
  <c r="AK54" i="30"/>
  <c r="AB54" i="30"/>
  <c r="AL54" i="30"/>
  <c r="T54" i="30"/>
  <c r="AB55" i="27"/>
  <c r="AL55" i="27"/>
  <c r="AA55" i="27"/>
  <c r="AK55" i="27"/>
  <c r="T55" i="27"/>
  <c r="CC56" i="34"/>
  <c r="CM56" i="34"/>
  <c r="BV56" i="34"/>
  <c r="CD56" i="34"/>
  <c r="CN56" i="34"/>
  <c r="AA44" i="33"/>
  <c r="AK44" i="33"/>
  <c r="AB44" i="33"/>
  <c r="AL44" i="33"/>
  <c r="T44" i="33"/>
  <c r="AA41" i="34"/>
  <c r="AK41" i="34"/>
  <c r="AB41" i="34"/>
  <c r="AL41" i="34"/>
  <c r="T41" i="34"/>
  <c r="CC52" i="27"/>
  <c r="CM52" i="27"/>
  <c r="BV52" i="27"/>
  <c r="CD52" i="27"/>
  <c r="CN52" i="27"/>
  <c r="CD55" i="27"/>
  <c r="CN55" i="27"/>
  <c r="BV55" i="27"/>
  <c r="CC55" i="27"/>
  <c r="CM55" i="27"/>
  <c r="FD33" i="30"/>
  <c r="FK33" i="30"/>
  <c r="FU33" i="30"/>
  <c r="FL33" i="30"/>
  <c r="FV33" i="30"/>
  <c r="AA33" i="27"/>
  <c r="AK33" i="27"/>
  <c r="T33" i="27"/>
  <c r="AB33" i="27"/>
  <c r="AL33" i="27"/>
  <c r="AA27" i="34"/>
  <c r="AK27" i="34"/>
  <c r="T27" i="34"/>
  <c r="AB27" i="34"/>
  <c r="AL27" i="34"/>
  <c r="AB12" i="27"/>
  <c r="AL12" i="27"/>
  <c r="BK8" i="26"/>
  <c r="BR6" i="26"/>
  <c r="CB6" i="26"/>
  <c r="AA24" i="27"/>
  <c r="AK24" i="27"/>
  <c r="T24" i="27"/>
  <c r="AB24" i="27"/>
  <c r="AL24" i="27"/>
  <c r="T46" i="26"/>
  <c r="AA46" i="26"/>
  <c r="AK46" i="26"/>
  <c r="AB46" i="26"/>
  <c r="AL46" i="26"/>
  <c r="AA49" i="30"/>
  <c r="AK49" i="30"/>
  <c r="AB49" i="30"/>
  <c r="AL49" i="30"/>
  <c r="T49" i="30"/>
  <c r="BS45" i="26"/>
  <c r="CC45" i="26"/>
  <c r="BR45" i="26"/>
  <c r="CB45" i="26"/>
  <c r="BK45" i="26"/>
  <c r="T41" i="26"/>
  <c r="AB41" i="26"/>
  <c r="AL41" i="26"/>
  <c r="AA41" i="26"/>
  <c r="AK41" i="26"/>
  <c r="T32" i="30"/>
  <c r="AA32" i="30"/>
  <c r="AK32" i="30"/>
  <c r="AB32" i="30"/>
  <c r="AL32" i="30"/>
  <c r="T24" i="26"/>
  <c r="AB24" i="26"/>
  <c r="AL24" i="26"/>
  <c r="AA24" i="26"/>
  <c r="AK24" i="26"/>
  <c r="AA11" i="34"/>
  <c r="AK11" i="34"/>
  <c r="CC16" i="34"/>
  <c r="CM16" i="34"/>
  <c r="AA14" i="34"/>
  <c r="AK14" i="34"/>
  <c r="T14" i="34"/>
  <c r="AB14" i="34"/>
  <c r="AL14" i="34"/>
  <c r="T15" i="34"/>
  <c r="AB15" i="34"/>
  <c r="AL15" i="34"/>
  <c r="AA15" i="34"/>
  <c r="AK15" i="34"/>
  <c r="AA17" i="33"/>
  <c r="AK17" i="33"/>
  <c r="CD13" i="33"/>
  <c r="CN13" i="33"/>
  <c r="T12" i="33"/>
  <c r="AB12" i="33"/>
  <c r="AL12" i="33"/>
  <c r="AA12" i="33"/>
  <c r="AK12" i="33"/>
  <c r="BV14" i="33"/>
  <c r="CD14" i="33"/>
  <c r="CN14" i="33"/>
  <c r="CC14" i="33"/>
  <c r="CM14" i="33"/>
  <c r="BR8" i="30"/>
  <c r="CB8" i="30"/>
  <c r="BS8" i="30"/>
  <c r="CC8" i="30"/>
  <c r="FK10" i="30"/>
  <c r="FU10" i="30"/>
  <c r="FD10" i="30"/>
  <c r="FD18" i="30"/>
  <c r="FL18" i="30"/>
  <c r="FV18" i="30"/>
  <c r="FK18" i="30"/>
  <c r="FU18" i="30"/>
  <c r="FL8" i="30"/>
  <c r="FV8" i="30"/>
  <c r="FK8" i="30"/>
  <c r="FU8" i="30"/>
  <c r="FD8" i="30"/>
  <c r="FD11" i="30"/>
  <c r="FK11" i="30"/>
  <c r="FU11" i="30"/>
  <c r="FL11" i="30"/>
  <c r="FV11" i="30"/>
  <c r="DU13" i="30"/>
  <c r="EE13" i="30"/>
  <c r="DT13" i="30"/>
  <c r="ED13" i="30"/>
  <c r="DM13" i="30"/>
  <c r="DT16" i="30"/>
  <c r="ED16" i="30"/>
  <c r="DM16" i="30"/>
  <c r="DU16" i="30"/>
  <c r="EE16" i="30"/>
  <c r="DT9" i="30"/>
  <c r="ED9" i="30"/>
  <c r="DM9" i="30"/>
  <c r="DU9" i="30"/>
  <c r="EE9" i="30"/>
  <c r="DM12" i="30"/>
  <c r="DU12" i="30"/>
  <c r="EE12" i="30"/>
  <c r="DT12" i="30"/>
  <c r="ED12" i="30"/>
  <c r="BK17" i="30"/>
  <c r="BS17" i="30"/>
  <c r="CC17" i="30"/>
  <c r="BR17" i="30"/>
  <c r="CB17" i="30"/>
  <c r="BS9" i="30"/>
  <c r="CC9" i="30"/>
  <c r="BK9" i="30"/>
  <c r="BR9" i="30"/>
  <c r="CB9" i="30"/>
  <c r="BK13" i="30"/>
  <c r="BR13" i="30"/>
  <c r="CB13" i="30"/>
  <c r="BS13" i="30"/>
  <c r="CC13" i="30"/>
  <c r="BR15" i="30"/>
  <c r="CB15" i="30"/>
  <c r="BK15" i="30"/>
  <c r="BS15" i="30"/>
  <c r="CC15" i="30"/>
  <c r="T14" i="30"/>
  <c r="AA14" i="30"/>
  <c r="AK14" i="30"/>
  <c r="AB14" i="30"/>
  <c r="AL14" i="30"/>
  <c r="AB13" i="30"/>
  <c r="AL13" i="30"/>
  <c r="AA13" i="30"/>
  <c r="AK13" i="30"/>
  <c r="T13" i="30"/>
  <c r="BK16" i="26"/>
  <c r="BR16" i="26"/>
  <c r="CB16" i="26"/>
  <c r="BS16" i="26"/>
  <c r="CC16" i="26"/>
  <c r="BK7" i="26"/>
  <c r="BS7" i="26"/>
  <c r="CC7" i="26"/>
  <c r="BR7" i="26"/>
  <c r="CB7" i="26"/>
  <c r="T10" i="26"/>
  <c r="AB10" i="26"/>
  <c r="AL10" i="26"/>
  <c r="AA10" i="26"/>
  <c r="AK10" i="26"/>
  <c r="BV7" i="27"/>
  <c r="CD7" i="27"/>
  <c r="CN7" i="27"/>
  <c r="CC7" i="27"/>
  <c r="CM7" i="27"/>
  <c r="CD10" i="27"/>
  <c r="CN10" i="27"/>
  <c r="BV10" i="27"/>
  <c r="CC10" i="27"/>
  <c r="CM10" i="27"/>
  <c r="T10" i="27"/>
  <c r="AB10" i="27"/>
  <c r="AL10" i="27"/>
  <c r="AA10" i="27"/>
  <c r="AK10" i="27"/>
  <c r="AK59" i="27"/>
  <c r="AB11" i="27"/>
  <c r="AL11" i="27"/>
  <c r="T11" i="27"/>
  <c r="AA11" i="27"/>
  <c r="AK11" i="27"/>
  <c r="AB16" i="22"/>
  <c r="AL16" i="22"/>
  <c r="T16" i="22"/>
  <c r="AB15" i="22"/>
  <c r="AL15" i="22"/>
  <c r="T15" i="22"/>
  <c r="AA15" i="22"/>
  <c r="AK15" i="22"/>
  <c r="AA9" i="22"/>
  <c r="AK9" i="22"/>
  <c r="AB9" i="22"/>
  <c r="AL9" i="22"/>
  <c r="T9" i="22"/>
  <c r="AB10" i="22"/>
  <c r="AL10" i="22"/>
  <c r="AA10" i="22"/>
  <c r="AK10" i="22"/>
  <c r="T10" i="22"/>
  <c r="AA11" i="22"/>
  <c r="AK11" i="22"/>
  <c r="T11" i="22"/>
  <c r="AB11" i="22"/>
  <c r="AL11" i="22"/>
  <c r="AB17" i="22"/>
  <c r="AL17" i="22"/>
  <c r="AA17" i="22"/>
  <c r="AK17" i="22"/>
  <c r="T17" i="22"/>
  <c r="BD18" i="35"/>
  <c r="AZ18" i="35"/>
  <c r="D10" i="36"/>
  <c r="D12" i="36"/>
  <c r="D14" i="36"/>
  <c r="D27" i="36"/>
  <c r="D28" i="36"/>
  <c r="D18" i="36"/>
  <c r="D33" i="36"/>
  <c r="D36" i="36"/>
  <c r="D24" i="36"/>
  <c r="D51" i="36"/>
  <c r="D19" i="36"/>
  <c r="D58" i="36"/>
  <c r="D57" i="36"/>
  <c r="D25" i="36"/>
  <c r="D56" i="36"/>
  <c r="D47" i="36"/>
  <c r="D15" i="36"/>
  <c r="D50" i="36"/>
  <c r="D53" i="36"/>
  <c r="D21" i="36"/>
  <c r="D54" i="36"/>
  <c r="D29" i="36"/>
  <c r="D44" i="36"/>
  <c r="D43" i="36"/>
  <c r="D11" i="36"/>
  <c r="D42" i="36"/>
  <c r="D49" i="36"/>
  <c r="D17" i="36"/>
  <c r="D46" i="36"/>
  <c r="D55" i="36"/>
  <c r="D32" i="36"/>
  <c r="D39" i="36"/>
  <c r="D34" i="36"/>
  <c r="D45" i="36"/>
  <c r="D13" i="36"/>
  <c r="D38" i="36"/>
  <c r="D23" i="36"/>
  <c r="D20" i="36"/>
  <c r="D35" i="36"/>
  <c r="D48" i="36"/>
  <c r="D26" i="36"/>
  <c r="D41" i="36"/>
  <c r="D9" i="36"/>
  <c r="D30" i="36"/>
  <c r="D16" i="36"/>
  <c r="D31" i="36"/>
  <c r="D40" i="36"/>
  <c r="D22" i="36"/>
  <c r="D37" i="36"/>
  <c r="D52" i="36"/>
  <c r="AK59" i="26"/>
  <c r="CM59" i="34"/>
  <c r="CM59" i="33"/>
  <c r="CB59" i="26"/>
  <c r="AK59" i="34"/>
  <c r="AK59" i="33"/>
  <c r="FU59" i="30"/>
  <c r="ED59" i="30"/>
  <c r="AK59" i="30"/>
  <c r="CB59" i="30"/>
  <c r="CM59" i="27"/>
  <c r="AK59" i="22"/>
</calcChain>
</file>

<file path=xl/sharedStrings.xml><?xml version="1.0" encoding="utf-8"?>
<sst xmlns="http://schemas.openxmlformats.org/spreadsheetml/2006/main" count="1413" uniqueCount="1398">
  <si>
    <t>CÁLCULO DE EXCESO DE MORTALIDAD</t>
  </si>
  <si>
    <t>Objeto:</t>
  </si>
  <si>
    <t xml:space="preserve">Esta plantilla se utiliza para calcular el exceso de mortalidad de una población de cualquier área geográfica que tenga un alto nivel de registro de muertes o para las muertes en establecimientos. </t>
  </si>
  <si>
    <t xml:space="preserve">En caso de dudas sobre el registro de las muertes o para calcular el exceso de mortalidad en el caso de las muertes en la comunidad, sírvase remitirse a la plantilla utilizada para calcular las estimaciones de la mortalidad de referencia. </t>
  </si>
  <si>
    <t>Diseño:</t>
  </si>
  <si>
    <r>
      <rPr>
        <sz val="13"/>
        <color theme="1"/>
        <rFont val="Calibri"/>
        <family val="2"/>
      </rPr>
      <t xml:space="preserve">- </t>
    </r>
    <r>
      <rPr>
        <sz val="13"/>
        <color theme="1"/>
        <rFont val="Calibri"/>
        <family val="2"/>
        <scheme val="minor"/>
      </rPr>
      <t>Existen pestañas separadas para los siguientes cálculos:</t>
    </r>
    <r>
      <rPr>
        <sz val="13"/>
        <color theme="1"/>
        <rFont val="Calibri"/>
        <family val="2"/>
      </rPr>
      <t xml:space="preserve"> </t>
    </r>
  </si>
  <si>
    <t>• Cálculo de exceso de mortalidad de la población por semana</t>
  </si>
  <si>
    <t>• Cálculo de exceso de mortalidad de hombres y mujeres por semana</t>
  </si>
  <si>
    <t>• Cálculo de exceso de mortalidad de dos grupos de edad por semana</t>
  </si>
  <si>
    <t>• Cálculo de exceso de mortalidad de hombres y mujeres por dos grupos de edad por semana</t>
  </si>
  <si>
    <t>• Cálculo de exceso de mortalidad según las causas naturales y externas de muerte</t>
  </si>
  <si>
    <t>• Cálculo de exceso de mortalidad por lugar de ocurrencia (muertes en la comunidad fuera de los establecimientos y muertes en establecimientos de salud)</t>
  </si>
  <si>
    <t>• Muertes en establecimientos por cada 10.000 admisiones por mes con visualizaciones (Tasa)</t>
  </si>
  <si>
    <t xml:space="preserve">- Las pestañas para los cálculos son de color verde. </t>
  </si>
  <si>
    <t xml:space="preserve">- Algunas pestañas van seguidas de un ejemplo. Estas son pestañas de color gris. </t>
  </si>
  <si>
    <t>Instrucciones:</t>
  </si>
  <si>
    <t>1) Identificar el tipo de datos disponibles y el tipo de análisis que se desea realizar.</t>
  </si>
  <si>
    <t xml:space="preserve">2) Seleccionar la pestaña apropiada. Por ejemplo, utilice la pestaña "Total" si sólo se tienen muertes por semana sin desagregación por sexo o edad. </t>
  </si>
  <si>
    <t xml:space="preserve">3) En la pestaña seleccionada, completar todas las columnas verdes. NO INGRESAR INFORMACIÓN EN NINGUNA OTRA COLUMNA. </t>
  </si>
  <si>
    <r>
      <t xml:space="preserve">4) Los cálculos para el exceso de mortalidad y los gráficos relacionados se rellenarán automáticamente.
</t>
    </r>
    <r>
      <rPr>
        <sz val="13"/>
        <color theme="1"/>
        <rFont val="Calibri"/>
        <family val="2"/>
      </rPr>
      <t xml:space="preserve">- Cuando se disponga de menos de cuatro años de datos históricos, utilizar la cifra de exceso de mortalidad a partir de la línea de base, y no del umbral. </t>
    </r>
  </si>
  <si>
    <t>Notas:</t>
  </si>
  <si>
    <t xml:space="preserve">- Se han facilitado cálculos para los datos semanales. La calculadora puede adaptarse si se dispone de datos mensuales o diarios. </t>
  </si>
  <si>
    <t xml:space="preserve">- Se ofrecen dos opciones para calcular el exceso de mortalidad; la media de los datos históricos utilizando el error estándar para los intervalos de confianza y la función de pronóstico en Excel utilizando la raíz cuadrada de las muertes para el intervalo de confianza. Estos pueden usarse para comparar los resultados. La opción de pronóstico sería preferible cuando hay menos de 4 años de datos históricos. </t>
  </si>
  <si>
    <t xml:space="preserve">- El intervalo de confianza para la media se calcula utilizando las desviaciones estándar de la muestra. Esto da como resultado intervalos de confianza más amplios. La fórmula puede revisarse si se utilizan datos de población. </t>
  </si>
  <si>
    <r>
      <t xml:space="preserve">- Para la tabla final sobre el exceso de muertes por semana a partir de la línea de base y el umbral, observar que </t>
    </r>
    <r>
      <rPr>
        <b/>
        <sz val="13"/>
        <color theme="1"/>
        <rFont val="Calibri"/>
        <family val="2"/>
        <scheme val="minor"/>
      </rPr>
      <t>los valores negativos y los errores están fijados en cero</t>
    </r>
    <r>
      <rPr>
        <sz val="13"/>
        <color theme="1"/>
        <rFont val="Calibri"/>
        <family val="2"/>
        <scheme val="minor"/>
      </rPr>
      <t>.</t>
    </r>
    <r>
      <rPr>
        <sz val="10"/>
        <rFont val="Arial"/>
        <family val="2"/>
      </rPr>
      <t xml:space="preserve"> </t>
    </r>
  </si>
  <si>
    <t xml:space="preserve">- El análisis y el cálculo del exceso de mortalidad pueden verse afectados por las cifras introducidas y los supuestos aplicados. Los resultados obtenidos variarán cuando se compare la cifra de todas las muertes con los resultados desglosados por edad y sexo. Al presentar el número exceso de muertes, se recomienda que se obtenga y se sume el total del análisis más desagregado.  </t>
  </si>
  <si>
    <t>- El gráfico con los límites superior e inferior de las muertes históricas (IC 95%) es la visualización preferida, pero se presenta una segunda opción utilizando la función de pronóstico en Excel. La segunda opción puede utilizarse cuando se dispone de menos de 4 años de datos históricos.</t>
  </si>
  <si>
    <t xml:space="preserve">- Para permitir cálculos y visualizaciones más fáciles, sólo se han previsto desagregaciones por dos grupos de edad. El ejemplo de Inglaterra y el Gales utiliza un desglose de 0 a 64 años y más de 65 años basado en los datos disponibles. Esto se puede cambiar para otros lugares. Se recomienda utilizar un desglose por edades de 0-59 años y de 60+ años, cuando sea factible. </t>
  </si>
  <si>
    <t xml:space="preserve">- Asimismo, sólo se prevén dos categorías para el desglose por causa de muerte y por lugar de ocurrencia. Estos pueden revisarse o ampliarse de ser necesario. </t>
  </si>
  <si>
    <t xml:space="preserve">- El número de muertes puede verse afectado por los cambios en los ingresos por muertes notificadas en los establecimientos y por el tamaño de la población para todas las muertes notificadas. Esto puede abordarse mediante el cálculo del exceso de mortalidad por muertes dentro del establecimiento por cada 10 000 admisiones o mediante el cálculo del exceso de mortalidad utilizando las tasas brutas de mortalidad. </t>
  </si>
  <si>
    <r>
      <rPr>
        <sz val="13"/>
        <color theme="1"/>
        <rFont val="Calibri"/>
        <family val="2"/>
      </rPr>
      <t xml:space="preserve">• </t>
    </r>
    <r>
      <rPr>
        <sz val="13"/>
        <color theme="1"/>
        <rFont val="Calibri"/>
        <family val="2"/>
        <scheme val="minor"/>
      </rPr>
      <t xml:space="preserve">La hoja de "Tasa de mortalidad dentro del establecimiento" proporciona una visualización de las muertes por cada 10 000 admisiones. </t>
    </r>
    <r>
      <rPr>
        <sz val="13"/>
        <color theme="1"/>
        <rFont val="Calibri"/>
        <family val="2"/>
      </rPr>
      <t xml:space="preserve"> • La hoja de "Números de muertes dentro del establecimiento" proporciona el número exceso de muertes. </t>
    </r>
  </si>
  <si>
    <t xml:space="preserve">- En el gráfico con desagregaciones por grupos de edad, por favor, modificar el eje secundario para que coincida con el eje primario. </t>
  </si>
  <si>
    <t>Contacto:</t>
  </si>
  <si>
    <t>Por favor, enviar un correo electrónico en caso de tener alguna pregunta sobre el uso y la adaptación de la plantilla o sobre los cálculos de exceso de mortalidad en general.</t>
  </si>
  <si>
    <t>Ruxana Jina: rjina@vitalstrategies.org</t>
  </si>
  <si>
    <t>Farnaz Malik: fmalik@VitalStrategies.org</t>
  </si>
  <si>
    <t>Robert Mswia: rmswia@VitalStrategies.org</t>
  </si>
  <si>
    <t>Datos históricos</t>
  </si>
  <si>
    <t>Año actual</t>
  </si>
  <si>
    <t>Línea de base utilizando la media</t>
  </si>
  <si>
    <t>IC utilizando SE</t>
  </si>
  <si>
    <t>Usando la función de pronóstico en Excel</t>
  </si>
  <si>
    <t>IC utilizando SQRT de muertes</t>
  </si>
  <si>
    <t>Cálculos reales</t>
  </si>
  <si>
    <t>Valores negativos y errores establecidos en cero</t>
  </si>
  <si>
    <t xml:space="preserve">Media semanal </t>
  </si>
  <si>
    <t>Error estándar</t>
  </si>
  <si>
    <t>IC 5%</t>
  </si>
  <si>
    <t>IC 95%</t>
  </si>
  <si>
    <t>Límites superior e inferior</t>
  </si>
  <si>
    <t>Pronóstico</t>
  </si>
  <si>
    <t>Sqrt de muertes</t>
  </si>
  <si>
    <t>Exceso de muertes a partir del umbral utilizando la media histórica</t>
  </si>
  <si>
    <t>Porcentaje por encima del umbral utilizando la media histórica</t>
  </si>
  <si>
    <t>Exceso de muertes a partir de la línea de base utilizando la media histórica</t>
  </si>
  <si>
    <t>Porcentaje por encima de la línea de base utilizando la media histórica</t>
  </si>
  <si>
    <t>Exceso de muertes a partir del umbral usando el pronóstico</t>
  </si>
  <si>
    <t>Porcentaje por encima del umbral utilizando el pronóstico</t>
  </si>
  <si>
    <t>Exceso de muertes a partir de la línea de base utilizando el pronóstico</t>
  </si>
  <si>
    <t>Porcentaje por encima de la línea base usando el pronóstico</t>
  </si>
  <si>
    <t>sem 1</t>
  </si>
  <si>
    <t>sem 2</t>
  </si>
  <si>
    <t>sem 3</t>
  </si>
  <si>
    <t>sem 4</t>
  </si>
  <si>
    <t>sem 5</t>
  </si>
  <si>
    <t>sem 6</t>
  </si>
  <si>
    <t>sem 7</t>
  </si>
  <si>
    <t>sem 8</t>
  </si>
  <si>
    <t>sem 9</t>
  </si>
  <si>
    <t>sem 10</t>
  </si>
  <si>
    <t>sem 11</t>
  </si>
  <si>
    <t>sem 12</t>
  </si>
  <si>
    <t>sem 13</t>
  </si>
  <si>
    <t>sem 14</t>
  </si>
  <si>
    <t>sem 15</t>
  </si>
  <si>
    <t>sem 16</t>
  </si>
  <si>
    <t>sem 17</t>
  </si>
  <si>
    <t>sem 18</t>
  </si>
  <si>
    <t>sem 19</t>
  </si>
  <si>
    <t>sem 20</t>
  </si>
  <si>
    <t>sem 21</t>
  </si>
  <si>
    <t>sem 22</t>
  </si>
  <si>
    <t>sem 23</t>
  </si>
  <si>
    <t>sem 24</t>
  </si>
  <si>
    <t>sem 25</t>
  </si>
  <si>
    <t>sem 26</t>
  </si>
  <si>
    <t>sem 27</t>
  </si>
  <si>
    <t>sem 28</t>
  </si>
  <si>
    <t>sem 29</t>
  </si>
  <si>
    <t>sem 30</t>
  </si>
  <si>
    <t>sem 31</t>
  </si>
  <si>
    <t>sem 32</t>
  </si>
  <si>
    <t>sem 33</t>
  </si>
  <si>
    <t>sem 34</t>
  </si>
  <si>
    <t>sem 35</t>
  </si>
  <si>
    <t>sem 36</t>
  </si>
  <si>
    <t>sem 37</t>
  </si>
  <si>
    <t>sem 38</t>
  </si>
  <si>
    <t>sem 39</t>
  </si>
  <si>
    <t>sem 40</t>
  </si>
  <si>
    <t>sem 41</t>
  </si>
  <si>
    <t>sem 42</t>
  </si>
  <si>
    <t>sem 43</t>
  </si>
  <si>
    <t>sem 44</t>
  </si>
  <si>
    <t>sem 45</t>
  </si>
  <si>
    <t>sem 46</t>
  </si>
  <si>
    <t>sem 47</t>
  </si>
  <si>
    <t>sem 48</t>
  </si>
  <si>
    <t>sem 49</t>
  </si>
  <si>
    <t>sem 50</t>
  </si>
  <si>
    <t>sem 51</t>
  </si>
  <si>
    <t>sem 52</t>
  </si>
  <si>
    <t>sem 53</t>
  </si>
  <si>
    <t>MASCULINO</t>
  </si>
  <si>
    <t>FEMENINO</t>
  </si>
  <si>
    <t>Forecast</t>
  </si>
  <si>
    <t>Grupo de edad 1</t>
  </si>
  <si>
    <t>0 - 64 años 2020</t>
  </si>
  <si>
    <t>0 - 64 años IC 5%</t>
  </si>
  <si>
    <t>0 - 64 años Límites superior e inferior</t>
  </si>
  <si>
    <t>Cálculo de exceso de mortalidad en [País] por sexo y grupo de edad</t>
  </si>
  <si>
    <t>Grupo de edad 2</t>
  </si>
  <si>
    <t>Grupo de edad 1 2020</t>
  </si>
  <si>
    <t>Grupo de edad 1 IC 5%</t>
  </si>
  <si>
    <t>Grupo de edad 1 Límites superior e inferior</t>
  </si>
  <si>
    <t>Grupo de edad 2 2020</t>
  </si>
  <si>
    <t>Grupo de edad 2 IC 5%</t>
  </si>
  <si>
    <t>Grupo de edad 2 Límites superior e inferior</t>
  </si>
  <si>
    <t>Cálculo del exceso de mortalidad en [País] por causas de muerte</t>
  </si>
  <si>
    <t>Causas naturales de muerte</t>
  </si>
  <si>
    <t>Causas externas de muertes</t>
  </si>
  <si>
    <t>Cálculo del exceso de mortalidad en [País] por lugar de ocurrencia de la muerte</t>
  </si>
  <si>
    <t>Muertes en la comunidad, fuera de los establecimientos</t>
  </si>
  <si>
    <t>Muertes en establecimientos de salud</t>
  </si>
  <si>
    <t>Cálculo del exceso de la tasa de mortalidad por fallecimiento en el establecimiento por admisión en [País]</t>
  </si>
  <si>
    <t>Datos históricos de muertes</t>
  </si>
  <si>
    <t>Muertes en año actual</t>
  </si>
  <si>
    <t>Datos históricos de admisión</t>
  </si>
  <si>
    <t>Admisiones del año actual</t>
  </si>
  <si>
    <t>Muertes en el establecimiento por cada 10 000 admisiones</t>
  </si>
  <si>
    <t>Ene</t>
  </si>
  <si>
    <t>Febrero</t>
  </si>
  <si>
    <t>Marzo</t>
  </si>
  <si>
    <t>Abril</t>
  </si>
  <si>
    <t>Mayo</t>
  </si>
  <si>
    <t>Junio</t>
  </si>
  <si>
    <t>Julio</t>
  </si>
  <si>
    <t>Agosto</t>
  </si>
  <si>
    <t>Septiembre</t>
  </si>
  <si>
    <t>Oct</t>
  </si>
  <si>
    <t>Nov</t>
  </si>
  <si>
    <t>Dic</t>
  </si>
  <si>
    <t>Año</t>
  </si>
  <si>
    <t>Exceso de muertes utilizando las muertes en establecimientos por admisión en [País]</t>
  </si>
  <si>
    <t>Muertes</t>
  </si>
  <si>
    <t>Admisiones</t>
  </si>
  <si>
    <t>Muertes por cada 10 000 admisiones</t>
  </si>
  <si>
    <t>Muertes esperadas</t>
  </si>
  <si>
    <t>CDR</t>
  </si>
  <si>
    <t>Muertes en exceso</t>
  </si>
  <si>
    <t>Feb</t>
  </si>
  <si>
    <t>Mar</t>
  </si>
  <si>
    <t>Abr</t>
  </si>
  <si>
    <t>May</t>
  </si>
  <si>
    <t>Jun</t>
  </si>
  <si>
    <t>Jul</t>
  </si>
  <si>
    <t>Ago</t>
  </si>
  <si>
    <t>Set</t>
  </si>
  <si>
    <t>CDR (Tasa bruta de mortalidad - TBM)</t>
  </si>
  <si>
    <r>
      <t xml:space="preserve">• </t>
    </r>
    <r>
      <rPr>
        <b/>
        <sz val="13"/>
        <color rgb="FFFF0000"/>
        <rFont val="Calibri"/>
        <family val="2"/>
        <scheme val="minor"/>
      </rPr>
      <t xml:space="preserve"> </t>
    </r>
    <r>
      <rPr>
        <sz val="13"/>
        <color theme="1"/>
        <rFont val="Calibri"/>
        <family val="2"/>
        <scheme val="minor"/>
      </rPr>
      <t>Exceso de mortalidad en las muertes dentro de los establecimientos (Números)</t>
    </r>
  </si>
  <si>
    <t>wk 1</t>
  </si>
  <si>
    <t>wk 2</t>
  </si>
  <si>
    <t>wk 3</t>
  </si>
  <si>
    <t>wk 4</t>
  </si>
  <si>
    <t>wk 5</t>
  </si>
  <si>
    <t>wk 6</t>
  </si>
  <si>
    <t>wk 7</t>
  </si>
  <si>
    <t>wk 8</t>
  </si>
  <si>
    <t>wk 9</t>
  </si>
  <si>
    <t>wk 10</t>
  </si>
  <si>
    <t>wk 11</t>
  </si>
  <si>
    <t>wk 12</t>
  </si>
  <si>
    <t>wk 13</t>
  </si>
  <si>
    <t>wk 14</t>
  </si>
  <si>
    <t>wk 15</t>
  </si>
  <si>
    <t>wk 16</t>
  </si>
  <si>
    <t>wk 17</t>
  </si>
  <si>
    <t>wk 18</t>
  </si>
  <si>
    <t>wk 19</t>
  </si>
  <si>
    <t>wk 20</t>
  </si>
  <si>
    <t>wk 21</t>
  </si>
  <si>
    <t>wk 22</t>
  </si>
  <si>
    <t>wk 23</t>
  </si>
  <si>
    <t>wk 24</t>
  </si>
  <si>
    <t>wk 25</t>
  </si>
  <si>
    <t>wk 26</t>
  </si>
  <si>
    <t>wk 27</t>
  </si>
  <si>
    <t>wk 28</t>
  </si>
  <si>
    <t>wk 29</t>
  </si>
  <si>
    <t>wk 30</t>
  </si>
  <si>
    <t>wk 31</t>
  </si>
  <si>
    <t>wk 32</t>
  </si>
  <si>
    <t>wk 33</t>
  </si>
  <si>
    <t>wk 34</t>
  </si>
  <si>
    <t>wk 35</t>
  </si>
  <si>
    <t>wk 36</t>
  </si>
  <si>
    <t>wk 37</t>
  </si>
  <si>
    <t>wk 38</t>
  </si>
  <si>
    <t>wk 39</t>
  </si>
  <si>
    <t>wk 40</t>
  </si>
  <si>
    <t>wk 41</t>
  </si>
  <si>
    <t>wk 42</t>
  </si>
  <si>
    <t>wk 43</t>
  </si>
  <si>
    <t>wk 44</t>
  </si>
  <si>
    <t>wk 45</t>
  </si>
  <si>
    <t>wk 46</t>
  </si>
  <si>
    <t>wk 47</t>
  </si>
  <si>
    <t>wk 48</t>
  </si>
  <si>
    <t>wk 49</t>
  </si>
  <si>
    <t>wk 50</t>
  </si>
  <si>
    <t>wk 51</t>
  </si>
  <si>
    <t>wk 52</t>
  </si>
  <si>
    <t>wk 53</t>
  </si>
  <si>
    <t>• Cálculo de exceso mortalidad acumulada para la población por semana</t>
  </si>
  <si>
    <t>Exceso de muertes acumuladas, estimación baja (desde el umbral utilizando el promedio histórico)</t>
  </si>
  <si>
    <t>Exceso de muertes acumuladas, estimación alta (desde la línea de base utilizando el promedio histórico)</t>
  </si>
  <si>
    <t>Exceso de muertes acumuladas, estimación baja (desde el umbral utilizando el pronóstico)</t>
  </si>
  <si>
    <t>Exceso de muertes acumuladas, estimación alta (desde la línea de base utilizando el pronóstico)</t>
  </si>
  <si>
    <t>Muertes de 0-19 años</t>
  </si>
  <si>
    <t>Muertes de 20-29 años</t>
  </si>
  <si>
    <t>Muertes de 30-39 años</t>
  </si>
  <si>
    <t>Muertes de 40-49 años</t>
  </si>
  <si>
    <t>Muertes de 50-59 años</t>
  </si>
  <si>
    <t>Muertes de 60-69 años</t>
  </si>
  <si>
    <t>Muertes de 70-79 años</t>
  </si>
  <si>
    <t>Muertes de 80-89 años</t>
  </si>
  <si>
    <t>Muertes de 90-90+ años</t>
  </si>
  <si>
    <t>Muertes de 0-64 años</t>
  </si>
  <si>
    <t>Total general</t>
  </si>
  <si>
    <t>Muertes de 65+ años</t>
  </si>
  <si>
    <t>65 + años 2020</t>
  </si>
  <si>
    <t>65 + años IC 5%</t>
  </si>
  <si>
    <t>65 + años Límites superior e inferior</t>
  </si>
  <si>
    <t>65 + años</t>
  </si>
  <si>
    <t>Cálculo de exceso de mortalidad en CDMX por grupo de edad</t>
  </si>
  <si>
    <t>Cálculo de exceso de mortalidad de CDMX por sexo</t>
  </si>
  <si>
    <t>Cálculo de exceso de mortalidad acumulada para CDMX</t>
  </si>
  <si>
    <t>Cálculo de exceso de mortalidad en CDMX</t>
  </si>
  <si>
    <t>Semana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</si>
</sst>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3" x14ac:knownFonts="1">
    <font>
      <sz val="10"/>
      <name val="Arial"/>
    </font>
    <font>
      <sz val="10"/>
      <name val="Arial"/>
      <family val="2"/>
    </font>
    <font>
      <b/>
      <sz val="10"/>
      <name val="Arial"/>
      <family val="2"/>
    </font>
    <font>
      <u/>
      <sz val="10"/>
      <color theme="10"/>
      <name val="Arial"/>
      <family val="2"/>
    </font>
    <font>
      <b/>
      <sz val="10"/>
      <color rgb="FFFF0000"/>
      <name val="Arial"/>
      <family val="2"/>
    </font>
    <font>
      <sz val="12"/>
      <name val="Arial"/>
      <family val="2"/>
    </font>
    <font>
      <b/>
      <sz val="12"/>
      <name val="Arial"/>
      <family val="2"/>
    </font>
    <font>
      <b/>
      <sz val="12"/>
      <color rgb="FFFF0000"/>
      <name val="Arial"/>
      <family val="2"/>
    </font>
    <font>
      <b/>
      <sz val="8"/>
      <name val="Arial"/>
      <family val="2"/>
    </font>
    <font>
      <sz val="8"/>
      <name val="Arial"/>
      <family val="2"/>
    </font>
    <font>
      <b/>
      <sz val="12"/>
      <color theme="4"/>
      <name val="Arial"/>
      <family val="2"/>
    </font>
    <font>
      <b/>
      <sz val="12"/>
      <color theme="1"/>
      <name val="Arial"/>
      <family val="2"/>
    </font>
    <font>
      <b/>
      <sz val="8"/>
      <color theme="1"/>
      <name val="Arial"/>
      <family val="2"/>
    </font>
    <font>
      <sz val="12"/>
      <color theme="1"/>
      <name val="Arial"/>
      <family val="2"/>
    </font>
    <font>
      <sz val="12"/>
      <color theme="1"/>
      <name val="Calibri"/>
      <family val="2"/>
      <scheme val="minor"/>
    </font>
    <font>
      <b/>
      <sz val="16"/>
      <color theme="4" tint="-0.499984740745262"/>
      <name val="Calibri"/>
      <family val="2"/>
      <scheme val="minor"/>
    </font>
    <font>
      <sz val="13"/>
      <color theme="1"/>
      <name val="Calibri"/>
      <family val="2"/>
      <scheme val="minor"/>
    </font>
    <font>
      <b/>
      <sz val="13"/>
      <color theme="1"/>
      <name val="Calibri"/>
      <family val="2"/>
      <scheme val="minor"/>
    </font>
    <font>
      <sz val="13"/>
      <color theme="1"/>
      <name val="Calibri"/>
      <family val="2"/>
    </font>
    <font>
      <sz val="13"/>
      <name val="Calibri"/>
      <family val="2"/>
      <scheme val="minor"/>
    </font>
    <font>
      <b/>
      <sz val="13"/>
      <color rgb="FFFF0000"/>
      <name val="Calibri"/>
      <family val="2"/>
      <scheme val="minor"/>
    </font>
    <font>
      <sz val="10"/>
      <name val="Segoe UI"/>
      <family val="2"/>
    </font>
    <font>
      <b/>
      <sz val="12"/>
      <color theme="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bgColor indexed="64"/>
      </patternFill>
    </fill>
    <fill>
      <patternFill patternType="solid">
        <fgColor rgb="FFFFD5D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theme="4" tint="0.79998168889431442"/>
        <bgColor theme="4" tint="0.79998168889431442"/>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s>
  <cellStyleXfs count="4">
    <xf numFmtId="0" fontId="0" fillId="0" borderId="0" applyNumberFormat="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0" fontId="1" fillId="0" borderId="0" applyNumberFormat="0" applyFont="0" applyFill="0" applyBorder="0" applyAlignment="0" applyProtection="0"/>
  </cellStyleXfs>
  <cellXfs count="256">
    <xf numFmtId="0" fontId="0" fillId="0" borderId="0" xfId="0" applyNumberFormat="1" applyFont="1" applyFill="1" applyBorder="1" applyAlignment="1"/>
    <xf numFmtId="0" fontId="1" fillId="0" borderId="0" xfId="0" applyFont="1"/>
    <xf numFmtId="0" fontId="5" fillId="0" borderId="0" xfId="0" applyFont="1"/>
    <xf numFmtId="0" fontId="6" fillId="0" borderId="0" xfId="0" applyFont="1"/>
    <xf numFmtId="3" fontId="1" fillId="0" borderId="0" xfId="2" applyNumberFormat="1" applyAlignment="1">
      <alignment horizontal="right"/>
    </xf>
    <xf numFmtId="3" fontId="0" fillId="0" borderId="0" xfId="0" applyNumberFormat="1" applyAlignment="1">
      <alignment horizontal="right"/>
    </xf>
    <xf numFmtId="3" fontId="1" fillId="0" borderId="0" xfId="0" applyNumberFormat="1" applyFont="1"/>
    <xf numFmtId="0" fontId="3" fillId="0" borderId="0" xfId="1"/>
    <xf numFmtId="0" fontId="5" fillId="0" borderId="0" xfId="0" applyFont="1" applyAlignment="1">
      <alignment wrapText="1"/>
    </xf>
    <xf numFmtId="0" fontId="1" fillId="0" borderId="0" xfId="0" applyFont="1" applyAlignment="1">
      <alignment wrapText="1"/>
    </xf>
    <xf numFmtId="0" fontId="9" fillId="0" borderId="0" xfId="0" applyFont="1"/>
    <xf numFmtId="0" fontId="1" fillId="0" borderId="0" xfId="0" applyFont="1" applyAlignment="1">
      <alignment vertical="center"/>
    </xf>
    <xf numFmtId="0" fontId="2" fillId="0" borderId="3" xfId="0" applyFont="1" applyFill="1" applyBorder="1"/>
    <xf numFmtId="0" fontId="2" fillId="0" borderId="4" xfId="0" applyFont="1" applyFill="1" applyBorder="1"/>
    <xf numFmtId="0" fontId="2" fillId="2" borderId="5" xfId="0" applyFont="1" applyFill="1" applyBorder="1" applyAlignment="1">
      <alignment horizontal="center" wrapText="1"/>
    </xf>
    <xf numFmtId="0" fontId="2" fillId="2" borderId="6" xfId="0" applyFont="1" applyFill="1" applyBorder="1" applyAlignment="1">
      <alignment horizontal="center" wrapText="1"/>
    </xf>
    <xf numFmtId="0" fontId="2" fillId="2" borderId="7" xfId="0" applyFont="1" applyFill="1" applyBorder="1" applyAlignment="1">
      <alignment horizontal="center" wrapText="1"/>
    </xf>
    <xf numFmtId="3" fontId="1" fillId="3" borderId="8" xfId="2" applyNumberFormat="1" applyFill="1" applyBorder="1" applyAlignment="1">
      <alignment horizontal="right"/>
    </xf>
    <xf numFmtId="3" fontId="1" fillId="3" borderId="9" xfId="2" applyNumberFormat="1" applyFill="1" applyBorder="1" applyAlignment="1">
      <alignment horizontal="right"/>
    </xf>
    <xf numFmtId="3" fontId="1" fillId="3" borderId="10" xfId="2" applyNumberFormat="1" applyFill="1" applyBorder="1" applyAlignment="1">
      <alignment horizontal="right"/>
    </xf>
    <xf numFmtId="3" fontId="1" fillId="3" borderId="11" xfId="2" applyNumberFormat="1" applyFill="1" applyBorder="1" applyAlignment="1">
      <alignment horizontal="right"/>
    </xf>
    <xf numFmtId="3" fontId="1" fillId="3" borderId="0" xfId="2" applyNumberFormat="1" applyFill="1" applyBorder="1" applyAlignment="1">
      <alignment horizontal="right"/>
    </xf>
    <xf numFmtId="3" fontId="1" fillId="3" borderId="12" xfId="2" applyNumberFormat="1" applyFill="1" applyBorder="1" applyAlignment="1">
      <alignment horizontal="right"/>
    </xf>
    <xf numFmtId="3" fontId="1" fillId="3" borderId="13" xfId="2" applyNumberFormat="1" applyFill="1" applyBorder="1" applyAlignment="1">
      <alignment horizontal="right"/>
    </xf>
    <xf numFmtId="0" fontId="2" fillId="2" borderId="7" xfId="0" applyFont="1" applyFill="1" applyBorder="1" applyAlignment="1">
      <alignment horizontal="center"/>
    </xf>
    <xf numFmtId="3" fontId="9" fillId="4" borderId="12" xfId="0" applyNumberFormat="1" applyFont="1" applyFill="1" applyBorder="1"/>
    <xf numFmtId="3" fontId="1" fillId="3" borderId="2" xfId="2" applyNumberFormat="1" applyFill="1" applyBorder="1" applyAlignment="1">
      <alignment horizontal="right"/>
    </xf>
    <xf numFmtId="3" fontId="1" fillId="3" borderId="3" xfId="2" applyNumberFormat="1" applyFill="1" applyBorder="1" applyAlignment="1">
      <alignment horizontal="right"/>
    </xf>
    <xf numFmtId="0" fontId="1" fillId="0" borderId="1" xfId="0" applyFont="1" applyBorder="1"/>
    <xf numFmtId="3" fontId="9" fillId="4" borderId="0" xfId="0" applyNumberFormat="1" applyFont="1" applyFill="1" applyBorder="1"/>
    <xf numFmtId="3" fontId="9" fillId="4" borderId="14" xfId="0" applyNumberFormat="1" applyFont="1" applyFill="1" applyBorder="1"/>
    <xf numFmtId="3" fontId="9" fillId="4" borderId="15" xfId="0" applyNumberFormat="1" applyFont="1" applyFill="1" applyBorder="1"/>
    <xf numFmtId="0" fontId="1" fillId="6" borderId="0" xfId="0" applyFont="1" applyFill="1" applyAlignment="1">
      <alignment vertical="center"/>
    </xf>
    <xf numFmtId="0" fontId="1" fillId="6" borderId="0" xfId="0" applyFont="1" applyFill="1"/>
    <xf numFmtId="0" fontId="4" fillId="0" borderId="1" xfId="0" applyFont="1" applyBorder="1" applyAlignment="1">
      <alignment horizontal="center" vertical="center" wrapText="1"/>
    </xf>
    <xf numFmtId="0" fontId="1" fillId="0" borderId="0" xfId="0" applyFont="1" applyFill="1" applyAlignment="1">
      <alignment vertical="center"/>
    </xf>
    <xf numFmtId="0" fontId="1" fillId="0" borderId="0" xfId="0" applyFont="1" applyFill="1"/>
    <xf numFmtId="0" fontId="0" fillId="0" borderId="0" xfId="0"/>
    <xf numFmtId="0" fontId="4" fillId="0" borderId="4" xfId="0" applyFont="1" applyBorder="1" applyAlignment="1">
      <alignment horizontal="center" vertical="center" wrapText="1"/>
    </xf>
    <xf numFmtId="0" fontId="6" fillId="0" borderId="0" xfId="0" applyFont="1" applyAlignment="1">
      <alignment vertical="center"/>
    </xf>
    <xf numFmtId="0" fontId="5" fillId="0" borderId="0" xfId="0" applyFont="1" applyAlignment="1">
      <alignment vertical="center"/>
    </xf>
    <xf numFmtId="0" fontId="9" fillId="0" borderId="0" xfId="0" applyFont="1" applyAlignment="1">
      <alignment vertical="center"/>
    </xf>
    <xf numFmtId="0" fontId="5" fillId="0" borderId="0" xfId="0" applyFont="1" applyAlignment="1">
      <alignment vertical="center" wrapText="1"/>
    </xf>
    <xf numFmtId="0" fontId="5" fillId="0" borderId="0" xfId="0" applyFont="1" applyFill="1" applyAlignment="1">
      <alignment vertical="center"/>
    </xf>
    <xf numFmtId="0" fontId="5" fillId="6" borderId="0" xfId="0" applyFont="1" applyFill="1" applyAlignment="1">
      <alignment vertical="center"/>
    </xf>
    <xf numFmtId="0" fontId="13" fillId="0" borderId="0" xfId="0" applyFont="1" applyFill="1" applyAlignment="1">
      <alignment vertical="center"/>
    </xf>
    <xf numFmtId="3" fontId="1" fillId="3" borderId="14" xfId="2" applyNumberFormat="1" applyFill="1" applyBorder="1" applyAlignment="1">
      <alignment horizontal="right"/>
    </xf>
    <xf numFmtId="3" fontId="1" fillId="3" borderId="15" xfId="2" applyNumberFormat="1" applyFill="1" applyBorder="1" applyAlignment="1">
      <alignment horizontal="right"/>
    </xf>
    <xf numFmtId="3" fontId="1" fillId="3" borderId="4" xfId="2" applyNumberFormat="1" applyFill="1" applyBorder="1" applyAlignment="1">
      <alignment horizontal="right"/>
    </xf>
    <xf numFmtId="3" fontId="1" fillId="0" borderId="11" xfId="2" applyNumberFormat="1" applyFill="1" applyBorder="1" applyAlignment="1">
      <alignment horizontal="right"/>
    </xf>
    <xf numFmtId="3" fontId="1" fillId="0" borderId="0" xfId="2" applyNumberFormat="1" applyFill="1" applyBorder="1" applyAlignment="1">
      <alignment horizontal="right"/>
    </xf>
    <xf numFmtId="3" fontId="1" fillId="0" borderId="12" xfId="2" applyNumberFormat="1" applyFill="1" applyBorder="1" applyAlignment="1">
      <alignment horizontal="right"/>
    </xf>
    <xf numFmtId="3" fontId="1" fillId="0" borderId="13" xfId="2" applyNumberFormat="1" applyFill="1" applyBorder="1" applyAlignment="1">
      <alignment horizontal="right"/>
    </xf>
    <xf numFmtId="3" fontId="1" fillId="0" borderId="14" xfId="2" applyNumberFormat="1" applyFill="1" applyBorder="1" applyAlignment="1">
      <alignment horizontal="right"/>
    </xf>
    <xf numFmtId="3" fontId="1" fillId="0" borderId="15" xfId="2" applyNumberFormat="1" applyFill="1" applyBorder="1" applyAlignment="1">
      <alignment horizontal="right"/>
    </xf>
    <xf numFmtId="0" fontId="2" fillId="0" borderId="2" xfId="0" applyFont="1" applyFill="1" applyBorder="1"/>
    <xf numFmtId="0" fontId="1" fillId="0" borderId="1" xfId="0" applyFont="1" applyBorder="1" applyAlignment="1">
      <alignment vertical="center"/>
    </xf>
    <xf numFmtId="0" fontId="14" fillId="0" borderId="0" xfId="0" applyFont="1"/>
    <xf numFmtId="3" fontId="1" fillId="0" borderId="5" xfId="0" applyNumberFormat="1" applyFont="1" applyBorder="1"/>
    <xf numFmtId="3" fontId="1" fillId="0" borderId="6" xfId="0" applyNumberFormat="1" applyFont="1" applyBorder="1"/>
    <xf numFmtId="3" fontId="1" fillId="0" borderId="6" xfId="2" applyNumberFormat="1" applyFill="1" applyBorder="1" applyAlignment="1">
      <alignment horizontal="right"/>
    </xf>
    <xf numFmtId="3" fontId="1" fillId="0" borderId="7" xfId="0" applyNumberFormat="1" applyFont="1" applyBorder="1"/>
    <xf numFmtId="0" fontId="2" fillId="0" borderId="1" xfId="1" applyFont="1" applyBorder="1"/>
    <xf numFmtId="3" fontId="1" fillId="0" borderId="5" xfId="2" applyNumberFormat="1" applyFill="1" applyBorder="1" applyAlignment="1">
      <alignment horizontal="right"/>
    </xf>
    <xf numFmtId="3" fontId="1" fillId="0" borderId="7" xfId="2" applyNumberFormat="1" applyFill="1" applyBorder="1" applyAlignment="1">
      <alignment horizontal="right"/>
    </xf>
    <xf numFmtId="3" fontId="9" fillId="4" borderId="7" xfId="0" applyNumberFormat="1" applyFont="1" applyFill="1" applyBorder="1"/>
    <xf numFmtId="0" fontId="14" fillId="0" borderId="0" xfId="0" applyFont="1" applyAlignment="1">
      <alignment horizontal="left" wrapText="1"/>
    </xf>
    <xf numFmtId="0" fontId="17" fillId="0" borderId="0" xfId="0" applyFont="1" applyAlignment="1">
      <alignment wrapText="1"/>
    </xf>
    <xf numFmtId="0" fontId="16" fillId="0" borderId="0" xfId="0" applyFont="1" applyAlignment="1">
      <alignment horizontal="left" wrapText="1"/>
    </xf>
    <xf numFmtId="0" fontId="0" fillId="0" borderId="0" xfId="0" applyAlignment="1">
      <alignment wrapText="1"/>
    </xf>
    <xf numFmtId="0" fontId="16" fillId="0" borderId="0" xfId="0" applyFont="1" applyAlignment="1">
      <alignment wrapText="1"/>
    </xf>
    <xf numFmtId="0" fontId="16" fillId="0" borderId="0" xfId="0" applyNumberFormat="1" applyFont="1" applyFill="1" applyBorder="1" applyAlignment="1">
      <alignment wrapText="1"/>
    </xf>
    <xf numFmtId="0" fontId="0" fillId="0" borderId="0" xfId="0" applyNumberFormat="1" applyFont="1" applyFill="1" applyBorder="1" applyAlignment="1">
      <alignment wrapText="1"/>
    </xf>
    <xf numFmtId="0" fontId="16" fillId="0" borderId="0" xfId="0" applyFont="1" applyAlignment="1">
      <alignment horizontal="left" wrapText="1" indent="2"/>
    </xf>
    <xf numFmtId="0" fontId="15" fillId="0" borderId="0" xfId="0" applyFont="1" applyAlignment="1">
      <alignment horizontal="center"/>
    </xf>
    <xf numFmtId="3" fontId="9" fillId="4" borderId="3" xfId="0" applyNumberFormat="1" applyFont="1" applyFill="1" applyBorder="1"/>
    <xf numFmtId="3" fontId="1" fillId="9" borderId="3" xfId="0" applyNumberFormat="1" applyFont="1" applyFill="1" applyBorder="1"/>
    <xf numFmtId="3" fontId="1" fillId="9" borderId="11" xfId="0" applyNumberFormat="1" applyFont="1" applyFill="1" applyBorder="1"/>
    <xf numFmtId="3" fontId="1" fillId="9" borderId="0" xfId="0" applyNumberFormat="1" applyFont="1" applyFill="1" applyBorder="1"/>
    <xf numFmtId="3" fontId="1" fillId="9" borderId="12" xfId="0" applyNumberFormat="1" applyFont="1" applyFill="1" applyBorder="1"/>
    <xf numFmtId="3" fontId="1" fillId="11" borderId="3" xfId="0" applyNumberFormat="1" applyFont="1" applyFill="1" applyBorder="1"/>
    <xf numFmtId="3" fontId="1" fillId="11" borderId="11" xfId="0" applyNumberFormat="1" applyFont="1" applyFill="1" applyBorder="1"/>
    <xf numFmtId="3" fontId="1" fillId="11" borderId="0" xfId="0" applyNumberFormat="1" applyFont="1" applyFill="1" applyBorder="1"/>
    <xf numFmtId="3" fontId="1" fillId="11" borderId="12" xfId="0" applyNumberFormat="1" applyFont="1" applyFill="1" applyBorder="1"/>
    <xf numFmtId="0" fontId="12" fillId="0" borderId="8" xfId="0" applyFont="1" applyFill="1" applyBorder="1" applyAlignment="1">
      <alignment horizontal="left"/>
    </xf>
    <xf numFmtId="3" fontId="9" fillId="4" borderId="8" xfId="0" applyNumberFormat="1" applyFont="1" applyFill="1" applyBorder="1"/>
    <xf numFmtId="3" fontId="9" fillId="4" borderId="16" xfId="0" applyNumberFormat="1" applyFont="1" applyFill="1" applyBorder="1"/>
    <xf numFmtId="3" fontId="9" fillId="4" borderId="17" xfId="0" applyNumberFormat="1" applyFont="1" applyFill="1" applyBorder="1"/>
    <xf numFmtId="3" fontId="9" fillId="4" borderId="10" xfId="0" applyNumberFormat="1" applyFont="1" applyFill="1" applyBorder="1"/>
    <xf numFmtId="0" fontId="12" fillId="0" borderId="11" xfId="0" applyFont="1" applyFill="1" applyBorder="1" applyAlignment="1">
      <alignment horizontal="left"/>
    </xf>
    <xf numFmtId="3" fontId="9" fillId="4" borderId="11" xfId="0" applyNumberFormat="1" applyFont="1" applyFill="1" applyBorder="1"/>
    <xf numFmtId="3" fontId="9" fillId="4" borderId="18" xfId="0" applyNumberFormat="1" applyFont="1" applyFill="1" applyBorder="1"/>
    <xf numFmtId="3" fontId="9" fillId="4" borderId="19" xfId="0" applyNumberFormat="1" applyFont="1" applyFill="1" applyBorder="1"/>
    <xf numFmtId="0" fontId="12" fillId="0" borderId="13" xfId="0" applyFont="1" applyFill="1" applyBorder="1" applyAlignment="1">
      <alignment horizontal="left"/>
    </xf>
    <xf numFmtId="3" fontId="9" fillId="4" borderId="13" xfId="0" applyNumberFormat="1" applyFont="1" applyFill="1" applyBorder="1"/>
    <xf numFmtId="3" fontId="9" fillId="4" borderId="20" xfId="0" applyNumberFormat="1" applyFont="1" applyFill="1" applyBorder="1"/>
    <xf numFmtId="3" fontId="9" fillId="4" borderId="21" xfId="0" applyNumberFormat="1" applyFont="1" applyFill="1" applyBorder="1"/>
    <xf numFmtId="3" fontId="1" fillId="11" borderId="8" xfId="2" applyNumberFormat="1" applyFill="1" applyBorder="1" applyAlignment="1">
      <alignment wrapText="1"/>
    </xf>
    <xf numFmtId="3" fontId="1" fillId="11" borderId="10" xfId="2" applyNumberFormat="1" applyFill="1" applyBorder="1" applyAlignment="1">
      <alignment wrapText="1"/>
    </xf>
    <xf numFmtId="3" fontId="1" fillId="11" borderId="11" xfId="2" applyNumberFormat="1" applyFill="1" applyBorder="1" applyAlignment="1">
      <alignment wrapText="1"/>
    </xf>
    <xf numFmtId="3" fontId="1" fillId="11" borderId="12" xfId="2" applyNumberFormat="1" applyFill="1" applyBorder="1" applyAlignment="1">
      <alignment wrapText="1"/>
    </xf>
    <xf numFmtId="3" fontId="1" fillId="11" borderId="13" xfId="2" applyNumberFormat="1" applyFill="1" applyBorder="1" applyAlignment="1">
      <alignment wrapText="1"/>
    </xf>
    <xf numFmtId="3" fontId="1" fillId="11" borderId="15" xfId="2" applyNumberFormat="1" applyFill="1" applyBorder="1" applyAlignment="1">
      <alignment wrapText="1"/>
    </xf>
    <xf numFmtId="3" fontId="1" fillId="11" borderId="0" xfId="2" applyNumberFormat="1" applyFill="1" applyBorder="1" applyAlignment="1">
      <alignment wrapText="1"/>
    </xf>
    <xf numFmtId="0" fontId="2" fillId="8" borderId="5"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6" xfId="0" applyFont="1" applyFill="1" applyBorder="1" applyAlignment="1">
      <alignment horizontal="center" vertical="center" wrapText="1"/>
    </xf>
    <xf numFmtId="3" fontId="1" fillId="9" borderId="8" xfId="2" applyNumberFormat="1" applyFill="1" applyBorder="1" applyAlignment="1">
      <alignment wrapText="1"/>
    </xf>
    <xf numFmtId="3" fontId="1" fillId="9" borderId="10" xfId="2" applyNumberFormat="1" applyFill="1" applyBorder="1" applyAlignment="1">
      <alignment wrapText="1"/>
    </xf>
    <xf numFmtId="3" fontId="1" fillId="9" borderId="9" xfId="2" applyNumberFormat="1" applyFill="1" applyBorder="1" applyAlignment="1">
      <alignment wrapText="1"/>
    </xf>
    <xf numFmtId="3" fontId="1" fillId="9" borderId="11" xfId="2" applyNumberFormat="1" applyFill="1" applyBorder="1" applyAlignment="1">
      <alignment wrapText="1"/>
    </xf>
    <xf numFmtId="3" fontId="1" fillId="9" borderId="12" xfId="2" applyNumberFormat="1" applyFill="1" applyBorder="1" applyAlignment="1">
      <alignment wrapText="1"/>
    </xf>
    <xf numFmtId="3" fontId="1" fillId="9" borderId="0" xfId="2" applyNumberFormat="1" applyFill="1" applyBorder="1" applyAlignment="1">
      <alignment wrapText="1"/>
    </xf>
    <xf numFmtId="3" fontId="1" fillId="9" borderId="13" xfId="2" applyNumberFormat="1" applyFill="1" applyBorder="1" applyAlignment="1">
      <alignment wrapText="1"/>
    </xf>
    <xf numFmtId="3" fontId="1" fillId="9" borderId="15" xfId="2" applyNumberFormat="1" applyFill="1" applyBorder="1" applyAlignment="1">
      <alignment wrapText="1"/>
    </xf>
    <xf numFmtId="3" fontId="1" fillId="9" borderId="14" xfId="2" applyNumberFormat="1" applyFill="1" applyBorder="1" applyAlignment="1">
      <alignment wrapText="1"/>
    </xf>
    <xf numFmtId="3" fontId="1" fillId="11" borderId="2" xfId="0" applyNumberFormat="1" applyFont="1" applyFill="1" applyBorder="1"/>
    <xf numFmtId="3" fontId="1" fillId="11" borderId="8" xfId="0" applyNumberFormat="1" applyFont="1" applyFill="1" applyBorder="1"/>
    <xf numFmtId="3" fontId="1" fillId="11" borderId="9" xfId="0" applyNumberFormat="1" applyFont="1" applyFill="1" applyBorder="1"/>
    <xf numFmtId="3" fontId="1" fillId="11" borderId="10" xfId="0" applyNumberFormat="1" applyFont="1" applyFill="1" applyBorder="1"/>
    <xf numFmtId="3" fontId="1" fillId="11" borderId="4" xfId="0" applyNumberFormat="1" applyFont="1" applyFill="1" applyBorder="1"/>
    <xf numFmtId="3" fontId="1" fillId="11" borderId="13" xfId="0" applyNumberFormat="1" applyFont="1" applyFill="1" applyBorder="1"/>
    <xf numFmtId="3" fontId="1" fillId="11" borderId="14" xfId="0" applyNumberFormat="1" applyFont="1" applyFill="1" applyBorder="1"/>
    <xf numFmtId="3" fontId="1" fillId="11" borderId="15" xfId="0" applyNumberFormat="1" applyFont="1" applyFill="1" applyBorder="1"/>
    <xf numFmtId="3" fontId="1" fillId="9" borderId="13" xfId="0" applyNumberFormat="1" applyFont="1" applyFill="1" applyBorder="1"/>
    <xf numFmtId="0" fontId="1" fillId="9" borderId="14" xfId="0" applyFont="1" applyFill="1" applyBorder="1"/>
    <xf numFmtId="3" fontId="1" fillId="9" borderId="15" xfId="0" applyNumberFormat="1" applyFont="1" applyFill="1" applyBorder="1"/>
    <xf numFmtId="0" fontId="9" fillId="4" borderId="15" xfId="0" applyFont="1" applyFill="1" applyBorder="1"/>
    <xf numFmtId="3" fontId="2" fillId="11" borderId="13" xfId="0" applyNumberFormat="1" applyFont="1" applyFill="1" applyBorder="1" applyAlignment="1">
      <alignment wrapText="1"/>
    </xf>
    <xf numFmtId="0" fontId="1" fillId="11" borderId="15" xfId="0" applyFont="1" applyFill="1" applyBorder="1" applyAlignment="1">
      <alignment wrapText="1"/>
    </xf>
    <xf numFmtId="3" fontId="2" fillId="9" borderId="13" xfId="0" applyNumberFormat="1" applyFont="1" applyFill="1" applyBorder="1" applyAlignment="1">
      <alignment wrapText="1"/>
    </xf>
    <xf numFmtId="0" fontId="1" fillId="9" borderId="15" xfId="0" applyFont="1" applyFill="1" applyBorder="1" applyAlignment="1">
      <alignment wrapText="1"/>
    </xf>
    <xf numFmtId="3" fontId="2" fillId="9" borderId="14" xfId="0" applyNumberFormat="1" applyFont="1" applyFill="1" applyBorder="1" applyAlignment="1">
      <alignment wrapText="1"/>
    </xf>
    <xf numFmtId="3" fontId="1" fillId="11" borderId="9" xfId="2" applyNumberFormat="1" applyFill="1" applyBorder="1" applyAlignment="1">
      <alignment wrapText="1"/>
    </xf>
    <xf numFmtId="3" fontId="1" fillId="11" borderId="14" xfId="2" applyNumberFormat="1" applyFill="1" applyBorder="1" applyAlignment="1">
      <alignment wrapText="1"/>
    </xf>
    <xf numFmtId="3" fontId="9" fillId="4" borderId="9" xfId="0" applyNumberFormat="1" applyFont="1" applyFill="1" applyBorder="1"/>
    <xf numFmtId="3" fontId="1" fillId="9" borderId="17" xfId="2" applyNumberFormat="1" applyFill="1" applyBorder="1" applyAlignment="1">
      <alignment wrapText="1"/>
    </xf>
    <xf numFmtId="3" fontId="1" fillId="9" borderId="19" xfId="2" applyNumberFormat="1" applyFill="1" applyBorder="1" applyAlignment="1">
      <alignment wrapText="1"/>
    </xf>
    <xf numFmtId="3" fontId="1" fillId="11" borderId="17" xfId="2" applyNumberFormat="1" applyFill="1" applyBorder="1" applyAlignment="1">
      <alignment wrapText="1"/>
    </xf>
    <xf numFmtId="3" fontId="1" fillId="11" borderId="19" xfId="2" applyNumberFormat="1" applyFill="1" applyBorder="1" applyAlignment="1">
      <alignment wrapText="1"/>
    </xf>
    <xf numFmtId="3" fontId="1" fillId="9" borderId="21" xfId="2" applyNumberFormat="1" applyFill="1" applyBorder="1" applyAlignment="1">
      <alignment wrapText="1"/>
    </xf>
    <xf numFmtId="0" fontId="2" fillId="8" borderId="22" xfId="0" applyFont="1" applyFill="1" applyBorder="1" applyAlignment="1">
      <alignment horizontal="center" vertical="center" wrapText="1"/>
    </xf>
    <xf numFmtId="3" fontId="1" fillId="11" borderId="21" xfId="2" applyNumberFormat="1" applyFill="1" applyBorder="1" applyAlignment="1">
      <alignment wrapText="1"/>
    </xf>
    <xf numFmtId="3" fontId="1" fillId="9" borderId="2" xfId="0" applyNumberFormat="1" applyFont="1" applyFill="1" applyBorder="1"/>
    <xf numFmtId="3" fontId="1" fillId="9" borderId="4" xfId="0" applyNumberFormat="1" applyFont="1" applyFill="1" applyBorder="1"/>
    <xf numFmtId="0" fontId="1" fillId="0" borderId="4" xfId="0" applyFont="1" applyBorder="1" applyAlignment="1">
      <alignment vertical="center"/>
    </xf>
    <xf numFmtId="0" fontId="2" fillId="12" borderId="5" xfId="0" applyFont="1" applyFill="1" applyBorder="1" applyAlignment="1">
      <alignment horizontal="center"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2" fillId="12" borderId="7" xfId="0" applyFont="1" applyFill="1" applyBorder="1" applyAlignment="1">
      <alignment horizontal="center" vertical="center"/>
    </xf>
    <xf numFmtId="0" fontId="2" fillId="10" borderId="1" xfId="0" applyFont="1" applyFill="1" applyBorder="1" applyAlignment="1">
      <alignment horizontal="center" vertical="center" wrapText="1"/>
    </xf>
    <xf numFmtId="0" fontId="8" fillId="10" borderId="7" xfId="0" applyFont="1" applyFill="1" applyBorder="1" applyAlignment="1">
      <alignment horizontal="center" vertical="center" wrapText="1"/>
    </xf>
    <xf numFmtId="0" fontId="2" fillId="10" borderId="5"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9" fillId="0" borderId="8" xfId="0" applyFont="1" applyBorder="1" applyAlignment="1">
      <alignment vertical="center"/>
    </xf>
    <xf numFmtId="0" fontId="8" fillId="10" borderId="8" xfId="0" applyFont="1" applyFill="1" applyBorder="1" applyAlignment="1">
      <alignment horizontal="center" vertical="center" wrapText="1"/>
    </xf>
    <xf numFmtId="0" fontId="8" fillId="10" borderId="16"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8" fillId="8" borderId="16"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1" fillId="0" borderId="2" xfId="0" applyFont="1" applyBorder="1" applyAlignment="1">
      <alignment vertical="center"/>
    </xf>
    <xf numFmtId="0" fontId="2" fillId="10" borderId="22" xfId="0" applyFont="1" applyFill="1" applyBorder="1" applyAlignment="1">
      <alignment horizontal="center" vertical="center" wrapText="1"/>
    </xf>
    <xf numFmtId="0" fontId="5" fillId="13" borderId="0" xfId="0" applyFont="1" applyFill="1" applyAlignment="1">
      <alignment vertical="center"/>
    </xf>
    <xf numFmtId="0" fontId="5" fillId="7" borderId="0" xfId="0" applyFont="1" applyFill="1" applyAlignment="1">
      <alignment vertical="center"/>
    </xf>
    <xf numFmtId="3" fontId="1" fillId="11" borderId="5" xfId="0" applyNumberFormat="1" applyFont="1" applyFill="1" applyBorder="1"/>
    <xf numFmtId="3" fontId="1" fillId="11" borderId="6" xfId="0" applyNumberFormat="1" applyFont="1" applyFill="1" applyBorder="1"/>
    <xf numFmtId="3" fontId="1" fillId="11" borderId="7" xfId="0" applyNumberFormat="1" applyFont="1" applyFill="1" applyBorder="1"/>
    <xf numFmtId="3" fontId="1" fillId="9" borderId="1" xfId="0" applyNumberFormat="1" applyFont="1" applyFill="1" applyBorder="1"/>
    <xf numFmtId="3" fontId="1" fillId="9" borderId="5" xfId="0" applyNumberFormat="1" applyFont="1" applyFill="1" applyBorder="1"/>
    <xf numFmtId="3" fontId="1" fillId="9" borderId="6" xfId="0" applyNumberFormat="1" applyFont="1" applyFill="1" applyBorder="1"/>
    <xf numFmtId="3" fontId="1" fillId="9" borderId="7" xfId="0" applyNumberFormat="1" applyFont="1" applyFill="1" applyBorder="1"/>
    <xf numFmtId="3" fontId="1" fillId="3" borderId="3" xfId="0" applyNumberFormat="1" applyFont="1" applyFill="1" applyBorder="1"/>
    <xf numFmtId="3" fontId="1" fillId="3" borderId="14" xfId="0" applyNumberFormat="1" applyFont="1" applyFill="1" applyBorder="1"/>
    <xf numFmtId="3" fontId="1" fillId="3" borderId="15" xfId="0" applyNumberFormat="1" applyFont="1" applyFill="1" applyBorder="1"/>
    <xf numFmtId="3" fontId="1" fillId="3" borderId="4" xfId="0" applyNumberFormat="1" applyFont="1" applyFill="1" applyBorder="1"/>
    <xf numFmtId="0" fontId="2" fillId="10" borderId="8"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10" xfId="0" applyFont="1" applyFill="1" applyBorder="1" applyAlignment="1">
      <alignment horizontal="center" vertical="center" wrapText="1"/>
    </xf>
    <xf numFmtId="3" fontId="1" fillId="9" borderId="8" xfId="0" applyNumberFormat="1" applyFont="1" applyFill="1" applyBorder="1"/>
    <xf numFmtId="3" fontId="1" fillId="9" borderId="9" xfId="0" applyNumberFormat="1" applyFont="1" applyFill="1" applyBorder="1"/>
    <xf numFmtId="3" fontId="1" fillId="9" borderId="10" xfId="0" applyNumberFormat="1" applyFont="1" applyFill="1" applyBorder="1"/>
    <xf numFmtId="3" fontId="2" fillId="0" borderId="0" xfId="0" applyNumberFormat="1" applyFont="1"/>
    <xf numFmtId="0" fontId="19" fillId="0" borderId="0" xfId="0" applyNumberFormat="1" applyFont="1" applyFill="1" applyBorder="1" applyAlignment="1">
      <alignment wrapText="1"/>
    </xf>
    <xf numFmtId="0" fontId="2" fillId="14" borderId="9"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vertical="center"/>
    </xf>
    <xf numFmtId="0" fontId="2" fillId="10" borderId="2"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3" fontId="9" fillId="4" borderId="9" xfId="2" applyNumberFormat="1" applyFont="1" applyFill="1" applyBorder="1" applyAlignment="1"/>
    <xf numFmtId="3" fontId="9" fillId="4" borderId="2" xfId="2" applyNumberFormat="1" applyFont="1" applyFill="1" applyBorder="1" applyAlignment="1"/>
    <xf numFmtId="3" fontId="9" fillId="4" borderId="2" xfId="0" applyNumberFormat="1" applyFont="1" applyFill="1" applyBorder="1"/>
    <xf numFmtId="3" fontId="9" fillId="4" borderId="0" xfId="2" applyNumberFormat="1" applyFont="1" applyFill="1" applyBorder="1" applyAlignment="1"/>
    <xf numFmtId="3" fontId="9" fillId="4" borderId="3" xfId="2" applyNumberFormat="1" applyFont="1" applyFill="1" applyBorder="1" applyAlignment="1"/>
    <xf numFmtId="3" fontId="9" fillId="4" borderId="14" xfId="2" applyNumberFormat="1" applyFont="1" applyFill="1" applyBorder="1" applyAlignment="1"/>
    <xf numFmtId="3" fontId="9" fillId="4" borderId="4" xfId="2" applyNumberFormat="1" applyFont="1" applyFill="1" applyBorder="1" applyAlignment="1"/>
    <xf numFmtId="3" fontId="9" fillId="4" borderId="4" xfId="0" applyNumberFormat="1" applyFont="1" applyFill="1" applyBorder="1"/>
    <xf numFmtId="3" fontId="1" fillId="9" borderId="14" xfId="0" applyNumberFormat="1" applyFont="1" applyFill="1" applyBorder="1"/>
    <xf numFmtId="3" fontId="1" fillId="0" borderId="0" xfId="0" applyNumberFormat="1" applyFont="1" applyAlignment="1">
      <alignment wrapText="1"/>
    </xf>
    <xf numFmtId="3" fontId="2" fillId="11" borderId="5" xfId="0" applyNumberFormat="1" applyFont="1" applyFill="1" applyBorder="1" applyAlignment="1">
      <alignment wrapText="1"/>
    </xf>
    <xf numFmtId="0" fontId="1" fillId="11" borderId="7" xfId="0" applyFont="1" applyFill="1" applyBorder="1" applyAlignment="1">
      <alignment wrapText="1"/>
    </xf>
    <xf numFmtId="3" fontId="2" fillId="9" borderId="5" xfId="0" applyNumberFormat="1" applyFont="1" applyFill="1" applyBorder="1" applyAlignment="1">
      <alignment wrapText="1"/>
    </xf>
    <xf numFmtId="0" fontId="1" fillId="9" borderId="7" xfId="0" applyFont="1" applyFill="1" applyBorder="1" applyAlignment="1">
      <alignment wrapText="1"/>
    </xf>
    <xf numFmtId="3" fontId="2" fillId="9" borderId="6" xfId="0" applyNumberFormat="1" applyFont="1" applyFill="1" applyBorder="1" applyAlignment="1">
      <alignment wrapText="1"/>
    </xf>
    <xf numFmtId="2" fontId="2" fillId="0" borderId="0" xfId="0" applyNumberFormat="1" applyFont="1" applyAlignment="1">
      <alignment wrapText="1"/>
    </xf>
    <xf numFmtId="3" fontId="9" fillId="4" borderId="8" xfId="2" applyNumberFormat="1" applyFont="1" applyFill="1" applyBorder="1" applyAlignment="1"/>
    <xf numFmtId="3" fontId="9" fillId="4" borderId="10" xfId="2" applyNumberFormat="1" applyFont="1" applyFill="1" applyBorder="1" applyAlignment="1"/>
    <xf numFmtId="3" fontId="9" fillId="4" borderId="11" xfId="2" applyNumberFormat="1" applyFont="1" applyFill="1" applyBorder="1" applyAlignment="1"/>
    <xf numFmtId="3" fontId="9" fillId="4" borderId="12" xfId="2" applyNumberFormat="1" applyFont="1" applyFill="1" applyBorder="1" applyAlignment="1"/>
    <xf numFmtId="3" fontId="9" fillId="4" borderId="13" xfId="2" applyNumberFormat="1" applyFont="1" applyFill="1" applyBorder="1" applyAlignment="1"/>
    <xf numFmtId="3" fontId="9" fillId="4" borderId="15" xfId="2" applyNumberFormat="1" applyFont="1" applyFill="1" applyBorder="1" applyAlignment="1"/>
    <xf numFmtId="0" fontId="16" fillId="0" borderId="0" xfId="0" applyNumberFormat="1" applyFont="1" applyFill="1" applyBorder="1" applyAlignment="1">
      <alignment horizontal="left" wrapText="1" indent="2"/>
    </xf>
    <xf numFmtId="0" fontId="21" fillId="0" borderId="0" xfId="0" applyNumberFormat="1" applyFont="1" applyFill="1" applyBorder="1" applyAlignment="1">
      <alignment vertical="center"/>
    </xf>
    <xf numFmtId="0" fontId="19" fillId="0" borderId="0" xfId="0" applyFont="1" applyAlignment="1">
      <alignment horizontal="left" wrapText="1" indent="2"/>
    </xf>
    <xf numFmtId="3" fontId="1" fillId="0" borderId="3" xfId="2" applyNumberFormat="1" applyFill="1" applyBorder="1" applyAlignment="1">
      <alignment horizontal="right"/>
    </xf>
    <xf numFmtId="3" fontId="1" fillId="0" borderId="4" xfId="2" applyNumberFormat="1" applyFill="1" applyBorder="1" applyAlignment="1">
      <alignment horizontal="right"/>
    </xf>
    <xf numFmtId="3" fontId="1" fillId="0" borderId="1" xfId="2" applyNumberFormat="1" applyFill="1" applyBorder="1" applyAlignment="1">
      <alignment horizontal="right"/>
    </xf>
    <xf numFmtId="0" fontId="0" fillId="0" borderId="0" xfId="0" applyNumberFormat="1"/>
    <xf numFmtId="0" fontId="22" fillId="15" borderId="23" xfId="0" applyFont="1" applyFill="1" applyBorder="1"/>
    <xf numFmtId="0" fontId="0" fillId="0" borderId="0" xfId="0" applyAlignment="1">
      <alignment horizontal="left"/>
    </xf>
    <xf numFmtId="0" fontId="22" fillId="15" borderId="24" xfId="0" applyFont="1" applyFill="1" applyBorder="1" applyAlignment="1">
      <alignment horizontal="left"/>
    </xf>
    <xf numFmtId="0" fontId="22" fillId="15" borderId="24" xfId="0" applyNumberFormat="1" applyFont="1" applyFill="1" applyBorder="1"/>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10" fillId="5" borderId="5"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7" xfId="0" applyFont="1" applyFill="1" applyBorder="1" applyAlignment="1">
      <alignment horizontal="center" vertical="center"/>
    </xf>
    <xf numFmtId="0" fontId="7" fillId="5" borderId="5"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7" xfId="0" applyFont="1" applyFill="1"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1" fillId="5" borderId="5"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7" xfId="0" applyFont="1" applyFill="1" applyBorder="1" applyAlignment="1">
      <alignment horizontal="center" vertical="center"/>
    </xf>
    <xf numFmtId="0" fontId="1" fillId="0" borderId="0" xfId="0" applyNumberFormat="1" applyFont="1" applyFill="1" applyBorder="1" applyAlignment="1">
      <alignment horizontal="center"/>
    </xf>
    <xf numFmtId="0" fontId="0" fillId="0" borderId="0" xfId="0" applyNumberFormat="1" applyFont="1" applyFill="1" applyBorder="1" applyAlignment="1">
      <alignment horizont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0" borderId="5"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cellXfs>
  <cellStyles count="4">
    <cellStyle name="Comma 3" xfId="2" xr:uid="{00000000-0005-0000-0000-000000000000}"/>
    <cellStyle name="Hyperlink" xfId="1" builtinId="8"/>
    <cellStyle name="Normal" xfId="0" builtinId="0"/>
    <cellStyle name="Normal 2" xfId="3" xr:uid="{00000000-0005-0000-0000-000003000000}"/>
  </cellStyles>
  <dxfs count="0"/>
  <tableStyles count="0" defaultTableStyle="TableStyleMedium2" defaultPivotStyle="PivotStyleLight16"/>
  <colors>
    <mruColors>
      <color rgb="FFFF6D6D"/>
      <color rgb="FFFFAFAF"/>
      <color rgb="FFFFD5D5"/>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Muertes CDMX en 2020 por semana en comparación con los límites superior e inferior previstos (95% de IC utilizando el sqrt de las muertes)</a:t>
            </a:r>
            <a:endParaRPr lang="en-US" sz="1200">
              <a:effectLst/>
            </a:endParaRPr>
          </a:p>
        </c:rich>
      </c:tx>
      <c:overlay val="0"/>
      <c:spPr>
        <a:noFill/>
        <a:ln>
          <a:noFill/>
          <a:miter lim="800000"/>
        </a:ln>
        <a:effectLst/>
      </c:spPr>
    </c:title>
    <c:autoTitleDeleted val="0"/>
    <c:plotArea>
      <c:layout/>
      <c:areaChart>
        <c:grouping val="stacked"/>
        <c:varyColors val="0"/>
        <c:ser>
          <c:idx val="0"/>
          <c:order val="1"/>
          <c:tx>
            <c:strRef>
              <c:f>Total!$R$5</c:f>
              <c:strCache>
                <c:ptCount val="1"/>
                <c:pt idx="0">
                  <c:v>IC 5%</c:v>
                </c:pt>
              </c:strCache>
            </c:strRef>
          </c:tx>
          <c:spPr>
            <a:noFill/>
            <a:ln>
              <a:noFill/>
            </a:ln>
            <a:effectLst/>
          </c:spPr>
          <c:val>
            <c:numRef>
              <c:f>Total!$R$6:$R$57</c:f>
              <c:numCache>
                <c:formatCode>#,##0</c:formatCode>
                <c:ptCount val="52"/>
                <c:pt idx="0">
                  <c:v>1173.6792839747334</c:v>
                </c:pt>
                <c:pt idx="1">
                  <c:v>1913.2674292057582</c:v>
                </c:pt>
                <c:pt idx="2">
                  <c:v>1851.7410133822618</c:v>
                </c:pt>
                <c:pt idx="3">
                  <c:v>1884.4617547323207</c:v>
                </c:pt>
                <c:pt idx="4">
                  <c:v>1711.9800752672111</c:v>
                </c:pt>
                <c:pt idx="5">
                  <c:v>1682.8600247239792</c:v>
                </c:pt>
                <c:pt idx="6">
                  <c:v>1434.8230171458106</c:v>
                </c:pt>
                <c:pt idx="7">
                  <c:v>1490.1573944273907</c:v>
                </c:pt>
                <c:pt idx="8">
                  <c:v>1348.9326696876449</c:v>
                </c:pt>
                <c:pt idx="9">
                  <c:v>1362.156905648857</c:v>
                </c:pt>
                <c:pt idx="10">
                  <c:v>1313.9971275128987</c:v>
                </c:pt>
                <c:pt idx="11">
                  <c:v>1336.1326377145467</c:v>
                </c:pt>
                <c:pt idx="12">
                  <c:v>1324.9283666251988</c:v>
                </c:pt>
                <c:pt idx="13">
                  <c:v>1295.9353026937215</c:v>
                </c:pt>
                <c:pt idx="14">
                  <c:v>1470.6992922042891</c:v>
                </c:pt>
                <c:pt idx="15">
                  <c:v>1415.8904091579604</c:v>
                </c:pt>
                <c:pt idx="16">
                  <c:v>1237.9348632211863</c:v>
                </c:pt>
                <c:pt idx="17">
                  <c:v>1339.7604844404837</c:v>
                </c:pt>
                <c:pt idx="18">
                  <c:v>1363.7189390647413</c:v>
                </c:pt>
                <c:pt idx="19">
                  <c:v>1353.2893883329098</c:v>
                </c:pt>
                <c:pt idx="20">
                  <c:v>1353.2679760514675</c:v>
                </c:pt>
                <c:pt idx="21">
                  <c:v>1463.3008082850024</c:v>
                </c:pt>
                <c:pt idx="22">
                  <c:v>1185.6945373488679</c:v>
                </c:pt>
                <c:pt idx="23">
                  <c:v>1319.9565363789968</c:v>
                </c:pt>
                <c:pt idx="24">
                  <c:v>1342.4532776997326</c:v>
                </c:pt>
                <c:pt idx="25">
                  <c:v>1241.33265145782</c:v>
                </c:pt>
                <c:pt idx="26">
                  <c:v>1319.5199481260559</c:v>
                </c:pt>
                <c:pt idx="27">
                  <c:v>1191.1694071461297</c:v>
                </c:pt>
                <c:pt idx="28">
                  <c:v>1230.6082565144704</c:v>
                </c:pt>
                <c:pt idx="29">
                  <c:v>1228.9377909779187</c:v>
                </c:pt>
                <c:pt idx="30">
                  <c:v>1279.2764561029642</c:v>
                </c:pt>
                <c:pt idx="31">
                  <c:v>1407.5977115810008</c:v>
                </c:pt>
                <c:pt idx="32">
                  <c:v>1445.5461976937572</c:v>
                </c:pt>
                <c:pt idx="33">
                  <c:v>1185.934496641612</c:v>
                </c:pt>
                <c:pt idx="34">
                  <c:v>1271.008461970395</c:v>
                </c:pt>
                <c:pt idx="35">
                  <c:v>1194.6872192550095</c:v>
                </c:pt>
                <c:pt idx="36">
                  <c:v>1220.1941735717598</c:v>
                </c:pt>
                <c:pt idx="37">
                  <c:v>1210.471125668163</c:v>
                </c:pt>
                <c:pt idx="38">
                  <c:v>1416.0957633754326</c:v>
                </c:pt>
                <c:pt idx="39">
                  <c:v>1295.3542680561393</c:v>
                </c:pt>
                <c:pt idx="40">
                  <c:v>1355.3874162613229</c:v>
                </c:pt>
                <c:pt idx="41">
                  <c:v>1341.5459772645236</c:v>
                </c:pt>
                <c:pt idx="42">
                  <c:v>1389.5940124832437</c:v>
                </c:pt>
                <c:pt idx="43">
                  <c:v>1340.7570441116529</c:v>
                </c:pt>
                <c:pt idx="44">
                  <c:v>1406.6773270101173</c:v>
                </c:pt>
                <c:pt idx="45">
                  <c:v>1496.2812743002746</c:v>
                </c:pt>
                <c:pt idx="46">
                  <c:v>1523.0104566230125</c:v>
                </c:pt>
                <c:pt idx="47">
                  <c:v>1388.5187916875168</c:v>
                </c:pt>
                <c:pt idx="48">
                  <c:v>1382.3366275171836</c:v>
                </c:pt>
                <c:pt idx="49">
                  <c:v>1433.1378701696251</c:v>
                </c:pt>
                <c:pt idx="50">
                  <c:v>1635.6504347118903</c:v>
                </c:pt>
                <c:pt idx="51">
                  <c:v>1934.7855466466974</c:v>
                </c:pt>
              </c:numCache>
            </c:numRef>
          </c:val>
          <c:extLst>
            <c:ext xmlns:c16="http://schemas.microsoft.com/office/drawing/2014/chart" uri="{C3380CC4-5D6E-409C-BE32-E72D297353CC}">
              <c16:uniqueId val="{00000000-18D9-4048-8C26-461B90AC967D}"/>
            </c:ext>
          </c:extLst>
        </c:ser>
        <c:ser>
          <c:idx val="1"/>
          <c:order val="2"/>
          <c:tx>
            <c:strRef>
              <c:f>Total!$T$5</c:f>
              <c:strCache>
                <c:ptCount val="1"/>
                <c:pt idx="0">
                  <c:v>Límites superior e inferior</c:v>
                </c:pt>
              </c:strCache>
            </c:strRef>
          </c:tx>
          <c:spPr>
            <a:solidFill>
              <a:schemeClr val="accent3">
                <a:tint val="54000"/>
              </a:schemeClr>
            </a:solidFill>
            <a:ln>
              <a:noFill/>
            </a:ln>
            <a:effectLst/>
          </c:spPr>
          <c:val>
            <c:numRef>
              <c:f>Total!$T$6:$T$57</c:f>
              <c:numCache>
                <c:formatCode>#,##0</c:formatCode>
                <c:ptCount val="52"/>
                <c:pt idx="0">
                  <c:v>138.19182605053311</c:v>
                </c:pt>
                <c:pt idx="1">
                  <c:v>175.34900658848346</c:v>
                </c:pt>
                <c:pt idx="2">
                  <c:v>172.57023123547606</c:v>
                </c:pt>
                <c:pt idx="3">
                  <c:v>174.05367653535836</c:v>
                </c:pt>
                <c:pt idx="4">
                  <c:v>166.08132546557772</c:v>
                </c:pt>
                <c:pt idx="5">
                  <c:v>164.69637355204168</c:v>
                </c:pt>
                <c:pt idx="6">
                  <c:v>152.37719270837897</c:v>
                </c:pt>
                <c:pt idx="7">
                  <c:v>155.21237814521874</c:v>
                </c:pt>
                <c:pt idx="8">
                  <c:v>147.86589262471034</c:v>
                </c:pt>
                <c:pt idx="9">
                  <c:v>148.56964070228605</c:v>
                </c:pt>
                <c:pt idx="10">
                  <c:v>145.9899849742028</c:v>
                </c:pt>
                <c:pt idx="11">
                  <c:v>147.18142857090652</c:v>
                </c:pt>
                <c:pt idx="12">
                  <c:v>146.57960174960226</c:v>
                </c:pt>
                <c:pt idx="13">
                  <c:v>145.01035761255662</c:v>
                </c:pt>
                <c:pt idx="14">
                  <c:v>154.22149059142203</c:v>
                </c:pt>
                <c:pt idx="15">
                  <c:v>151.39462868407963</c:v>
                </c:pt>
                <c:pt idx="16">
                  <c:v>141.81754055762758</c:v>
                </c:pt>
                <c:pt idx="17">
                  <c:v>147.37575411903254</c:v>
                </c:pt>
                <c:pt idx="18">
                  <c:v>148.65254087051744</c:v>
                </c:pt>
                <c:pt idx="19">
                  <c:v>148.09812133418018</c:v>
                </c:pt>
                <c:pt idx="20">
                  <c:v>148.0969808970649</c:v>
                </c:pt>
                <c:pt idx="21">
                  <c:v>153.84301142999493</c:v>
                </c:pt>
                <c:pt idx="22">
                  <c:v>138.87720430226409</c:v>
                </c:pt>
                <c:pt idx="23">
                  <c:v>146.31173024200643</c:v>
                </c:pt>
                <c:pt idx="24">
                  <c:v>147.51982360053444</c:v>
                </c:pt>
                <c:pt idx="25">
                  <c:v>142.00661708435973</c:v>
                </c:pt>
                <c:pt idx="26">
                  <c:v>146.28818374788852</c:v>
                </c:pt>
                <c:pt idx="27">
                  <c:v>139.18835270774071</c:v>
                </c:pt>
                <c:pt idx="28">
                  <c:v>141.40895297105908</c:v>
                </c:pt>
                <c:pt idx="29">
                  <c:v>141.31562504416297</c:v>
                </c:pt>
                <c:pt idx="30">
                  <c:v>144.10075879407168</c:v>
                </c:pt>
                <c:pt idx="31">
                  <c:v>150.9621878379985</c:v>
                </c:pt>
                <c:pt idx="32">
                  <c:v>152.93083161248569</c:v>
                </c:pt>
                <c:pt idx="33">
                  <c:v>138.89085671677594</c:v>
                </c:pt>
                <c:pt idx="34">
                  <c:v>143.64711605920957</c:v>
                </c:pt>
                <c:pt idx="35">
                  <c:v>139.38790048998089</c:v>
                </c:pt>
                <c:pt idx="36">
                  <c:v>140.82608685647983</c:v>
                </c:pt>
                <c:pt idx="37">
                  <c:v>140.27964966367426</c:v>
                </c:pt>
                <c:pt idx="38">
                  <c:v>151.40532124913443</c:v>
                </c:pt>
                <c:pt idx="39">
                  <c:v>144.97873088772167</c:v>
                </c:pt>
                <c:pt idx="40">
                  <c:v>148.20982047735424</c:v>
                </c:pt>
                <c:pt idx="41">
                  <c:v>147.47129747095323</c:v>
                </c:pt>
                <c:pt idx="42">
                  <c:v>150.01894203351276</c:v>
                </c:pt>
                <c:pt idx="43">
                  <c:v>147.42908877669424</c:v>
                </c:pt>
                <c:pt idx="44">
                  <c:v>150.91411397976526</c:v>
                </c:pt>
                <c:pt idx="45">
                  <c:v>155.52289239945094</c:v>
                </c:pt>
                <c:pt idx="46">
                  <c:v>156.87083175397538</c:v>
                </c:pt>
                <c:pt idx="47">
                  <c:v>149.96241662496641</c:v>
                </c:pt>
                <c:pt idx="48">
                  <c:v>149.63698896563255</c:v>
                </c:pt>
                <c:pt idx="49">
                  <c:v>152.29000066074968</c:v>
                </c:pt>
                <c:pt idx="50">
                  <c:v>162.42538457621959</c:v>
                </c:pt>
                <c:pt idx="51">
                  <c:v>176.31028270660568</c:v>
                </c:pt>
              </c:numCache>
            </c:numRef>
          </c:val>
          <c:extLst>
            <c:ext xmlns:c16="http://schemas.microsoft.com/office/drawing/2014/chart" uri="{C3380CC4-5D6E-409C-BE32-E72D297353CC}">
              <c16:uniqueId val="{00000001-18D9-4048-8C26-461B90AC967D}"/>
            </c:ext>
          </c:extLst>
        </c:ser>
        <c:dLbls>
          <c:showLegendKey val="0"/>
          <c:showVal val="0"/>
          <c:showCatName val="0"/>
          <c:showSerName val="0"/>
          <c:showPercent val="0"/>
          <c:showBubbleSize val="0"/>
        </c:dLbls>
        <c:axId val="137931776"/>
        <c:axId val="137967104"/>
      </c:areaChart>
      <c:lineChart>
        <c:grouping val="standard"/>
        <c:varyColors val="0"/>
        <c:ser>
          <c:idx val="10"/>
          <c:order val="0"/>
          <c:tx>
            <c:strRef>
              <c:f>Total!$G$5</c:f>
              <c:strCache>
                <c:ptCount val="1"/>
                <c:pt idx="0">
                  <c:v>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Total!$A$6:$A$58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Total!$G$6:$G$58</c:f>
              <c:numCache>
                <c:formatCode>General</c:formatCode>
                <c:ptCount val="53"/>
                <c:pt idx="0">
                  <c:v>1048</c:v>
                </c:pt>
                <c:pt idx="1">
                  <c:v>1855</c:v>
                </c:pt>
                <c:pt idx="2">
                  <c:v>1820</c:v>
                </c:pt>
                <c:pt idx="3">
                  <c:v>1739</c:v>
                </c:pt>
                <c:pt idx="4">
                  <c:v>1680</c:v>
                </c:pt>
                <c:pt idx="5">
                  <c:v>1583</c:v>
                </c:pt>
                <c:pt idx="6">
                  <c:v>1597</c:v>
                </c:pt>
                <c:pt idx="7">
                  <c:v>1502</c:v>
                </c:pt>
                <c:pt idx="8">
                  <c:v>1455</c:v>
                </c:pt>
                <c:pt idx="9">
                  <c:v>1413</c:v>
                </c:pt>
                <c:pt idx="10">
                  <c:v>1528</c:v>
                </c:pt>
                <c:pt idx="11">
                  <c:v>1422</c:v>
                </c:pt>
                <c:pt idx="12">
                  <c:v>1470</c:v>
                </c:pt>
                <c:pt idx="13">
                  <c:v>1513</c:v>
                </c:pt>
                <c:pt idx="14">
                  <c:v>1572</c:v>
                </c:pt>
                <c:pt idx="15">
                  <c:v>1776</c:v>
                </c:pt>
                <c:pt idx="16">
                  <c:v>2409</c:v>
                </c:pt>
                <c:pt idx="17">
                  <c:v>3521</c:v>
                </c:pt>
                <c:pt idx="18">
                  <c:v>4098</c:v>
                </c:pt>
                <c:pt idx="19">
                  <c:v>4132</c:v>
                </c:pt>
                <c:pt idx="20">
                  <c:v>4287</c:v>
                </c:pt>
                <c:pt idx="21">
                  <c:v>3820</c:v>
                </c:pt>
                <c:pt idx="22">
                  <c:v>3751</c:v>
                </c:pt>
                <c:pt idx="23">
                  <c:v>3487</c:v>
                </c:pt>
                <c:pt idx="24">
                  <c:v>3190</c:v>
                </c:pt>
                <c:pt idx="25">
                  <c:v>2680</c:v>
                </c:pt>
                <c:pt idx="26">
                  <c:v>2562</c:v>
                </c:pt>
                <c:pt idx="27">
                  <c:v>2427</c:v>
                </c:pt>
                <c:pt idx="28">
                  <c:v>2373</c:v>
                </c:pt>
                <c:pt idx="29">
                  <c:v>2185</c:v>
                </c:pt>
                <c:pt idx="30">
                  <c:v>2156</c:v>
                </c:pt>
                <c:pt idx="31">
                  <c:v>2348</c:v>
                </c:pt>
                <c:pt idx="32">
                  <c:v>2309</c:v>
                </c:pt>
                <c:pt idx="33">
                  <c:v>2358</c:v>
                </c:pt>
                <c:pt idx="34">
                  <c:v>2338</c:v>
                </c:pt>
                <c:pt idx="35">
                  <c:v>2393</c:v>
                </c:pt>
                <c:pt idx="36">
                  <c:v>2257</c:v>
                </c:pt>
                <c:pt idx="37">
                  <c:v>2149</c:v>
                </c:pt>
                <c:pt idx="38">
                  <c:v>2227</c:v>
                </c:pt>
                <c:pt idx="39">
                  <c:v>2137</c:v>
                </c:pt>
                <c:pt idx="40">
                  <c:v>2336</c:v>
                </c:pt>
                <c:pt idx="41">
                  <c:v>2161</c:v>
                </c:pt>
                <c:pt idx="42">
                  <c:v>2131</c:v>
                </c:pt>
                <c:pt idx="43">
                  <c:v>2206</c:v>
                </c:pt>
                <c:pt idx="44">
                  <c:v>2386</c:v>
                </c:pt>
                <c:pt idx="45">
                  <c:v>2581</c:v>
                </c:pt>
                <c:pt idx="46">
                  <c:v>2754</c:v>
                </c:pt>
                <c:pt idx="47">
                  <c:v>2820</c:v>
                </c:pt>
                <c:pt idx="48">
                  <c:v>2737</c:v>
                </c:pt>
                <c:pt idx="49">
                  <c:v>2467</c:v>
                </c:pt>
              </c:numCache>
            </c:numRef>
          </c:val>
          <c:smooth val="0"/>
          <c:extLst>
            <c:ext xmlns:c16="http://schemas.microsoft.com/office/drawing/2014/chart" uri="{C3380CC4-5D6E-409C-BE32-E72D297353CC}">
              <c16:uniqueId val="{00000002-18D9-4048-8C26-461B90AC967D}"/>
            </c:ext>
          </c:extLst>
        </c:ser>
        <c:dLbls>
          <c:showLegendKey val="0"/>
          <c:showVal val="0"/>
          <c:showCatName val="0"/>
          <c:showSerName val="0"/>
          <c:showPercent val="0"/>
          <c:showBubbleSize val="0"/>
        </c:dLbls>
        <c:marker val="1"/>
        <c:smooth val="0"/>
        <c:axId val="137931776"/>
        <c:axId val="137967104"/>
      </c:lineChart>
      <c:catAx>
        <c:axId val="13793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7967104"/>
        <c:crosses val="autoZero"/>
        <c:auto val="1"/>
        <c:lblAlgn val="ctr"/>
        <c:lblOffset val="100"/>
        <c:noMultiLvlLbl val="0"/>
      </c:catAx>
      <c:valAx>
        <c:axId val="13796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1776"/>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Muertes en [País] en 2020 en mujeres de </a:t>
            </a:r>
            <a:r>
              <a:rPr lang="en-US" sz="1200" b="1" i="0" u="none" strike="noStrike" baseline="0">
                <a:effectLst/>
              </a:rPr>
              <a:t>[Grupo de edad 1] y {Grupo de edad 2] </a:t>
            </a:r>
            <a:r>
              <a:rPr lang="en-US" sz="1200" b="1" i="0" baseline="0">
                <a:effectLst/>
              </a:rPr>
              <a:t>por semana, en comparación con los límites superior e inferior (IC 95%) </a:t>
            </a:r>
            <a:r>
              <a:rPr lang="en-US" sz="1200" b="1" i="0" u="none" strike="noStrike" baseline="0">
                <a:effectLst/>
              </a:rPr>
              <a:t>de la media histórica</a:t>
            </a:r>
            <a:r>
              <a:rPr lang="en-US" sz="1200" b="1" i="0" baseline="0">
                <a:effectLst/>
              </a:rPr>
              <a:t> </a:t>
            </a:r>
            <a:endParaRPr lang="en-US" sz="1200">
              <a:effectLst/>
            </a:endParaRPr>
          </a:p>
        </c:rich>
      </c:tx>
      <c:layout>
        <c:manualLayout>
          <c:xMode val="edge"/>
          <c:yMode val="edge"/>
          <c:x val="0.11881652228130576"/>
          <c:y val="2.1459221424526206E-2"/>
        </c:manualLayout>
      </c:layout>
      <c:overlay val="0"/>
      <c:spPr>
        <a:noFill/>
        <a:ln>
          <a:noFill/>
        </a:ln>
        <a:effectLst/>
      </c:spPr>
    </c:title>
    <c:autoTitleDeleted val="0"/>
    <c:plotArea>
      <c:layout/>
      <c:areaChart>
        <c:grouping val="stacked"/>
        <c:varyColors val="0"/>
        <c:ser>
          <c:idx val="2"/>
          <c:order val="4"/>
          <c:tx>
            <c:strRef>
              <c:f>'Por Sexo&amp;Grupo de edad'!$EU$5</c:f>
              <c:strCache>
                <c:ptCount val="1"/>
                <c:pt idx="0">
                  <c:v>Grupo de edad 2 IC 5%</c:v>
                </c:pt>
              </c:strCache>
            </c:strRef>
          </c:tx>
          <c:spPr>
            <a:noFill/>
            <a:ln>
              <a:noFill/>
            </a:ln>
            <a:effectLst/>
          </c:spPr>
          <c:cat>
            <c:strRef>
              <c:f>'Por Sexo&amp;Grupo de edad'!$A$6:$A$57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Sexo&amp;Grupo de edad'!$EU$6:$EU$58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8508-4681-AF97-8FB4CA3D2C7F}"/>
            </c:ext>
          </c:extLst>
        </c:ser>
        <c:ser>
          <c:idx val="3"/>
          <c:order val="5"/>
          <c:tx>
            <c:strRef>
              <c:f>'Por Sexo&amp;Grupo de edad'!$EW$5</c:f>
              <c:strCache>
                <c:ptCount val="1"/>
                <c:pt idx="0">
                  <c:v>Grupo de edad 2 Límites superior e inferior</c:v>
                </c:pt>
              </c:strCache>
            </c:strRef>
          </c:tx>
          <c:spPr>
            <a:solidFill>
              <a:schemeClr val="bg1">
                <a:lumMod val="85000"/>
              </a:schemeClr>
            </a:solidFill>
            <a:ln>
              <a:solidFill>
                <a:schemeClr val="bg1">
                  <a:lumMod val="85000"/>
                </a:schemeClr>
              </a:solidFill>
            </a:ln>
            <a:effectLst/>
          </c:spPr>
          <c:cat>
            <c:strRef>
              <c:f>'Por Sexo&amp;Grupo de edad'!$A$6:$A$57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Sexo&amp;Grupo de edad'!$EW$6:$EW$58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8508-4681-AF97-8FB4CA3D2C7F}"/>
            </c:ext>
          </c:extLst>
        </c:ser>
        <c:dLbls>
          <c:showLegendKey val="0"/>
          <c:showVal val="0"/>
          <c:showCatName val="0"/>
          <c:showSerName val="0"/>
          <c:showPercent val="0"/>
          <c:showBubbleSize val="0"/>
        </c:dLbls>
        <c:axId val="110916736"/>
        <c:axId val="110918272"/>
      </c:areaChart>
      <c:areaChart>
        <c:grouping val="stacked"/>
        <c:varyColors val="0"/>
        <c:ser>
          <c:idx val="4"/>
          <c:order val="1"/>
          <c:tx>
            <c:strRef>
              <c:f>'Por Sexo&amp;Grupo de edad'!$DD$5</c:f>
              <c:strCache>
                <c:ptCount val="1"/>
                <c:pt idx="0">
                  <c:v>Grupo de edad 1 IC 5%</c:v>
                </c:pt>
              </c:strCache>
            </c:strRef>
          </c:tx>
          <c:spPr>
            <a:noFill/>
            <a:ln>
              <a:noFill/>
            </a:ln>
            <a:effectLst/>
          </c:spPr>
          <c:cat>
            <c:strRef>
              <c:f>'Por Sexo&amp;Grupo de edad'!$A$6:$A$57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Sexo&amp;Grupo de edad'!$DD$6:$DD$58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8508-4681-AF97-8FB4CA3D2C7F}"/>
            </c:ext>
          </c:extLst>
        </c:ser>
        <c:ser>
          <c:idx val="5"/>
          <c:order val="2"/>
          <c:tx>
            <c:strRef>
              <c:f>'Por Sexo&amp;Grupo de edad'!$DF$5</c:f>
              <c:strCache>
                <c:ptCount val="1"/>
                <c:pt idx="0">
                  <c:v>Grupo de edad 1 Límites superior e inferior</c:v>
                </c:pt>
              </c:strCache>
            </c:strRef>
          </c:tx>
          <c:spPr>
            <a:solidFill>
              <a:schemeClr val="bg1">
                <a:lumMod val="85000"/>
              </a:schemeClr>
            </a:solidFill>
            <a:ln>
              <a:solidFill>
                <a:schemeClr val="bg1">
                  <a:lumMod val="85000"/>
                </a:schemeClr>
              </a:solidFill>
            </a:ln>
            <a:effectLst/>
          </c:spPr>
          <c:cat>
            <c:strRef>
              <c:f>'Por Sexo&amp;Grupo de edad'!$A$6:$A$57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Sexo&amp;Grupo de edad'!$DF$6:$DF$58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8508-4681-AF97-8FB4CA3D2C7F}"/>
            </c:ext>
          </c:extLst>
        </c:ser>
        <c:dLbls>
          <c:showLegendKey val="0"/>
          <c:showVal val="0"/>
          <c:showCatName val="0"/>
          <c:showSerName val="0"/>
          <c:showPercent val="0"/>
          <c:showBubbleSize val="0"/>
        </c:dLbls>
        <c:axId val="110938368"/>
        <c:axId val="110936832"/>
      </c:areaChart>
      <c:lineChart>
        <c:grouping val="standard"/>
        <c:varyColors val="0"/>
        <c:ser>
          <c:idx val="0"/>
          <c:order val="3"/>
          <c:tx>
            <c:strRef>
              <c:f>'Por Sexo&amp;Grupo de edad'!$EQ$5</c:f>
              <c:strCache>
                <c:ptCount val="1"/>
                <c:pt idx="0">
                  <c:v>Grupo de edad 2 2020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 Sexo&amp;Grupo de edad'!$A$6:$A$57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Sexo&amp;Grupo de edad'!$EQ$6:$EQ$58</c:f>
              <c:numCache>
                <c:formatCode>#,##0</c:formatCode>
                <c:ptCount val="53"/>
              </c:numCache>
            </c:numRef>
          </c:val>
          <c:smooth val="0"/>
          <c:extLst>
            <c:ext xmlns:c16="http://schemas.microsoft.com/office/drawing/2014/chart" uri="{C3380CC4-5D6E-409C-BE32-E72D297353CC}">
              <c16:uniqueId val="{00000004-8508-4681-AF97-8FB4CA3D2C7F}"/>
            </c:ext>
          </c:extLst>
        </c:ser>
        <c:dLbls>
          <c:showLegendKey val="0"/>
          <c:showVal val="0"/>
          <c:showCatName val="0"/>
          <c:showSerName val="0"/>
          <c:showPercent val="0"/>
          <c:showBubbleSize val="0"/>
        </c:dLbls>
        <c:marker val="1"/>
        <c:smooth val="0"/>
        <c:axId val="110916736"/>
        <c:axId val="110918272"/>
      </c:lineChart>
      <c:lineChart>
        <c:grouping val="standard"/>
        <c:varyColors val="0"/>
        <c:ser>
          <c:idx val="6"/>
          <c:order val="0"/>
          <c:tx>
            <c:strRef>
              <c:f>'Por Sexo&amp;Grupo de edad'!$CZ$5</c:f>
              <c:strCache>
                <c:ptCount val="1"/>
                <c:pt idx="0">
                  <c:v>Grupo de edad 1 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'Por Sexo&amp;Grupo de edad'!$CZ$6:$CZ$58</c:f>
              <c:numCache>
                <c:formatCode>#,##0</c:formatCode>
                <c:ptCount val="53"/>
              </c:numCache>
            </c:numRef>
          </c:val>
          <c:smooth val="0"/>
          <c:extLst>
            <c:ext xmlns:c16="http://schemas.microsoft.com/office/drawing/2014/chart" uri="{C3380CC4-5D6E-409C-BE32-E72D297353CC}">
              <c16:uniqueId val="{00000005-8508-4681-AF97-8FB4CA3D2C7F}"/>
            </c:ext>
          </c:extLst>
        </c:ser>
        <c:dLbls>
          <c:showLegendKey val="0"/>
          <c:showVal val="0"/>
          <c:showCatName val="0"/>
          <c:showSerName val="0"/>
          <c:showPercent val="0"/>
          <c:showBubbleSize val="0"/>
        </c:dLbls>
        <c:marker val="1"/>
        <c:smooth val="0"/>
        <c:axId val="110938368"/>
        <c:axId val="110936832"/>
      </c:lineChart>
      <c:catAx>
        <c:axId val="11091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0918272"/>
        <c:crosses val="autoZero"/>
        <c:auto val="1"/>
        <c:lblAlgn val="ctr"/>
        <c:lblOffset val="100"/>
        <c:noMultiLvlLbl val="0"/>
      </c:catAx>
      <c:valAx>
        <c:axId val="11091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6736"/>
        <c:crosses val="autoZero"/>
        <c:crossBetween val="between"/>
      </c:valAx>
      <c:valAx>
        <c:axId val="11093683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38368"/>
        <c:crosses val="max"/>
        <c:crossBetween val="between"/>
      </c:valAx>
      <c:catAx>
        <c:axId val="110938368"/>
        <c:scaling>
          <c:orientation val="minMax"/>
        </c:scaling>
        <c:delete val="1"/>
        <c:axPos val="b"/>
        <c:numFmt formatCode="General" sourceLinked="1"/>
        <c:majorTickMark val="out"/>
        <c:minorTickMark val="none"/>
        <c:tickLblPos val="none"/>
        <c:crossAx val="110936832"/>
        <c:crosses val="autoZero"/>
        <c:auto val="1"/>
        <c:lblAlgn val="ctr"/>
        <c:lblOffset val="100"/>
        <c:noMultiLvlLbl val="0"/>
      </c:catAx>
      <c:spPr>
        <a:noFill/>
        <a:ln>
          <a:noFill/>
        </a:ln>
        <a:effectLst/>
      </c:spPr>
    </c:plotArea>
    <c:legend>
      <c:legendPos val="b"/>
      <c:legendEntry>
        <c:idx val="0"/>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Muertes en [país] en 2020 en personas de  0-64 y 65 + años</a:t>
            </a:r>
            <a:r>
              <a:rPr lang="en-US" sz="1200" b="0" i="0" u="none" strike="noStrike" baseline="0"/>
              <a:t> </a:t>
            </a:r>
            <a:r>
              <a:rPr lang="en-US" sz="1200" b="1" i="0" u="none" strike="noStrike" baseline="0">
                <a:effectLst/>
              </a:rPr>
              <a:t>por semana en comparación con los límites superior e inferior previstos (CI del 95% usando sqrt de muertes)</a:t>
            </a:r>
            <a:endParaRPr lang="en-US" sz="1200">
              <a:effectLst/>
            </a:endParaRPr>
          </a:p>
        </c:rich>
      </c:tx>
      <c:overlay val="0"/>
      <c:spPr>
        <a:noFill/>
        <a:ln>
          <a:noFill/>
          <a:miter lim="800000"/>
        </a:ln>
        <a:effectLst/>
      </c:spPr>
    </c:title>
    <c:autoTitleDeleted val="0"/>
    <c:plotArea>
      <c:layout/>
      <c:areaChart>
        <c:grouping val="stacked"/>
        <c:varyColors val="0"/>
        <c:ser>
          <c:idx val="3"/>
          <c:order val="4"/>
          <c:tx>
            <c:strRef>
              <c:f>'Por Grupo de Edad'!$BI$5</c:f>
              <c:strCache>
                <c:ptCount val="1"/>
                <c:pt idx="0">
                  <c:v>65 + años IC 5%</c:v>
                </c:pt>
              </c:strCache>
            </c:strRef>
          </c:tx>
          <c:spPr>
            <a:noFill/>
            <a:ln>
              <a:noFill/>
            </a:ln>
            <a:effectLst/>
          </c:spP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Edad'!$BI$6:$BI$58</c:f>
              <c:numCache>
                <c:formatCode>#,##0</c:formatCode>
                <c:ptCount val="53"/>
                <c:pt idx="0">
                  <c:v>684.41810223965547</c:v>
                </c:pt>
                <c:pt idx="1">
                  <c:v>1149.4080240695339</c:v>
                </c:pt>
                <c:pt idx="2">
                  <c:v>1073.3362896505612</c:v>
                </c:pt>
                <c:pt idx="3">
                  <c:v>1063.3900716503088</c:v>
                </c:pt>
                <c:pt idx="4">
                  <c:v>1015.9878106395646</c:v>
                </c:pt>
                <c:pt idx="5">
                  <c:v>1018.4509424220305</c:v>
                </c:pt>
                <c:pt idx="6">
                  <c:v>813.12260971222531</c:v>
                </c:pt>
                <c:pt idx="7">
                  <c:v>846.1881657681954</c:v>
                </c:pt>
                <c:pt idx="8">
                  <c:v>795.59357585594591</c:v>
                </c:pt>
                <c:pt idx="9">
                  <c:v>714.73595971004261</c:v>
                </c:pt>
                <c:pt idx="10">
                  <c:v>709.41446295990806</c:v>
                </c:pt>
                <c:pt idx="11">
                  <c:v>777.17105731212337</c:v>
                </c:pt>
                <c:pt idx="12">
                  <c:v>799.57054558048981</c:v>
                </c:pt>
                <c:pt idx="13">
                  <c:v>766.80521625027916</c:v>
                </c:pt>
                <c:pt idx="14">
                  <c:v>836.12486002178525</c:v>
                </c:pt>
                <c:pt idx="15">
                  <c:v>823.27117425915992</c:v>
                </c:pt>
                <c:pt idx="16">
                  <c:v>740.87615187612073</c:v>
                </c:pt>
                <c:pt idx="17">
                  <c:v>763.85170933716938</c:v>
                </c:pt>
                <c:pt idx="18">
                  <c:v>749.5308119478866</c:v>
                </c:pt>
                <c:pt idx="19">
                  <c:v>772.76289176835826</c:v>
                </c:pt>
                <c:pt idx="20">
                  <c:v>759.22014905444826</c:v>
                </c:pt>
                <c:pt idx="21">
                  <c:v>868.67007838225129</c:v>
                </c:pt>
                <c:pt idx="22">
                  <c:v>669.96092536369224</c:v>
                </c:pt>
                <c:pt idx="23">
                  <c:v>812.06961438877784</c:v>
                </c:pt>
                <c:pt idx="24">
                  <c:v>749.36863383116236</c:v>
                </c:pt>
                <c:pt idx="25">
                  <c:v>678.0822068796848</c:v>
                </c:pt>
                <c:pt idx="26">
                  <c:v>742.43758562449841</c:v>
                </c:pt>
                <c:pt idx="27">
                  <c:v>715.79666186162046</c:v>
                </c:pt>
                <c:pt idx="28">
                  <c:v>732.7071838111774</c:v>
                </c:pt>
                <c:pt idx="29">
                  <c:v>707.60265010983187</c:v>
                </c:pt>
                <c:pt idx="30">
                  <c:v>723.39643538737926</c:v>
                </c:pt>
                <c:pt idx="31">
                  <c:v>813.71969136963548</c:v>
                </c:pt>
                <c:pt idx="32">
                  <c:v>880.58167402094671</c:v>
                </c:pt>
                <c:pt idx="33">
                  <c:v>657.29257524068055</c:v>
                </c:pt>
                <c:pt idx="34">
                  <c:v>747.13343934316345</c:v>
                </c:pt>
                <c:pt idx="35">
                  <c:v>683.43180897486013</c:v>
                </c:pt>
                <c:pt idx="36">
                  <c:v>718.85408844113761</c:v>
                </c:pt>
                <c:pt idx="37">
                  <c:v>713.60806851057612</c:v>
                </c:pt>
                <c:pt idx="38">
                  <c:v>833.40816188568567</c:v>
                </c:pt>
                <c:pt idx="39">
                  <c:v>809.58277469988332</c:v>
                </c:pt>
                <c:pt idx="40">
                  <c:v>779.05593533073454</c:v>
                </c:pt>
                <c:pt idx="41">
                  <c:v>788.93757901916786</c:v>
                </c:pt>
                <c:pt idx="42">
                  <c:v>790.24858247778513</c:v>
                </c:pt>
                <c:pt idx="43">
                  <c:v>832.39605614705351</c:v>
                </c:pt>
                <c:pt idx="44">
                  <c:v>862.9095304672212</c:v>
                </c:pt>
                <c:pt idx="45">
                  <c:v>871.66238638876587</c:v>
                </c:pt>
                <c:pt idx="46">
                  <c:v>910.9458736242517</c:v>
                </c:pt>
                <c:pt idx="47">
                  <c:v>841.00260150124348</c:v>
                </c:pt>
                <c:pt idx="48">
                  <c:v>817.42344405321114</c:v>
                </c:pt>
                <c:pt idx="49">
                  <c:v>856.66077357940765</c:v>
                </c:pt>
                <c:pt idx="50">
                  <c:v>984.69083487318142</c:v>
                </c:pt>
                <c:pt idx="51">
                  <c:v>1128.6525207312743</c:v>
                </c:pt>
                <c:pt idx="52">
                  <c:v>607.92808446100059</c:v>
                </c:pt>
              </c:numCache>
            </c:numRef>
          </c:val>
          <c:extLst>
            <c:ext xmlns:c16="http://schemas.microsoft.com/office/drawing/2014/chart" uri="{C3380CC4-5D6E-409C-BE32-E72D297353CC}">
              <c16:uniqueId val="{00000004-7091-4ECC-BA1C-B63D8C95F0AA}"/>
            </c:ext>
          </c:extLst>
        </c:ser>
        <c:ser>
          <c:idx val="4"/>
          <c:order val="5"/>
          <c:tx>
            <c:strRef>
              <c:f>'Por Grupo de Edad'!$BK$5</c:f>
              <c:strCache>
                <c:ptCount val="1"/>
                <c:pt idx="0">
                  <c:v>65 + años Límites superior e inferior</c:v>
                </c:pt>
              </c:strCache>
            </c:strRef>
          </c:tx>
          <c:spPr>
            <a:solidFill>
              <a:schemeClr val="bg1">
                <a:lumMod val="85000"/>
              </a:schemeClr>
            </a:solidFill>
            <a:ln>
              <a:solidFill>
                <a:schemeClr val="bg1">
                  <a:lumMod val="85000"/>
                </a:schemeClr>
              </a:solidFill>
            </a:ln>
            <a:effectLst/>
          </c:spP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Edad'!$BK$6:$BK$58</c:f>
              <c:numCache>
                <c:formatCode>#,##0</c:formatCode>
                <c:ptCount val="53"/>
                <c:pt idx="0">
                  <c:v>106.46615952068896</c:v>
                </c:pt>
                <c:pt idx="1">
                  <c:v>136.79655986093212</c:v>
                </c:pt>
                <c:pt idx="2">
                  <c:v>132.32534469887787</c:v>
                </c:pt>
                <c:pt idx="3">
                  <c:v>131.72918769938269</c:v>
                </c:pt>
                <c:pt idx="4">
                  <c:v>128.84893172087061</c:v>
                </c:pt>
                <c:pt idx="5">
                  <c:v>129.000229155939</c:v>
                </c:pt>
                <c:pt idx="6">
                  <c:v>115.6875885755494</c:v>
                </c:pt>
                <c:pt idx="7">
                  <c:v>117.93640146360917</c:v>
                </c:pt>
                <c:pt idx="8">
                  <c:v>114.47688828810828</c:v>
                </c:pt>
                <c:pt idx="9">
                  <c:v>108.71140757991498</c:v>
                </c:pt>
                <c:pt idx="10">
                  <c:v>108.32080508018385</c:v>
                </c:pt>
                <c:pt idx="11">
                  <c:v>113.19003037575339</c:v>
                </c:pt>
                <c:pt idx="12">
                  <c:v>114.7527298390205</c:v>
                </c:pt>
                <c:pt idx="13">
                  <c:v>112.45924849944186</c:v>
                </c:pt>
                <c:pt idx="14">
                  <c:v>117.25670895642952</c:v>
                </c:pt>
                <c:pt idx="15">
                  <c:v>116.38257948168007</c:v>
                </c:pt>
                <c:pt idx="16">
                  <c:v>110.60937224775853</c:v>
                </c:pt>
                <c:pt idx="17">
                  <c:v>112.25012732566142</c:v>
                </c:pt>
                <c:pt idx="18">
                  <c:v>111.23037110422683</c:v>
                </c:pt>
                <c:pt idx="19">
                  <c:v>112.87985746328354</c:v>
                </c:pt>
                <c:pt idx="20">
                  <c:v>111.92137789110348</c:v>
                </c:pt>
                <c:pt idx="21">
                  <c:v>119.4404312354975</c:v>
                </c:pt>
                <c:pt idx="22">
                  <c:v>105.37802427261568</c:v>
                </c:pt>
                <c:pt idx="23">
                  <c:v>115.61523022244432</c:v>
                </c:pt>
                <c:pt idx="24">
                  <c:v>111.21876733767544</c:v>
                </c:pt>
                <c:pt idx="25">
                  <c:v>105.99070824063028</c:v>
                </c:pt>
                <c:pt idx="26">
                  <c:v>110.72167675100309</c:v>
                </c:pt>
                <c:pt idx="27">
                  <c:v>108.789090276759</c:v>
                </c:pt>
                <c:pt idx="28">
                  <c:v>110.01989137764508</c:v>
                </c:pt>
                <c:pt idx="29">
                  <c:v>108.1874827803365</c:v>
                </c:pt>
                <c:pt idx="30">
                  <c:v>109.34400222524141</c:v>
                </c:pt>
                <c:pt idx="31">
                  <c:v>115.72859726072898</c:v>
                </c:pt>
                <c:pt idx="32">
                  <c:v>120.22943495810659</c:v>
                </c:pt>
                <c:pt idx="33">
                  <c:v>104.4148495186389</c:v>
                </c:pt>
                <c:pt idx="34">
                  <c:v>111.05871231367314</c:v>
                </c:pt>
                <c:pt idx="35">
                  <c:v>106.39229205027959</c:v>
                </c:pt>
                <c:pt idx="36">
                  <c:v>109.0126861177248</c:v>
                </c:pt>
                <c:pt idx="37">
                  <c:v>108.62874097884787</c:v>
                </c:pt>
                <c:pt idx="38">
                  <c:v>117.07251922862861</c:v>
                </c:pt>
                <c:pt idx="39">
                  <c:v>115.44415660023333</c:v>
                </c:pt>
                <c:pt idx="40">
                  <c:v>113.3223883385308</c:v>
                </c:pt>
                <c:pt idx="41">
                  <c:v>114.01368496166424</c:v>
                </c:pt>
                <c:pt idx="42">
                  <c:v>114.10507404442978</c:v>
                </c:pt>
                <c:pt idx="43">
                  <c:v>117.00382270589284</c:v>
                </c:pt>
                <c:pt idx="44">
                  <c:v>119.05692406555772</c:v>
                </c:pt>
                <c:pt idx="45">
                  <c:v>119.63914222246831</c:v>
                </c:pt>
                <c:pt idx="46">
                  <c:v>122.21692075149656</c:v>
                </c:pt>
                <c:pt idx="47">
                  <c:v>117.58666699751302</c:v>
                </c:pt>
                <c:pt idx="48">
                  <c:v>115.9826428935778</c:v>
                </c:pt>
                <c:pt idx="49">
                  <c:v>118.63946584118457</c:v>
                </c:pt>
                <c:pt idx="50">
                  <c:v>126.91032525363732</c:v>
                </c:pt>
                <c:pt idx="51">
                  <c:v>135.59168153745122</c:v>
                </c:pt>
                <c:pt idx="52">
                  <c:v>100.57021007799881</c:v>
                </c:pt>
              </c:numCache>
            </c:numRef>
          </c:val>
          <c:extLst>
            <c:ext xmlns:c16="http://schemas.microsoft.com/office/drawing/2014/chart" uri="{C3380CC4-5D6E-409C-BE32-E72D297353CC}">
              <c16:uniqueId val="{00000005-7091-4ECC-BA1C-B63D8C95F0AA}"/>
            </c:ext>
          </c:extLst>
        </c:ser>
        <c:dLbls>
          <c:showLegendKey val="0"/>
          <c:showVal val="0"/>
          <c:showCatName val="0"/>
          <c:showSerName val="0"/>
          <c:showPercent val="0"/>
          <c:showBubbleSize val="0"/>
        </c:dLbls>
        <c:axId val="100852864"/>
        <c:axId val="100854400"/>
      </c:areaChart>
      <c:areaChart>
        <c:grouping val="stacked"/>
        <c:varyColors val="0"/>
        <c:ser>
          <c:idx val="0"/>
          <c:order val="1"/>
          <c:tx>
            <c:strRef>
              <c:f>'Por Grupo de Edad'!$R$5</c:f>
              <c:strCache>
                <c:ptCount val="1"/>
                <c:pt idx="0">
                  <c:v>0 - 64 años IC 5%</c:v>
                </c:pt>
              </c:strCache>
            </c:strRef>
          </c:tx>
          <c:spPr>
            <a:noFill/>
            <a:ln>
              <a:noFill/>
            </a:ln>
            <a:effectLst/>
          </c:spP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Edad'!$R$6:$R$58</c:f>
              <c:numCache>
                <c:formatCode>#,##0</c:formatCode>
                <c:ptCount val="53"/>
                <c:pt idx="0">
                  <c:v>460.36383290493973</c:v>
                </c:pt>
                <c:pt idx="1">
                  <c:v>726.96311485848594</c:v>
                </c:pt>
                <c:pt idx="2">
                  <c:v>742.17574095922669</c:v>
                </c:pt>
                <c:pt idx="3">
                  <c:v>785.10257191881283</c:v>
                </c:pt>
                <c:pt idx="4">
                  <c:v>662.21342484862998</c:v>
                </c:pt>
                <c:pt idx="5">
                  <c:v>627.92585055883967</c:v>
                </c:pt>
                <c:pt idx="6">
                  <c:v>589.74607887620209</c:v>
                </c:pt>
                <c:pt idx="7">
                  <c:v>612.15454725074687</c:v>
                </c:pt>
                <c:pt idx="8">
                  <c:v>524.44463298257142</c:v>
                </c:pt>
                <c:pt idx="9">
                  <c:v>617.07388414340085</c:v>
                </c:pt>
                <c:pt idx="10">
                  <c:v>573.76685275324678</c:v>
                </c:pt>
                <c:pt idx="11">
                  <c:v>527.60423322857685</c:v>
                </c:pt>
                <c:pt idx="12">
                  <c:v>495.77905936248322</c:v>
                </c:pt>
                <c:pt idx="13">
                  <c:v>500.34244700136259</c:v>
                </c:pt>
                <c:pt idx="14">
                  <c:v>601.65086462040495</c:v>
                </c:pt>
                <c:pt idx="15">
                  <c:v>558.83103213383129</c:v>
                </c:pt>
                <c:pt idx="16">
                  <c:v>468.03714811118954</c:v>
                </c:pt>
                <c:pt idx="17">
                  <c:v>547.5352196532898</c:v>
                </c:pt>
                <c:pt idx="18">
                  <c:v>582.27316258561109</c:v>
                </c:pt>
                <c:pt idx="19">
                  <c:v>549.70419286963909</c:v>
                </c:pt>
                <c:pt idx="20">
                  <c:v>562.32606084759618</c:v>
                </c:pt>
                <c:pt idx="21">
                  <c:v>561.53819783367373</c:v>
                </c:pt>
                <c:pt idx="22">
                  <c:v>487.00760712050305</c:v>
                </c:pt>
                <c:pt idx="23">
                  <c:v>479.00372761747872</c:v>
                </c:pt>
                <c:pt idx="24">
                  <c:v>562.77775732737007</c:v>
                </c:pt>
                <c:pt idx="25">
                  <c:v>534.00416886556241</c:v>
                </c:pt>
                <c:pt idx="26">
                  <c:v>547.41738035720016</c:v>
                </c:pt>
                <c:pt idx="27">
                  <c:v>446.91362985203756</c:v>
                </c:pt>
                <c:pt idx="28">
                  <c:v>468.92959023389466</c:v>
                </c:pt>
                <c:pt idx="29">
                  <c:v>493.04423023202077</c:v>
                </c:pt>
                <c:pt idx="30">
                  <c:v>526.33048123670699</c:v>
                </c:pt>
                <c:pt idx="31">
                  <c:v>563.02710992995276</c:v>
                </c:pt>
                <c:pt idx="32">
                  <c:v>534.05868216861575</c:v>
                </c:pt>
                <c:pt idx="33">
                  <c:v>481.18776728576671</c:v>
                </c:pt>
                <c:pt idx="34">
                  <c:v>494.61580428988617</c:v>
                </c:pt>
                <c:pt idx="35">
                  <c:v>482.47899513399096</c:v>
                </c:pt>
                <c:pt idx="36">
                  <c:v>470.04707931348531</c:v>
                </c:pt>
                <c:pt idx="37">
                  <c:v>467.59947256524674</c:v>
                </c:pt>
                <c:pt idx="38">
                  <c:v>550.53392600126153</c:v>
                </c:pt>
                <c:pt idx="39">
                  <c:v>455.13046444461935</c:v>
                </c:pt>
                <c:pt idx="40">
                  <c:v>546.61879270979557</c:v>
                </c:pt>
                <c:pt idx="41">
                  <c:v>520.76005249592799</c:v>
                </c:pt>
                <c:pt idx="42">
                  <c:v>567.64450583153575</c:v>
                </c:pt>
                <c:pt idx="43">
                  <c:v>479.32768757281195</c:v>
                </c:pt>
                <c:pt idx="44">
                  <c:v>513.93004390347789</c:v>
                </c:pt>
                <c:pt idx="45">
                  <c:v>587.83362406589458</c:v>
                </c:pt>
                <c:pt idx="46">
                  <c:v>579.50706823191604</c:v>
                </c:pt>
                <c:pt idx="47">
                  <c:v>539.30719797470238</c:v>
                </c:pt>
                <c:pt idx="48">
                  <c:v>533.36712861821286</c:v>
                </c:pt>
                <c:pt idx="49">
                  <c:v>545.56107828687323</c:v>
                </c:pt>
                <c:pt idx="50">
                  <c:v>0</c:v>
                </c:pt>
                <c:pt idx="51">
                  <c:v>0</c:v>
                </c:pt>
                <c:pt idx="52">
                  <c:v>0</c:v>
                </c:pt>
              </c:numCache>
            </c:numRef>
          </c:val>
          <c:extLst>
            <c:ext xmlns:c16="http://schemas.microsoft.com/office/drawing/2014/chart" uri="{C3380CC4-5D6E-409C-BE32-E72D297353CC}">
              <c16:uniqueId val="{00000000-7091-4ECC-BA1C-B63D8C95F0AA}"/>
            </c:ext>
          </c:extLst>
        </c:ser>
        <c:ser>
          <c:idx val="1"/>
          <c:order val="2"/>
          <c:tx>
            <c:strRef>
              <c:f>'Por Grupo de Edad'!$T$5</c:f>
              <c:strCache>
                <c:ptCount val="1"/>
                <c:pt idx="0">
                  <c:v>0 - 64 años Límites superior e inferior</c:v>
                </c:pt>
              </c:strCache>
            </c:strRef>
          </c:tx>
          <c:spPr>
            <a:solidFill>
              <a:schemeClr val="bg1">
                <a:lumMod val="85000"/>
              </a:schemeClr>
            </a:solidFill>
            <a:ln>
              <a:solidFill>
                <a:schemeClr val="bg1">
                  <a:lumMod val="85000"/>
                </a:schemeClr>
              </a:solidFill>
            </a:ln>
            <a:effectLst/>
          </c:spP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Edad'!$T$6:$T$58</c:f>
              <c:numCache>
                <c:formatCode>#,##0</c:formatCode>
                <c:ptCount val="53"/>
                <c:pt idx="0">
                  <c:v>88.037162190120625</c:v>
                </c:pt>
                <c:pt idx="1">
                  <c:v>109.60342628302828</c:v>
                </c:pt>
                <c:pt idx="2">
                  <c:v>110.70285208154655</c:v>
                </c:pt>
                <c:pt idx="3">
                  <c:v>113.74591316237434</c:v>
                </c:pt>
                <c:pt idx="4">
                  <c:v>104.79007330273998</c:v>
                </c:pt>
                <c:pt idx="5">
                  <c:v>102.14580988232069</c:v>
                </c:pt>
                <c:pt idx="6">
                  <c:v>99.115059247595582</c:v>
                </c:pt>
                <c:pt idx="7">
                  <c:v>100.90533949850624</c:v>
                </c:pt>
                <c:pt idx="8">
                  <c:v>93.694724034857018</c:v>
                </c:pt>
                <c:pt idx="9">
                  <c:v>101.29395771319832</c:v>
                </c:pt>
                <c:pt idx="10">
                  <c:v>97.817601493506345</c:v>
                </c:pt>
                <c:pt idx="11">
                  <c:v>93.96449154284619</c:v>
                </c:pt>
                <c:pt idx="12">
                  <c:v>91.209198275033657</c:v>
                </c:pt>
                <c:pt idx="13">
                  <c:v>91.609589997274895</c:v>
                </c:pt>
                <c:pt idx="14">
                  <c:v>100.07031575918995</c:v>
                </c:pt>
                <c:pt idx="15">
                  <c:v>96.588454732337368</c:v>
                </c:pt>
                <c:pt idx="16">
                  <c:v>88.734496777620791</c:v>
                </c:pt>
                <c:pt idx="17">
                  <c:v>95.647934693420211</c:v>
                </c:pt>
                <c:pt idx="18">
                  <c:v>98.510497828777716</c:v>
                </c:pt>
                <c:pt idx="19">
                  <c:v>95.829275260721943</c:v>
                </c:pt>
                <c:pt idx="20">
                  <c:v>96.877534304807796</c:v>
                </c:pt>
                <c:pt idx="21">
                  <c:v>96.812447332652482</c:v>
                </c:pt>
                <c:pt idx="22">
                  <c:v>90.434391758994025</c:v>
                </c:pt>
                <c:pt idx="23">
                  <c:v>89.721287765042689</c:v>
                </c:pt>
                <c:pt idx="24">
                  <c:v>96.914829345259704</c:v>
                </c:pt>
                <c:pt idx="25">
                  <c:v>94.508460268875297</c:v>
                </c:pt>
                <c:pt idx="26">
                  <c:v>95.638072285599719</c:v>
                </c:pt>
                <c:pt idx="27">
                  <c:v>86.800695295924868</c:v>
                </c:pt>
                <c:pt idx="28">
                  <c:v>88.815228532210597</c:v>
                </c:pt>
                <c:pt idx="29">
                  <c:v>90.968362535958647</c:v>
                </c:pt>
                <c:pt idx="30">
                  <c:v>93.855835526586134</c:v>
                </c:pt>
                <c:pt idx="31">
                  <c:v>96.935411140094629</c:v>
                </c:pt>
                <c:pt idx="32">
                  <c:v>94.513079662768405</c:v>
                </c:pt>
                <c:pt idx="33">
                  <c:v>89.916460428466564</c:v>
                </c:pt>
                <c:pt idx="34">
                  <c:v>91.106840420227456</c:v>
                </c:pt>
                <c:pt idx="35">
                  <c:v>90.031640732018161</c:v>
                </c:pt>
                <c:pt idx="36">
                  <c:v>88.916210373029287</c:v>
                </c:pt>
                <c:pt idx="37">
                  <c:v>88.694875869506632</c:v>
                </c:pt>
                <c:pt idx="38">
                  <c:v>95.898551997476943</c:v>
                </c:pt>
                <c:pt idx="39">
                  <c:v>87.558233110761137</c:v>
                </c:pt>
                <c:pt idx="40">
                  <c:v>95.571207580408782</c:v>
                </c:pt>
                <c:pt idx="41">
                  <c:v>93.379107008144047</c:v>
                </c:pt>
                <c:pt idx="42">
                  <c:v>97.315716336928745</c:v>
                </c:pt>
                <c:pt idx="43">
                  <c:v>89.750265854376096</c:v>
                </c:pt>
                <c:pt idx="44">
                  <c:v>92.791094193044273</c:v>
                </c:pt>
                <c:pt idx="45">
                  <c:v>98.960706868210991</c:v>
                </c:pt>
                <c:pt idx="46">
                  <c:v>98.285738536168083</c:v>
                </c:pt>
                <c:pt idx="47">
                  <c:v>94.956736050595055</c:v>
                </c:pt>
                <c:pt idx="48">
                  <c:v>94.454460763574389</c:v>
                </c:pt>
                <c:pt idx="49">
                  <c:v>95.482571426253571</c:v>
                </c:pt>
                <c:pt idx="50">
                  <c:v>0</c:v>
                </c:pt>
                <c:pt idx="51">
                  <c:v>0</c:v>
                </c:pt>
                <c:pt idx="52">
                  <c:v>0</c:v>
                </c:pt>
              </c:numCache>
            </c:numRef>
          </c:val>
          <c:extLst>
            <c:ext xmlns:c16="http://schemas.microsoft.com/office/drawing/2014/chart" uri="{C3380CC4-5D6E-409C-BE32-E72D297353CC}">
              <c16:uniqueId val="{00000001-7091-4ECC-BA1C-B63D8C95F0AA}"/>
            </c:ext>
          </c:extLst>
        </c:ser>
        <c:dLbls>
          <c:showLegendKey val="0"/>
          <c:showVal val="0"/>
          <c:showCatName val="0"/>
          <c:showSerName val="0"/>
          <c:showPercent val="0"/>
          <c:showBubbleSize val="0"/>
        </c:dLbls>
        <c:axId val="100993280"/>
        <c:axId val="100991744"/>
      </c:areaChart>
      <c:lineChart>
        <c:grouping val="standard"/>
        <c:varyColors val="0"/>
        <c:ser>
          <c:idx val="2"/>
          <c:order val="3"/>
          <c:tx>
            <c:strRef>
              <c:f>'Por Grupo de Edad'!$AX$5</c:f>
              <c:strCache>
                <c:ptCount val="1"/>
                <c:pt idx="0">
                  <c:v>65 + años 2020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Edad'!$AX$6:$AX$58</c:f>
              <c:numCache>
                <c:formatCode>General</c:formatCode>
                <c:ptCount val="53"/>
                <c:pt idx="0">
                  <c:v>622</c:v>
                </c:pt>
                <c:pt idx="1">
                  <c:v>1131</c:v>
                </c:pt>
                <c:pt idx="2">
                  <c:v>1148</c:v>
                </c:pt>
                <c:pt idx="3">
                  <c:v>1053</c:v>
                </c:pt>
                <c:pt idx="4">
                  <c:v>1054</c:v>
                </c:pt>
                <c:pt idx="5">
                  <c:v>951</c:v>
                </c:pt>
                <c:pt idx="6">
                  <c:v>988</c:v>
                </c:pt>
                <c:pt idx="7">
                  <c:v>922</c:v>
                </c:pt>
                <c:pt idx="8">
                  <c:v>867</c:v>
                </c:pt>
                <c:pt idx="9">
                  <c:v>844</c:v>
                </c:pt>
                <c:pt idx="10">
                  <c:v>914</c:v>
                </c:pt>
                <c:pt idx="11">
                  <c:v>878</c:v>
                </c:pt>
                <c:pt idx="12">
                  <c:v>878</c:v>
                </c:pt>
                <c:pt idx="13">
                  <c:v>901</c:v>
                </c:pt>
                <c:pt idx="14">
                  <c:v>883</c:v>
                </c:pt>
                <c:pt idx="15">
                  <c:v>974</c:v>
                </c:pt>
                <c:pt idx="16">
                  <c:v>1198</c:v>
                </c:pt>
                <c:pt idx="17">
                  <c:v>1630</c:v>
                </c:pt>
                <c:pt idx="18">
                  <c:v>2038</c:v>
                </c:pt>
                <c:pt idx="19">
                  <c:v>2040</c:v>
                </c:pt>
                <c:pt idx="20">
                  <c:v>2202</c:v>
                </c:pt>
                <c:pt idx="21">
                  <c:v>1964</c:v>
                </c:pt>
                <c:pt idx="22">
                  <c:v>2038</c:v>
                </c:pt>
                <c:pt idx="23">
                  <c:v>1806</c:v>
                </c:pt>
                <c:pt idx="24">
                  <c:v>1761</c:v>
                </c:pt>
                <c:pt idx="25">
                  <c:v>1519</c:v>
                </c:pt>
                <c:pt idx="26">
                  <c:v>1462</c:v>
                </c:pt>
                <c:pt idx="27">
                  <c:v>1356</c:v>
                </c:pt>
                <c:pt idx="28">
                  <c:v>1369</c:v>
                </c:pt>
                <c:pt idx="29">
                  <c:v>1235</c:v>
                </c:pt>
                <c:pt idx="30">
                  <c:v>1267</c:v>
                </c:pt>
                <c:pt idx="31">
                  <c:v>1337</c:v>
                </c:pt>
                <c:pt idx="32">
                  <c:v>1289</c:v>
                </c:pt>
                <c:pt idx="33">
                  <c:v>1354</c:v>
                </c:pt>
                <c:pt idx="34">
                  <c:v>1329</c:v>
                </c:pt>
                <c:pt idx="35">
                  <c:v>1441</c:v>
                </c:pt>
                <c:pt idx="36">
                  <c:v>1351</c:v>
                </c:pt>
                <c:pt idx="37">
                  <c:v>1272</c:v>
                </c:pt>
                <c:pt idx="38">
                  <c:v>1297</c:v>
                </c:pt>
                <c:pt idx="39">
                  <c:v>1310</c:v>
                </c:pt>
                <c:pt idx="40">
                  <c:v>1376</c:v>
                </c:pt>
                <c:pt idx="41">
                  <c:v>1303</c:v>
                </c:pt>
                <c:pt idx="42">
                  <c:v>1272</c:v>
                </c:pt>
                <c:pt idx="43">
                  <c:v>1322</c:v>
                </c:pt>
                <c:pt idx="44">
                  <c:v>1424</c:v>
                </c:pt>
                <c:pt idx="45">
                  <c:v>1561</c:v>
                </c:pt>
                <c:pt idx="46">
                  <c:v>1595</c:v>
                </c:pt>
                <c:pt idx="47">
                  <c:v>1640</c:v>
                </c:pt>
                <c:pt idx="48">
                  <c:v>1629</c:v>
                </c:pt>
                <c:pt idx="49">
                  <c:v>1474</c:v>
                </c:pt>
              </c:numCache>
            </c:numRef>
          </c:val>
          <c:smooth val="0"/>
          <c:extLst>
            <c:ext xmlns:c16="http://schemas.microsoft.com/office/drawing/2014/chart" uri="{C3380CC4-5D6E-409C-BE32-E72D297353CC}">
              <c16:uniqueId val="{00000003-7091-4ECC-BA1C-B63D8C95F0AA}"/>
            </c:ext>
          </c:extLst>
        </c:ser>
        <c:dLbls>
          <c:showLegendKey val="0"/>
          <c:showVal val="0"/>
          <c:showCatName val="0"/>
          <c:showSerName val="0"/>
          <c:showPercent val="0"/>
          <c:showBubbleSize val="0"/>
        </c:dLbls>
        <c:marker val="1"/>
        <c:smooth val="0"/>
        <c:axId val="100852864"/>
        <c:axId val="100854400"/>
      </c:lineChart>
      <c:lineChart>
        <c:grouping val="standard"/>
        <c:varyColors val="0"/>
        <c:ser>
          <c:idx val="10"/>
          <c:order val="0"/>
          <c:tx>
            <c:strRef>
              <c:f>'Por Grupo de Edad'!$G$5</c:f>
              <c:strCache>
                <c:ptCount val="1"/>
                <c:pt idx="0">
                  <c:v>0 - 64 años 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Edad'!$G$6:$G$58</c:f>
              <c:numCache>
                <c:formatCode>General</c:formatCode>
                <c:ptCount val="53"/>
                <c:pt idx="0">
                  <c:v>426</c:v>
                </c:pt>
                <c:pt idx="1">
                  <c:v>724</c:v>
                </c:pt>
                <c:pt idx="2">
                  <c:v>670</c:v>
                </c:pt>
                <c:pt idx="3">
                  <c:v>686</c:v>
                </c:pt>
                <c:pt idx="4">
                  <c:v>626</c:v>
                </c:pt>
                <c:pt idx="5">
                  <c:v>631</c:v>
                </c:pt>
                <c:pt idx="6">
                  <c:v>608</c:v>
                </c:pt>
                <c:pt idx="7">
                  <c:v>579</c:v>
                </c:pt>
                <c:pt idx="8">
                  <c:v>588</c:v>
                </c:pt>
                <c:pt idx="9">
                  <c:v>569</c:v>
                </c:pt>
                <c:pt idx="10">
                  <c:v>613</c:v>
                </c:pt>
                <c:pt idx="11">
                  <c:v>543</c:v>
                </c:pt>
                <c:pt idx="12">
                  <c:v>592</c:v>
                </c:pt>
                <c:pt idx="13">
                  <c:v>612</c:v>
                </c:pt>
                <c:pt idx="14">
                  <c:v>688</c:v>
                </c:pt>
                <c:pt idx="15">
                  <c:v>800</c:v>
                </c:pt>
                <c:pt idx="16">
                  <c:v>1210</c:v>
                </c:pt>
                <c:pt idx="17">
                  <c:v>1890</c:v>
                </c:pt>
                <c:pt idx="18">
                  <c:v>2060</c:v>
                </c:pt>
                <c:pt idx="19">
                  <c:v>2091</c:v>
                </c:pt>
                <c:pt idx="20">
                  <c:v>2085</c:v>
                </c:pt>
                <c:pt idx="21">
                  <c:v>1856</c:v>
                </c:pt>
                <c:pt idx="22">
                  <c:v>1713</c:v>
                </c:pt>
                <c:pt idx="23">
                  <c:v>1681</c:v>
                </c:pt>
                <c:pt idx="24">
                  <c:v>1429</c:v>
                </c:pt>
                <c:pt idx="25">
                  <c:v>1161</c:v>
                </c:pt>
                <c:pt idx="26">
                  <c:v>1099</c:v>
                </c:pt>
                <c:pt idx="27">
                  <c:v>1070</c:v>
                </c:pt>
                <c:pt idx="28">
                  <c:v>1004</c:v>
                </c:pt>
                <c:pt idx="29">
                  <c:v>949</c:v>
                </c:pt>
                <c:pt idx="30">
                  <c:v>888</c:v>
                </c:pt>
                <c:pt idx="31">
                  <c:v>1011</c:v>
                </c:pt>
                <c:pt idx="32">
                  <c:v>1019</c:v>
                </c:pt>
                <c:pt idx="33">
                  <c:v>1003</c:v>
                </c:pt>
                <c:pt idx="34">
                  <c:v>1007</c:v>
                </c:pt>
                <c:pt idx="35">
                  <c:v>950</c:v>
                </c:pt>
                <c:pt idx="36">
                  <c:v>906</c:v>
                </c:pt>
                <c:pt idx="37">
                  <c:v>874</c:v>
                </c:pt>
                <c:pt idx="38">
                  <c:v>928</c:v>
                </c:pt>
                <c:pt idx="39">
                  <c:v>825</c:v>
                </c:pt>
                <c:pt idx="40">
                  <c:v>960</c:v>
                </c:pt>
                <c:pt idx="41">
                  <c:v>857</c:v>
                </c:pt>
                <c:pt idx="42">
                  <c:v>857</c:v>
                </c:pt>
                <c:pt idx="43">
                  <c:v>883</c:v>
                </c:pt>
                <c:pt idx="44">
                  <c:v>962</c:v>
                </c:pt>
                <c:pt idx="45">
                  <c:v>1019</c:v>
                </c:pt>
                <c:pt idx="46">
                  <c:v>1159</c:v>
                </c:pt>
                <c:pt idx="47">
                  <c:v>1179</c:v>
                </c:pt>
                <c:pt idx="48">
                  <c:v>1107</c:v>
                </c:pt>
                <c:pt idx="49">
                  <c:v>992</c:v>
                </c:pt>
              </c:numCache>
            </c:numRef>
          </c:val>
          <c:smooth val="0"/>
          <c:extLst>
            <c:ext xmlns:c16="http://schemas.microsoft.com/office/drawing/2014/chart" uri="{C3380CC4-5D6E-409C-BE32-E72D297353CC}">
              <c16:uniqueId val="{00000002-7091-4ECC-BA1C-B63D8C95F0AA}"/>
            </c:ext>
          </c:extLst>
        </c:ser>
        <c:dLbls>
          <c:showLegendKey val="0"/>
          <c:showVal val="0"/>
          <c:showCatName val="0"/>
          <c:showSerName val="0"/>
          <c:showPercent val="0"/>
          <c:showBubbleSize val="0"/>
        </c:dLbls>
        <c:marker val="1"/>
        <c:smooth val="0"/>
        <c:axId val="100993280"/>
        <c:axId val="100991744"/>
      </c:lineChart>
      <c:catAx>
        <c:axId val="10085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0854400"/>
        <c:crosses val="autoZero"/>
        <c:auto val="1"/>
        <c:lblAlgn val="ctr"/>
        <c:lblOffset val="100"/>
        <c:noMultiLvlLbl val="0"/>
      </c:catAx>
      <c:valAx>
        <c:axId val="10085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2864"/>
        <c:crosses val="autoZero"/>
        <c:crossBetween val="between"/>
      </c:valAx>
      <c:valAx>
        <c:axId val="1009917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3280"/>
        <c:crosses val="max"/>
        <c:crossBetween val="between"/>
      </c:valAx>
      <c:catAx>
        <c:axId val="100993280"/>
        <c:scaling>
          <c:orientation val="minMax"/>
        </c:scaling>
        <c:delete val="1"/>
        <c:axPos val="b"/>
        <c:numFmt formatCode="General" sourceLinked="1"/>
        <c:majorTickMark val="out"/>
        <c:minorTickMark val="none"/>
        <c:tickLblPos val="none"/>
        <c:crossAx val="100991744"/>
        <c:crosses val="autoZero"/>
        <c:auto val="1"/>
        <c:lblAlgn val="ctr"/>
        <c:lblOffset val="100"/>
        <c:noMultiLvlLbl val="0"/>
      </c:catAx>
      <c:spPr>
        <a:noFill/>
        <a:ln>
          <a:noFill/>
        </a:ln>
        <a:effectLst/>
      </c:spPr>
    </c:plotArea>
    <c:legend>
      <c:legendPos val="b"/>
      <c:legendEntry>
        <c:idx val="0"/>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Muertes en [País] en 2020 en personas de </a:t>
            </a:r>
            <a:r>
              <a:rPr lang="en-US" sz="1200" b="1" i="0" u="none" strike="noStrike" baseline="0">
                <a:effectLst/>
              </a:rPr>
              <a:t>0-64 y 65 + años </a:t>
            </a:r>
            <a:r>
              <a:rPr lang="en-US" sz="1200" b="1" i="0" baseline="0">
                <a:effectLst/>
              </a:rPr>
              <a:t>por semana, en comparación con los límites superior e inferior (IC 95%) </a:t>
            </a:r>
            <a:r>
              <a:rPr lang="en-US" sz="1200" b="1" i="0" u="none" strike="noStrike" baseline="0">
                <a:effectLst/>
              </a:rPr>
              <a:t>de la media histórica</a:t>
            </a:r>
            <a:r>
              <a:rPr lang="en-US" sz="1200" b="1" i="0" baseline="0">
                <a:effectLst/>
              </a:rPr>
              <a:t> </a:t>
            </a:r>
            <a:endParaRPr lang="en-US" sz="1200">
              <a:effectLst/>
            </a:endParaRPr>
          </a:p>
        </c:rich>
      </c:tx>
      <c:layout>
        <c:manualLayout>
          <c:xMode val="edge"/>
          <c:yMode val="edge"/>
          <c:x val="0.11881652228130576"/>
          <c:y val="2.1459221424526206E-2"/>
        </c:manualLayout>
      </c:layout>
      <c:overlay val="0"/>
      <c:spPr>
        <a:noFill/>
        <a:ln>
          <a:noFill/>
        </a:ln>
        <a:effectLst/>
      </c:spPr>
    </c:title>
    <c:autoTitleDeleted val="0"/>
    <c:plotArea>
      <c:layout/>
      <c:areaChart>
        <c:grouping val="stacked"/>
        <c:varyColors val="0"/>
        <c:ser>
          <c:idx val="2"/>
          <c:order val="4"/>
          <c:tx>
            <c:strRef>
              <c:f>'Por Grupo de Edad'!$BB$5</c:f>
              <c:strCache>
                <c:ptCount val="1"/>
                <c:pt idx="0">
                  <c:v>65 + años IC 5%</c:v>
                </c:pt>
              </c:strCache>
            </c:strRef>
          </c:tx>
          <c:spPr>
            <a:noFill/>
            <a:ln>
              <a:noFill/>
            </a:ln>
            <a:effectLst/>
          </c:spP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Edad'!$BB$6:$BB$58</c:f>
              <c:numCache>
                <c:formatCode>#,##0</c:formatCode>
                <c:ptCount val="53"/>
                <c:pt idx="0">
                  <c:v>797.15731419501685</c:v>
                </c:pt>
                <c:pt idx="1">
                  <c:v>931.31292112838673</c:v>
                </c:pt>
                <c:pt idx="2">
                  <c:v>872.55569605740629</c:v>
                </c:pt>
                <c:pt idx="3">
                  <c:v>920.32367862084425</c:v>
                </c:pt>
                <c:pt idx="4">
                  <c:v>935.9936633843198</c:v>
                </c:pt>
                <c:pt idx="5">
                  <c:v>881.85223571861479</c:v>
                </c:pt>
                <c:pt idx="6">
                  <c:v>901.84509502726121</c:v>
                </c:pt>
                <c:pt idx="7">
                  <c:v>921.34434637041329</c:v>
                </c:pt>
                <c:pt idx="8">
                  <c:v>874.01101303708003</c:v>
                </c:pt>
                <c:pt idx="9">
                  <c:v>805.28200202370147</c:v>
                </c:pt>
                <c:pt idx="10">
                  <c:v>814.1123391293379</c:v>
                </c:pt>
                <c:pt idx="11">
                  <c:v>830.72601941736855</c:v>
                </c:pt>
                <c:pt idx="12">
                  <c:v>807.09788916711409</c:v>
                </c:pt>
                <c:pt idx="13">
                  <c:v>828.27941176941738</c:v>
                </c:pt>
                <c:pt idx="14">
                  <c:v>803.0533174666175</c:v>
                </c:pt>
                <c:pt idx="15">
                  <c:v>773.53941974511042</c:v>
                </c:pt>
                <c:pt idx="16">
                  <c:v>794.60582267739005</c:v>
                </c:pt>
                <c:pt idx="17">
                  <c:v>788.66309917972035</c:v>
                </c:pt>
                <c:pt idx="18">
                  <c:v>813.45969957496584</c:v>
                </c:pt>
                <c:pt idx="19">
                  <c:v>826.81070949663808</c:v>
                </c:pt>
                <c:pt idx="20">
                  <c:v>765.04933232338044</c:v>
                </c:pt>
                <c:pt idx="21">
                  <c:v>716.553536283477</c:v>
                </c:pt>
                <c:pt idx="22">
                  <c:v>729.67155637629753</c:v>
                </c:pt>
                <c:pt idx="23">
                  <c:v>718.6283353408877</c:v>
                </c:pt>
                <c:pt idx="24">
                  <c:v>796.88853250015097</c:v>
                </c:pt>
                <c:pt idx="25">
                  <c:v>730.57823028209668</c:v>
                </c:pt>
                <c:pt idx="26">
                  <c:v>742.89194079979882</c:v>
                </c:pt>
                <c:pt idx="27">
                  <c:v>771.23207956949318</c:v>
                </c:pt>
                <c:pt idx="28">
                  <c:v>719.81694350362011</c:v>
                </c:pt>
                <c:pt idx="29">
                  <c:v>761.10093055074265</c:v>
                </c:pt>
                <c:pt idx="30">
                  <c:v>775.38690618861574</c:v>
                </c:pt>
                <c:pt idx="31">
                  <c:v>777.7621828687561</c:v>
                </c:pt>
                <c:pt idx="32">
                  <c:v>701.58749359959677</c:v>
                </c:pt>
                <c:pt idx="33">
                  <c:v>700.23576720587107</c:v>
                </c:pt>
                <c:pt idx="34">
                  <c:v>779.0181516378866</c:v>
                </c:pt>
                <c:pt idx="35">
                  <c:v>757.35639236365466</c:v>
                </c:pt>
                <c:pt idx="36">
                  <c:v>788.69129145449642</c:v>
                </c:pt>
                <c:pt idx="37">
                  <c:v>795.07327935058538</c:v>
                </c:pt>
                <c:pt idx="38">
                  <c:v>785.96491734058895</c:v>
                </c:pt>
                <c:pt idx="39">
                  <c:v>740.7247848095642</c:v>
                </c:pt>
                <c:pt idx="40">
                  <c:v>781.35639236365466</c:v>
                </c:pt>
                <c:pt idx="41">
                  <c:v>812.92178726221493</c:v>
                </c:pt>
                <c:pt idx="42">
                  <c:v>776.1539161673611</c:v>
                </c:pt>
                <c:pt idx="43">
                  <c:v>809.41207078774698</c:v>
                </c:pt>
                <c:pt idx="44">
                  <c:v>814.65327459622597</c:v>
                </c:pt>
                <c:pt idx="45">
                  <c:v>843.62101050051319</c:v>
                </c:pt>
                <c:pt idx="46">
                  <c:v>828.82683426851997</c:v>
                </c:pt>
                <c:pt idx="47">
                  <c:v>862.19999999999993</c:v>
                </c:pt>
                <c:pt idx="48">
                  <c:v>881.73095833478658</c:v>
                </c:pt>
                <c:pt idx="49">
                  <c:v>868.95833427800267</c:v>
                </c:pt>
                <c:pt idx="50">
                  <c:v>977.81985105870501</c:v>
                </c:pt>
                <c:pt idx="51">
                  <c:v>1011.5167012630507</c:v>
                </c:pt>
                <c:pt idx="52">
                  <c:v>134.33180832481864</c:v>
                </c:pt>
              </c:numCache>
            </c:numRef>
          </c:val>
          <c:extLst>
            <c:ext xmlns:c16="http://schemas.microsoft.com/office/drawing/2014/chart" uri="{C3380CC4-5D6E-409C-BE32-E72D297353CC}">
              <c16:uniqueId val="{00000007-F8F7-4DA5-B79B-F982679173A7}"/>
            </c:ext>
          </c:extLst>
        </c:ser>
        <c:ser>
          <c:idx val="3"/>
          <c:order val="5"/>
          <c:tx>
            <c:strRef>
              <c:f>'Por Grupo de Edad'!$BD$5</c:f>
              <c:strCache>
                <c:ptCount val="1"/>
                <c:pt idx="0">
                  <c:v>65 + años Límites superior e inferior</c:v>
                </c:pt>
              </c:strCache>
            </c:strRef>
          </c:tx>
          <c:spPr>
            <a:solidFill>
              <a:schemeClr val="bg1">
                <a:lumMod val="85000"/>
              </a:schemeClr>
            </a:solidFill>
            <a:ln>
              <a:solidFill>
                <a:schemeClr val="bg1">
                  <a:lumMod val="85000"/>
                </a:schemeClr>
              </a:solidFill>
            </a:ln>
            <a:effectLst/>
          </c:spP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Edad'!$BD$6:$BD$58</c:f>
              <c:numCache>
                <c:formatCode>#,##0</c:formatCode>
                <c:ptCount val="53"/>
                <c:pt idx="0">
                  <c:v>155.6853716099663</c:v>
                </c:pt>
                <c:pt idx="1">
                  <c:v>235.37415774322653</c:v>
                </c:pt>
                <c:pt idx="2">
                  <c:v>337.55527455185393</c:v>
                </c:pt>
                <c:pt idx="3">
                  <c:v>216.01930942497802</c:v>
                </c:pt>
                <c:pt idx="4">
                  <c:v>177.34600656469399</c:v>
                </c:pt>
                <c:pt idx="5">
                  <c:v>219.62886189610367</c:v>
                </c:pt>
                <c:pt idx="6">
                  <c:v>81.64314327881084</c:v>
                </c:pt>
                <c:pt idx="7">
                  <c:v>70.644640592506676</c:v>
                </c:pt>
                <c:pt idx="8">
                  <c:v>70.644640592506676</c:v>
                </c:pt>
                <c:pt idx="9">
                  <c:v>160.10266261926381</c:v>
                </c:pt>
                <c:pt idx="10">
                  <c:v>191.10865507465746</c:v>
                </c:pt>
                <c:pt idx="11">
                  <c:v>117.21462783192965</c:v>
                </c:pt>
                <c:pt idx="12">
                  <c:v>149.13755499910508</c:v>
                </c:pt>
                <c:pt idx="13">
                  <c:v>73.441176461165242</c:v>
                </c:pt>
                <c:pt idx="14">
                  <c:v>67.226698400098257</c:v>
                </c:pt>
                <c:pt idx="15">
                  <c:v>102.25449384311241</c:v>
                </c:pt>
                <c:pt idx="16">
                  <c:v>61.45502131188664</c:v>
                </c:pt>
                <c:pt idx="17">
                  <c:v>38.673801640559304</c:v>
                </c:pt>
                <c:pt idx="18">
                  <c:v>21.747267516735064</c:v>
                </c:pt>
                <c:pt idx="19">
                  <c:v>31.711914340057092</c:v>
                </c:pt>
                <c:pt idx="20">
                  <c:v>54.568002019905862</c:v>
                </c:pt>
                <c:pt idx="21">
                  <c:v>195.55959409971274</c:v>
                </c:pt>
                <c:pt idx="22">
                  <c:v>101.32355391407168</c:v>
                </c:pt>
                <c:pt idx="23">
                  <c:v>112.07666265155785</c:v>
                </c:pt>
                <c:pt idx="24">
                  <c:v>23.556268333031312</c:v>
                </c:pt>
                <c:pt idx="25">
                  <c:v>58.843539435806633</c:v>
                </c:pt>
                <c:pt idx="26">
                  <c:v>46.216118400402365</c:v>
                </c:pt>
                <c:pt idx="27">
                  <c:v>12.869174194346897</c:v>
                </c:pt>
                <c:pt idx="28">
                  <c:v>96.366112992759781</c:v>
                </c:pt>
                <c:pt idx="29">
                  <c:v>12.46480556518145</c:v>
                </c:pt>
                <c:pt idx="30">
                  <c:v>57.892854289435263</c:v>
                </c:pt>
                <c:pt idx="31">
                  <c:v>69.142300929154544</c:v>
                </c:pt>
                <c:pt idx="32">
                  <c:v>173.4916794674732</c:v>
                </c:pt>
                <c:pt idx="33">
                  <c:v>97.528465588257859</c:v>
                </c:pt>
                <c:pt idx="34">
                  <c:v>17.963696724226793</c:v>
                </c:pt>
                <c:pt idx="35">
                  <c:v>93.287215272690673</c:v>
                </c:pt>
                <c:pt idx="36">
                  <c:v>74.617417091007155</c:v>
                </c:pt>
                <c:pt idx="37">
                  <c:v>107.85344129882924</c:v>
                </c:pt>
                <c:pt idx="38">
                  <c:v>78.736831985488834</c:v>
                </c:pt>
                <c:pt idx="39">
                  <c:v>105.21709704753835</c:v>
                </c:pt>
                <c:pt idx="40">
                  <c:v>93.287215272690673</c:v>
                </c:pt>
                <c:pt idx="41">
                  <c:v>32.823092142236874</c:v>
                </c:pt>
                <c:pt idx="42">
                  <c:v>108.35883433194454</c:v>
                </c:pt>
                <c:pt idx="43">
                  <c:v>69.842525091172774</c:v>
                </c:pt>
                <c:pt idx="44">
                  <c:v>78.693450807548061</c:v>
                </c:pt>
                <c:pt idx="45">
                  <c:v>80.09131233230687</c:v>
                </c:pt>
                <c:pt idx="46">
                  <c:v>128.34633146296005</c:v>
                </c:pt>
                <c:pt idx="47">
                  <c:v>84.933333333333394</c:v>
                </c:pt>
                <c:pt idx="48">
                  <c:v>58.538083330426844</c:v>
                </c:pt>
                <c:pt idx="49">
                  <c:v>144.08333144399467</c:v>
                </c:pt>
                <c:pt idx="50">
                  <c:v>51.026964549256832</c:v>
                </c:pt>
                <c:pt idx="51">
                  <c:v>141.63326414056519</c:v>
                </c:pt>
                <c:pt idx="52">
                  <c:v>379.33638335036267</c:v>
                </c:pt>
              </c:numCache>
            </c:numRef>
          </c:val>
          <c:extLst>
            <c:ext xmlns:c16="http://schemas.microsoft.com/office/drawing/2014/chart" uri="{C3380CC4-5D6E-409C-BE32-E72D297353CC}">
              <c16:uniqueId val="{00000008-F8F7-4DA5-B79B-F982679173A7}"/>
            </c:ext>
          </c:extLst>
        </c:ser>
        <c:dLbls>
          <c:showLegendKey val="0"/>
          <c:showVal val="0"/>
          <c:showCatName val="0"/>
          <c:showSerName val="0"/>
          <c:showPercent val="0"/>
          <c:showBubbleSize val="0"/>
        </c:dLbls>
        <c:axId val="101144064"/>
        <c:axId val="101145600"/>
      </c:areaChart>
      <c:areaChart>
        <c:grouping val="stacked"/>
        <c:varyColors val="0"/>
        <c:ser>
          <c:idx val="4"/>
          <c:order val="1"/>
          <c:tx>
            <c:strRef>
              <c:f>'Por Grupo de Edad'!$K$5</c:f>
              <c:strCache>
                <c:ptCount val="1"/>
                <c:pt idx="0">
                  <c:v>0 - 64 años IC 5%</c:v>
                </c:pt>
              </c:strCache>
            </c:strRef>
          </c:tx>
          <c:spPr>
            <a:noFill/>
            <a:ln>
              <a:noFill/>
            </a:ln>
            <a:effectLst/>
          </c:spP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Edad'!$K$6:$K$58</c:f>
              <c:numCache>
                <c:formatCode>#,##0</c:formatCode>
                <c:ptCount val="53"/>
                <c:pt idx="0">
                  <c:v>536.26280292696788</c:v>
                </c:pt>
                <c:pt idx="1">
                  <c:v>620.20256507774343</c:v>
                </c:pt>
                <c:pt idx="2">
                  <c:v>587.17647728416773</c:v>
                </c:pt>
                <c:pt idx="3">
                  <c:v>574.92776400967523</c:v>
                </c:pt>
                <c:pt idx="4">
                  <c:v>614.81694350362011</c:v>
                </c:pt>
                <c:pt idx="5">
                  <c:v>619.9493424927457</c:v>
                </c:pt>
                <c:pt idx="6">
                  <c:v>642.45026582661831</c:v>
                </c:pt>
                <c:pt idx="7">
                  <c:v>650.22666666666669</c:v>
                </c:pt>
                <c:pt idx="8">
                  <c:v>612.38093457594232</c:v>
                </c:pt>
                <c:pt idx="9">
                  <c:v>600.31277786815667</c:v>
                </c:pt>
                <c:pt idx="10">
                  <c:v>586.67214265059931</c:v>
                </c:pt>
                <c:pt idx="11">
                  <c:v>537.5735342377817</c:v>
                </c:pt>
                <c:pt idx="12">
                  <c:v>540.11017644634717</c:v>
                </c:pt>
                <c:pt idx="13">
                  <c:v>561.56631499280149</c:v>
                </c:pt>
                <c:pt idx="14">
                  <c:v>545.39377153359169</c:v>
                </c:pt>
                <c:pt idx="15">
                  <c:v>526.54171745574649</c:v>
                </c:pt>
                <c:pt idx="16">
                  <c:v>534.720239521949</c:v>
                </c:pt>
                <c:pt idx="17">
                  <c:v>559.26411820963017</c:v>
                </c:pt>
                <c:pt idx="18">
                  <c:v>577.54018218035412</c:v>
                </c:pt>
                <c:pt idx="19">
                  <c:v>558.67456964644566</c:v>
                </c:pt>
                <c:pt idx="20">
                  <c:v>513.09573937204459</c:v>
                </c:pt>
                <c:pt idx="21">
                  <c:v>540.21409702812412</c:v>
                </c:pt>
                <c:pt idx="22">
                  <c:v>547.53699924253533</c:v>
                </c:pt>
                <c:pt idx="23">
                  <c:v>532.63089686773549</c:v>
                </c:pt>
                <c:pt idx="24">
                  <c:v>552.78676711889091</c:v>
                </c:pt>
                <c:pt idx="25">
                  <c:v>580.68000000000006</c:v>
                </c:pt>
                <c:pt idx="26">
                  <c:v>524.38919517689601</c:v>
                </c:pt>
                <c:pt idx="27">
                  <c:v>516.44226147710424</c:v>
                </c:pt>
                <c:pt idx="28">
                  <c:v>536.74225002765979</c:v>
                </c:pt>
                <c:pt idx="29">
                  <c:v>553.35630464078258</c:v>
                </c:pt>
                <c:pt idx="30">
                  <c:v>560.76</c:v>
                </c:pt>
                <c:pt idx="31">
                  <c:v>507.18739369211977</c:v>
                </c:pt>
                <c:pt idx="32">
                  <c:v>567.24885669273351</c:v>
                </c:pt>
                <c:pt idx="33">
                  <c:v>533.5769861115956</c:v>
                </c:pt>
                <c:pt idx="34">
                  <c:v>528.84394550021136</c:v>
                </c:pt>
                <c:pt idx="35">
                  <c:v>542.02140904632768</c:v>
                </c:pt>
                <c:pt idx="36">
                  <c:v>541.61051228203337</c:v>
                </c:pt>
                <c:pt idx="37">
                  <c:v>539.38409389721187</c:v>
                </c:pt>
                <c:pt idx="38">
                  <c:v>532.53369934921966</c:v>
                </c:pt>
                <c:pt idx="39">
                  <c:v>523.24744759878513</c:v>
                </c:pt>
                <c:pt idx="40">
                  <c:v>520.97578099800103</c:v>
                </c:pt>
                <c:pt idx="41">
                  <c:v>541.13488300457959</c:v>
                </c:pt>
                <c:pt idx="42">
                  <c:v>582.51960784627829</c:v>
                </c:pt>
                <c:pt idx="43">
                  <c:v>530.48616829880211</c:v>
                </c:pt>
                <c:pt idx="44">
                  <c:v>575.79935850027175</c:v>
                </c:pt>
                <c:pt idx="45">
                  <c:v>546.5570430127508</c:v>
                </c:pt>
                <c:pt idx="46">
                  <c:v>534.97747000946424</c:v>
                </c:pt>
                <c:pt idx="47">
                  <c:v>582.89657049989376</c:v>
                </c:pt>
                <c:pt idx="48">
                  <c:v>588.59903423383128</c:v>
                </c:pt>
                <c:pt idx="49">
                  <c:v>616.820646909277</c:v>
                </c:pt>
                <c:pt idx="50">
                  <c:v>0</c:v>
                </c:pt>
                <c:pt idx="51">
                  <c:v>0</c:v>
                </c:pt>
                <c:pt idx="52">
                  <c:v>0</c:v>
                </c:pt>
              </c:numCache>
            </c:numRef>
          </c:val>
          <c:extLst>
            <c:ext xmlns:c16="http://schemas.microsoft.com/office/drawing/2014/chart" uri="{C3380CC4-5D6E-409C-BE32-E72D297353CC}">
              <c16:uniqueId val="{00000004-F8F7-4DA5-B79B-F982679173A7}"/>
            </c:ext>
          </c:extLst>
        </c:ser>
        <c:ser>
          <c:idx val="5"/>
          <c:order val="2"/>
          <c:tx>
            <c:strRef>
              <c:f>'Por Grupo de Edad'!$M$5</c:f>
              <c:strCache>
                <c:ptCount val="1"/>
                <c:pt idx="0">
                  <c:v>0 - 64 años Límites superior e inferior</c:v>
                </c:pt>
              </c:strCache>
            </c:strRef>
          </c:tx>
          <c:spPr>
            <a:solidFill>
              <a:schemeClr val="bg1">
                <a:lumMod val="85000"/>
              </a:schemeClr>
            </a:solidFill>
            <a:ln>
              <a:solidFill>
                <a:schemeClr val="bg1">
                  <a:lumMod val="85000"/>
                </a:schemeClr>
              </a:solidFill>
            </a:ln>
            <a:effectLst/>
          </c:spP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Edad'!$M$6:$M$58</c:f>
              <c:numCache>
                <c:formatCode>#,##0</c:formatCode>
                <c:ptCount val="53"/>
                <c:pt idx="0">
                  <c:v>90.141060812730984</c:v>
                </c:pt>
                <c:pt idx="1">
                  <c:v>118.9282031778464</c:v>
                </c:pt>
                <c:pt idx="2">
                  <c:v>157.64704543166454</c:v>
                </c:pt>
                <c:pt idx="3">
                  <c:v>210.81113864731628</c:v>
                </c:pt>
                <c:pt idx="4">
                  <c:v>96.366112992759781</c:v>
                </c:pt>
                <c:pt idx="5">
                  <c:v>66.767981681175343</c:v>
                </c:pt>
                <c:pt idx="6">
                  <c:v>18.432801680096645</c:v>
                </c:pt>
                <c:pt idx="7">
                  <c:v>22.213333333333367</c:v>
                </c:pt>
                <c:pt idx="8">
                  <c:v>106.57146418144862</c:v>
                </c:pt>
                <c:pt idx="9">
                  <c:v>85.374444263686655</c:v>
                </c:pt>
                <c:pt idx="10">
                  <c:v>69.989048032134633</c:v>
                </c:pt>
                <c:pt idx="11">
                  <c:v>106.18626485776986</c:v>
                </c:pt>
                <c:pt idx="12">
                  <c:v>95.779647107305664</c:v>
                </c:pt>
                <c:pt idx="13">
                  <c:v>90.867370014397011</c:v>
                </c:pt>
                <c:pt idx="14">
                  <c:v>79.212456932816622</c:v>
                </c:pt>
                <c:pt idx="15">
                  <c:v>86.249898421840271</c:v>
                </c:pt>
                <c:pt idx="16">
                  <c:v>57.892854289435263</c:v>
                </c:pt>
                <c:pt idx="17">
                  <c:v>30.138430247406404</c:v>
                </c:pt>
                <c:pt idx="18">
                  <c:v>40.252968972625013</c:v>
                </c:pt>
                <c:pt idx="19">
                  <c:v>43.31752737377542</c:v>
                </c:pt>
                <c:pt idx="20">
                  <c:v>75.141854589244076</c:v>
                </c:pt>
                <c:pt idx="21">
                  <c:v>54.238472610418512</c:v>
                </c:pt>
                <c:pt idx="22">
                  <c:v>40.926001514929339</c:v>
                </c:pt>
                <c:pt idx="23">
                  <c:v>52.738206264529026</c:v>
                </c:pt>
                <c:pt idx="24">
                  <c:v>53.093132428884928</c:v>
                </c:pt>
                <c:pt idx="25">
                  <c:v>1.3066666666666151</c:v>
                </c:pt>
                <c:pt idx="26">
                  <c:v>53.22160964620798</c:v>
                </c:pt>
                <c:pt idx="27">
                  <c:v>77.115477045791522</c:v>
                </c:pt>
                <c:pt idx="28">
                  <c:v>62.515499944680414</c:v>
                </c:pt>
                <c:pt idx="29">
                  <c:v>46.620724051768093</c:v>
                </c:pt>
                <c:pt idx="30">
                  <c:v>9.1466666666667606</c:v>
                </c:pt>
                <c:pt idx="31">
                  <c:v>76.291879282427146</c:v>
                </c:pt>
                <c:pt idx="32">
                  <c:v>28.835619947866235</c:v>
                </c:pt>
                <c:pt idx="33">
                  <c:v>19.512694443475539</c:v>
                </c:pt>
                <c:pt idx="34">
                  <c:v>32.978775666244019</c:v>
                </c:pt>
                <c:pt idx="35">
                  <c:v>50.62384857401139</c:v>
                </c:pt>
                <c:pt idx="36">
                  <c:v>74.112308769266519</c:v>
                </c:pt>
                <c:pt idx="37">
                  <c:v>218.56514553890952</c:v>
                </c:pt>
                <c:pt idx="38">
                  <c:v>47.599267968227423</c:v>
                </c:pt>
                <c:pt idx="39">
                  <c:v>70.171771469096484</c:v>
                </c:pt>
                <c:pt idx="40">
                  <c:v>53.381771337331202</c:v>
                </c:pt>
                <c:pt idx="41">
                  <c:v>19.730233990840816</c:v>
                </c:pt>
                <c:pt idx="42">
                  <c:v>48.960784307443419</c:v>
                </c:pt>
                <c:pt idx="43">
                  <c:v>42.360996735729032</c:v>
                </c:pt>
                <c:pt idx="44">
                  <c:v>42.401282999456498</c:v>
                </c:pt>
                <c:pt idx="45">
                  <c:v>70.885913974498408</c:v>
                </c:pt>
                <c:pt idx="46">
                  <c:v>98.71172664773826</c:v>
                </c:pt>
                <c:pt idx="47">
                  <c:v>48.873525666879232</c:v>
                </c:pt>
                <c:pt idx="48">
                  <c:v>70.135264865670706</c:v>
                </c:pt>
                <c:pt idx="49">
                  <c:v>86.358706181445996</c:v>
                </c:pt>
                <c:pt idx="50">
                  <c:v>0</c:v>
                </c:pt>
                <c:pt idx="51">
                  <c:v>0</c:v>
                </c:pt>
                <c:pt idx="52">
                  <c:v>0</c:v>
                </c:pt>
              </c:numCache>
            </c:numRef>
          </c:val>
          <c:extLst>
            <c:ext xmlns:c16="http://schemas.microsoft.com/office/drawing/2014/chart" uri="{C3380CC4-5D6E-409C-BE32-E72D297353CC}">
              <c16:uniqueId val="{00000005-F8F7-4DA5-B79B-F982679173A7}"/>
            </c:ext>
          </c:extLst>
        </c:ser>
        <c:dLbls>
          <c:showLegendKey val="0"/>
          <c:showVal val="0"/>
          <c:showCatName val="0"/>
          <c:showSerName val="0"/>
          <c:showPercent val="0"/>
          <c:showBubbleSize val="0"/>
        </c:dLbls>
        <c:axId val="101210752"/>
        <c:axId val="101209216"/>
      </c:areaChart>
      <c:lineChart>
        <c:grouping val="standard"/>
        <c:varyColors val="0"/>
        <c:ser>
          <c:idx val="0"/>
          <c:order val="3"/>
          <c:tx>
            <c:strRef>
              <c:f>'Por Grupo de Edad'!$AX$5</c:f>
              <c:strCache>
                <c:ptCount val="1"/>
                <c:pt idx="0">
                  <c:v>65 + años 2020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Edad'!$AX$6:$AX$58</c:f>
              <c:numCache>
                <c:formatCode>General</c:formatCode>
                <c:ptCount val="53"/>
                <c:pt idx="0">
                  <c:v>622</c:v>
                </c:pt>
                <c:pt idx="1">
                  <c:v>1131</c:v>
                </c:pt>
                <c:pt idx="2">
                  <c:v>1148</c:v>
                </c:pt>
                <c:pt idx="3">
                  <c:v>1053</c:v>
                </c:pt>
                <c:pt idx="4">
                  <c:v>1054</c:v>
                </c:pt>
                <c:pt idx="5">
                  <c:v>951</c:v>
                </c:pt>
                <c:pt idx="6">
                  <c:v>988</c:v>
                </c:pt>
                <c:pt idx="7">
                  <c:v>922</c:v>
                </c:pt>
                <c:pt idx="8">
                  <c:v>867</c:v>
                </c:pt>
                <c:pt idx="9">
                  <c:v>844</c:v>
                </c:pt>
                <c:pt idx="10">
                  <c:v>914</c:v>
                </c:pt>
                <c:pt idx="11">
                  <c:v>878</c:v>
                </c:pt>
                <c:pt idx="12">
                  <c:v>878</c:v>
                </c:pt>
                <c:pt idx="13">
                  <c:v>901</c:v>
                </c:pt>
                <c:pt idx="14">
                  <c:v>883</c:v>
                </c:pt>
                <c:pt idx="15">
                  <c:v>974</c:v>
                </c:pt>
                <c:pt idx="16">
                  <c:v>1198</c:v>
                </c:pt>
                <c:pt idx="17">
                  <c:v>1630</c:v>
                </c:pt>
                <c:pt idx="18">
                  <c:v>2038</c:v>
                </c:pt>
                <c:pt idx="19">
                  <c:v>2040</c:v>
                </c:pt>
                <c:pt idx="20">
                  <c:v>2202</c:v>
                </c:pt>
                <c:pt idx="21">
                  <c:v>1964</c:v>
                </c:pt>
                <c:pt idx="22">
                  <c:v>2038</c:v>
                </c:pt>
                <c:pt idx="23">
                  <c:v>1806</c:v>
                </c:pt>
                <c:pt idx="24">
                  <c:v>1761</c:v>
                </c:pt>
                <c:pt idx="25">
                  <c:v>1519</c:v>
                </c:pt>
                <c:pt idx="26">
                  <c:v>1462</c:v>
                </c:pt>
                <c:pt idx="27">
                  <c:v>1356</c:v>
                </c:pt>
                <c:pt idx="28">
                  <c:v>1369</c:v>
                </c:pt>
                <c:pt idx="29">
                  <c:v>1235</c:v>
                </c:pt>
                <c:pt idx="30">
                  <c:v>1267</c:v>
                </c:pt>
                <c:pt idx="31">
                  <c:v>1337</c:v>
                </c:pt>
                <c:pt idx="32">
                  <c:v>1289</c:v>
                </c:pt>
                <c:pt idx="33">
                  <c:v>1354</c:v>
                </c:pt>
                <c:pt idx="34">
                  <c:v>1329</c:v>
                </c:pt>
                <c:pt idx="35">
                  <c:v>1441</c:v>
                </c:pt>
                <c:pt idx="36">
                  <c:v>1351</c:v>
                </c:pt>
                <c:pt idx="37">
                  <c:v>1272</c:v>
                </c:pt>
                <c:pt idx="38">
                  <c:v>1297</c:v>
                </c:pt>
                <c:pt idx="39">
                  <c:v>1310</c:v>
                </c:pt>
                <c:pt idx="40">
                  <c:v>1376</c:v>
                </c:pt>
                <c:pt idx="41">
                  <c:v>1303</c:v>
                </c:pt>
                <c:pt idx="42">
                  <c:v>1272</c:v>
                </c:pt>
                <c:pt idx="43">
                  <c:v>1322</c:v>
                </c:pt>
                <c:pt idx="44">
                  <c:v>1424</c:v>
                </c:pt>
                <c:pt idx="45">
                  <c:v>1561</c:v>
                </c:pt>
                <c:pt idx="46">
                  <c:v>1595</c:v>
                </c:pt>
                <c:pt idx="47">
                  <c:v>1640</c:v>
                </c:pt>
                <c:pt idx="48">
                  <c:v>1629</c:v>
                </c:pt>
                <c:pt idx="49">
                  <c:v>1474</c:v>
                </c:pt>
              </c:numCache>
            </c:numRef>
          </c:val>
          <c:smooth val="0"/>
          <c:extLst>
            <c:ext xmlns:c16="http://schemas.microsoft.com/office/drawing/2014/chart" uri="{C3380CC4-5D6E-409C-BE32-E72D297353CC}">
              <c16:uniqueId val="{00000006-F8F7-4DA5-B79B-F982679173A7}"/>
            </c:ext>
          </c:extLst>
        </c:ser>
        <c:dLbls>
          <c:showLegendKey val="0"/>
          <c:showVal val="0"/>
          <c:showCatName val="0"/>
          <c:showSerName val="0"/>
          <c:showPercent val="0"/>
          <c:showBubbleSize val="0"/>
        </c:dLbls>
        <c:marker val="1"/>
        <c:smooth val="0"/>
        <c:axId val="101144064"/>
        <c:axId val="101145600"/>
      </c:lineChart>
      <c:lineChart>
        <c:grouping val="standard"/>
        <c:varyColors val="0"/>
        <c:ser>
          <c:idx val="1"/>
          <c:order val="0"/>
          <c:tx>
            <c:strRef>
              <c:f>'Por Grupo de Edad'!$G$5</c:f>
              <c:strCache>
                <c:ptCount val="1"/>
                <c:pt idx="0">
                  <c:v>0 - 64 años 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 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Grupo de Edad'!$G$6:$G$58</c:f>
              <c:numCache>
                <c:formatCode>General</c:formatCode>
                <c:ptCount val="53"/>
                <c:pt idx="0">
                  <c:v>426</c:v>
                </c:pt>
                <c:pt idx="1">
                  <c:v>724</c:v>
                </c:pt>
                <c:pt idx="2">
                  <c:v>670</c:v>
                </c:pt>
                <c:pt idx="3">
                  <c:v>686</c:v>
                </c:pt>
                <c:pt idx="4">
                  <c:v>626</c:v>
                </c:pt>
                <c:pt idx="5">
                  <c:v>631</c:v>
                </c:pt>
                <c:pt idx="6">
                  <c:v>608</c:v>
                </c:pt>
                <c:pt idx="7">
                  <c:v>579</c:v>
                </c:pt>
                <c:pt idx="8">
                  <c:v>588</c:v>
                </c:pt>
                <c:pt idx="9">
                  <c:v>569</c:v>
                </c:pt>
                <c:pt idx="10">
                  <c:v>613</c:v>
                </c:pt>
                <c:pt idx="11">
                  <c:v>543</c:v>
                </c:pt>
                <c:pt idx="12">
                  <c:v>592</c:v>
                </c:pt>
                <c:pt idx="13">
                  <c:v>612</c:v>
                </c:pt>
                <c:pt idx="14">
                  <c:v>688</c:v>
                </c:pt>
                <c:pt idx="15">
                  <c:v>800</c:v>
                </c:pt>
                <c:pt idx="16">
                  <c:v>1210</c:v>
                </c:pt>
                <c:pt idx="17">
                  <c:v>1890</c:v>
                </c:pt>
                <c:pt idx="18">
                  <c:v>2060</c:v>
                </c:pt>
                <c:pt idx="19">
                  <c:v>2091</c:v>
                </c:pt>
                <c:pt idx="20">
                  <c:v>2085</c:v>
                </c:pt>
                <c:pt idx="21">
                  <c:v>1856</c:v>
                </c:pt>
                <c:pt idx="22">
                  <c:v>1713</c:v>
                </c:pt>
                <c:pt idx="23">
                  <c:v>1681</c:v>
                </c:pt>
                <c:pt idx="24">
                  <c:v>1429</c:v>
                </c:pt>
                <c:pt idx="25">
                  <c:v>1161</c:v>
                </c:pt>
                <c:pt idx="26">
                  <c:v>1099</c:v>
                </c:pt>
                <c:pt idx="27">
                  <c:v>1070</c:v>
                </c:pt>
                <c:pt idx="28">
                  <c:v>1004</c:v>
                </c:pt>
                <c:pt idx="29">
                  <c:v>949</c:v>
                </c:pt>
                <c:pt idx="30">
                  <c:v>888</c:v>
                </c:pt>
                <c:pt idx="31">
                  <c:v>1011</c:v>
                </c:pt>
                <c:pt idx="32">
                  <c:v>1019</c:v>
                </c:pt>
                <c:pt idx="33">
                  <c:v>1003</c:v>
                </c:pt>
                <c:pt idx="34">
                  <c:v>1007</c:v>
                </c:pt>
                <c:pt idx="35">
                  <c:v>950</c:v>
                </c:pt>
                <c:pt idx="36">
                  <c:v>906</c:v>
                </c:pt>
                <c:pt idx="37">
                  <c:v>874</c:v>
                </c:pt>
                <c:pt idx="38">
                  <c:v>928</c:v>
                </c:pt>
                <c:pt idx="39">
                  <c:v>825</c:v>
                </c:pt>
                <c:pt idx="40">
                  <c:v>960</c:v>
                </c:pt>
                <c:pt idx="41">
                  <c:v>857</c:v>
                </c:pt>
                <c:pt idx="42">
                  <c:v>857</c:v>
                </c:pt>
                <c:pt idx="43">
                  <c:v>883</c:v>
                </c:pt>
                <c:pt idx="44">
                  <c:v>962</c:v>
                </c:pt>
                <c:pt idx="45">
                  <c:v>1019</c:v>
                </c:pt>
                <c:pt idx="46">
                  <c:v>1159</c:v>
                </c:pt>
                <c:pt idx="47">
                  <c:v>1179</c:v>
                </c:pt>
                <c:pt idx="48">
                  <c:v>1107</c:v>
                </c:pt>
                <c:pt idx="49">
                  <c:v>992</c:v>
                </c:pt>
              </c:numCache>
            </c:numRef>
          </c:val>
          <c:smooth val="0"/>
          <c:extLst>
            <c:ext xmlns:c16="http://schemas.microsoft.com/office/drawing/2014/chart" uri="{C3380CC4-5D6E-409C-BE32-E72D297353CC}">
              <c16:uniqueId val="{00000003-F8F7-4DA5-B79B-F982679173A7}"/>
            </c:ext>
          </c:extLst>
        </c:ser>
        <c:dLbls>
          <c:showLegendKey val="0"/>
          <c:showVal val="0"/>
          <c:showCatName val="0"/>
          <c:showSerName val="0"/>
          <c:showPercent val="0"/>
          <c:showBubbleSize val="0"/>
        </c:dLbls>
        <c:marker val="1"/>
        <c:smooth val="0"/>
        <c:axId val="101210752"/>
        <c:axId val="101209216"/>
      </c:lineChart>
      <c:catAx>
        <c:axId val="10114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1145600"/>
        <c:crosses val="autoZero"/>
        <c:auto val="1"/>
        <c:lblAlgn val="ctr"/>
        <c:lblOffset val="100"/>
        <c:noMultiLvlLbl val="0"/>
      </c:catAx>
      <c:valAx>
        <c:axId val="10114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4064"/>
        <c:crosses val="autoZero"/>
        <c:crossBetween val="between"/>
      </c:valAx>
      <c:valAx>
        <c:axId val="1012092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0752"/>
        <c:crosses val="max"/>
        <c:crossBetween val="between"/>
      </c:valAx>
      <c:catAx>
        <c:axId val="101210752"/>
        <c:scaling>
          <c:orientation val="minMax"/>
        </c:scaling>
        <c:delete val="1"/>
        <c:axPos val="b"/>
        <c:numFmt formatCode="General" sourceLinked="1"/>
        <c:majorTickMark val="out"/>
        <c:minorTickMark val="none"/>
        <c:tickLblPos val="none"/>
        <c:crossAx val="101209216"/>
        <c:crosses val="autoZero"/>
        <c:auto val="1"/>
        <c:lblAlgn val="ctr"/>
        <c:lblOffset val="100"/>
        <c:noMultiLvlLbl val="0"/>
      </c:catAx>
      <c:spPr>
        <a:noFill/>
        <a:ln>
          <a:noFill/>
        </a:ln>
        <a:effectLst/>
      </c:spPr>
    </c:plotArea>
    <c:legend>
      <c:legendPos val="b"/>
      <c:legendEntry>
        <c:idx val="0"/>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Muertes en [ País] en 2020 por causas naturales por semana en comparación con los límites superior e inferior previstos ( CI del 95% usando sqrt de las muertes)</a:t>
            </a:r>
            <a:endParaRPr lang="en-US" sz="1200">
              <a:effectLst/>
            </a:endParaRPr>
          </a:p>
        </c:rich>
      </c:tx>
      <c:overlay val="0"/>
      <c:spPr>
        <a:noFill/>
        <a:ln>
          <a:noFill/>
          <a:miter lim="800000"/>
        </a:ln>
        <a:effectLst/>
      </c:spPr>
    </c:title>
    <c:autoTitleDeleted val="0"/>
    <c:plotArea>
      <c:layout/>
      <c:areaChart>
        <c:grouping val="stacked"/>
        <c:varyColors val="0"/>
        <c:ser>
          <c:idx val="0"/>
          <c:order val="1"/>
          <c:tx>
            <c:strRef>
              <c:f>'Por Causa'!$R$5</c:f>
              <c:strCache>
                <c:ptCount val="1"/>
                <c:pt idx="0">
                  <c:v>IC 5%</c:v>
                </c:pt>
              </c:strCache>
            </c:strRef>
          </c:tx>
          <c:spPr>
            <a:noFill/>
            <a:ln>
              <a:solidFill>
                <a:schemeClr val="bg1">
                  <a:lumMod val="85000"/>
                </a:schemeClr>
              </a:solidFill>
            </a:ln>
            <a:effectLst/>
          </c:spPr>
          <c:val>
            <c:numRef>
              <c:f>'Por Causa'!$R$6:$R$57</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609A-452D-AEF3-CEA1A5C5AA8F}"/>
            </c:ext>
          </c:extLst>
        </c:ser>
        <c:ser>
          <c:idx val="1"/>
          <c:order val="2"/>
          <c:tx>
            <c:strRef>
              <c:f>'Por Causa'!$T$5</c:f>
              <c:strCache>
                <c:ptCount val="1"/>
                <c:pt idx="0">
                  <c:v>Límites superior e inferior</c:v>
                </c:pt>
              </c:strCache>
            </c:strRef>
          </c:tx>
          <c:spPr>
            <a:solidFill>
              <a:schemeClr val="bg2">
                <a:lumMod val="90000"/>
              </a:schemeClr>
            </a:solidFill>
            <a:ln>
              <a:solidFill>
                <a:schemeClr val="bg2">
                  <a:lumMod val="90000"/>
                </a:schemeClr>
              </a:solidFill>
            </a:ln>
            <a:effectLst/>
          </c:spPr>
          <c:val>
            <c:numRef>
              <c:f>'Por Causa'!$T$6:$T$57</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609A-452D-AEF3-CEA1A5C5AA8F}"/>
            </c:ext>
          </c:extLst>
        </c:ser>
        <c:dLbls>
          <c:showLegendKey val="0"/>
          <c:showVal val="0"/>
          <c:showCatName val="0"/>
          <c:showSerName val="0"/>
          <c:showPercent val="0"/>
          <c:showBubbleSize val="0"/>
        </c:dLbls>
        <c:axId val="117410048"/>
        <c:axId val="117424128"/>
      </c:areaChart>
      <c:lineChart>
        <c:grouping val="standard"/>
        <c:varyColors val="0"/>
        <c:ser>
          <c:idx val="10"/>
          <c:order val="0"/>
          <c:tx>
            <c:strRef>
              <c:f>'Por Causa'!$G$5</c:f>
              <c:strCache>
                <c:ptCount val="1"/>
                <c:pt idx="0">
                  <c:v>2020</c:v>
                </c:pt>
              </c:strCache>
            </c:strRef>
          </c:tx>
          <c:spPr>
            <a:ln w="28575" cap="rnd">
              <a:solidFill>
                <a:srgbClr val="C00000"/>
              </a:solidFill>
              <a:round/>
            </a:ln>
            <a:effectLst/>
          </c:spPr>
          <c:marker>
            <c:symbol val="none"/>
          </c:marker>
          <c:dPt>
            <c:idx val="1"/>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2-609A-452D-AEF3-CEA1A5C5AA8F}"/>
              </c:ext>
            </c:extLst>
          </c:dPt>
          <c:cat>
            <c:strRef>
              <c:f>'Por Causa'!$A$6:$A$58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Causa'!$G$6:$G$58</c:f>
              <c:numCache>
                <c:formatCode>#,##0</c:formatCode>
                <c:ptCount val="53"/>
              </c:numCache>
            </c:numRef>
          </c:val>
          <c:smooth val="0"/>
          <c:extLst>
            <c:ext xmlns:c16="http://schemas.microsoft.com/office/drawing/2014/chart" uri="{C3380CC4-5D6E-409C-BE32-E72D297353CC}">
              <c16:uniqueId val="{00000003-609A-452D-AEF3-CEA1A5C5AA8F}"/>
            </c:ext>
          </c:extLst>
        </c:ser>
        <c:dLbls>
          <c:showLegendKey val="0"/>
          <c:showVal val="0"/>
          <c:showCatName val="0"/>
          <c:showSerName val="0"/>
          <c:showPercent val="0"/>
          <c:showBubbleSize val="0"/>
        </c:dLbls>
        <c:marker val="1"/>
        <c:smooth val="0"/>
        <c:axId val="117410048"/>
        <c:axId val="117424128"/>
      </c:lineChart>
      <c:catAx>
        <c:axId val="11741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24128"/>
        <c:crosses val="autoZero"/>
        <c:auto val="1"/>
        <c:lblAlgn val="ctr"/>
        <c:lblOffset val="100"/>
        <c:noMultiLvlLbl val="0"/>
      </c:catAx>
      <c:valAx>
        <c:axId val="11742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10048"/>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Muertes en [País] en 2020 por causas naturales por semana en comparación con los límites superior e inferior (IC 95%) de la media histórica de muertes</a:t>
            </a:r>
            <a:endParaRPr lang="en-US" sz="1200">
              <a:effectLst/>
            </a:endParaRPr>
          </a:p>
        </c:rich>
      </c:tx>
      <c:layout>
        <c:manualLayout>
          <c:xMode val="edge"/>
          <c:yMode val="edge"/>
          <c:x val="0.11881652228130576"/>
          <c:y val="2.1459221424526206E-2"/>
        </c:manualLayout>
      </c:layout>
      <c:overlay val="0"/>
      <c:spPr>
        <a:noFill/>
        <a:ln>
          <a:noFill/>
        </a:ln>
        <a:effectLst/>
      </c:spPr>
    </c:title>
    <c:autoTitleDeleted val="0"/>
    <c:plotArea>
      <c:layout/>
      <c:areaChart>
        <c:grouping val="stacked"/>
        <c:varyColors val="0"/>
        <c:ser>
          <c:idx val="0"/>
          <c:order val="0"/>
          <c:tx>
            <c:strRef>
              <c:f>'Por Causa'!$K$5</c:f>
              <c:strCache>
                <c:ptCount val="1"/>
                <c:pt idx="0">
                  <c:v>IC 5%</c:v>
                </c:pt>
              </c:strCache>
            </c:strRef>
          </c:tx>
          <c:spPr>
            <a:solidFill>
              <a:schemeClr val="bg1"/>
            </a:solidFill>
            <a:ln>
              <a:solidFill>
                <a:schemeClr val="bg1"/>
              </a:solidFill>
            </a:ln>
            <a:effectLst/>
          </c:spPr>
          <c:cat>
            <c:strRef>
              <c:f>'Por Causa'!$A$6:$A$57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Causa'!$K$6:$K$58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4FE1-448A-8F77-74BA869B3CE8}"/>
            </c:ext>
          </c:extLst>
        </c:ser>
        <c:ser>
          <c:idx val="2"/>
          <c:order val="1"/>
          <c:tx>
            <c:strRef>
              <c:f>'Por Causa'!$M$5</c:f>
              <c:strCache>
                <c:ptCount val="1"/>
                <c:pt idx="0">
                  <c:v>Límites superior e inferior</c:v>
                </c:pt>
              </c:strCache>
            </c:strRef>
          </c:tx>
          <c:spPr>
            <a:solidFill>
              <a:schemeClr val="bg2">
                <a:lumMod val="90000"/>
              </a:schemeClr>
            </a:solidFill>
            <a:ln cap="rnd">
              <a:solidFill>
                <a:schemeClr val="bg2">
                  <a:lumMod val="90000"/>
                </a:schemeClr>
              </a:solidFill>
              <a:round/>
            </a:ln>
            <a:effectLst/>
          </c:spPr>
          <c:cat>
            <c:strRef>
              <c:f>'Por Causa'!$A$6:$A$57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Causa'!$M$6:$M$58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4FE1-448A-8F77-74BA869B3CE8}"/>
            </c:ext>
          </c:extLst>
        </c:ser>
        <c:dLbls>
          <c:showLegendKey val="0"/>
          <c:showVal val="0"/>
          <c:showCatName val="0"/>
          <c:showSerName val="0"/>
          <c:showPercent val="0"/>
          <c:showBubbleSize val="0"/>
        </c:dLbls>
        <c:axId val="117478528"/>
        <c:axId val="117480064"/>
      </c:areaChart>
      <c:lineChart>
        <c:grouping val="standard"/>
        <c:varyColors val="0"/>
        <c:ser>
          <c:idx val="3"/>
          <c:order val="2"/>
          <c:tx>
            <c:strRef>
              <c:f>'Por Causa'!$G$5</c:f>
              <c:strCache>
                <c:ptCount val="1"/>
                <c:pt idx="0">
                  <c:v>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val>
            <c:numRef>
              <c:f>'Por Causa'!$G$6:$G$58</c:f>
              <c:numCache>
                <c:formatCode>#,##0</c:formatCode>
                <c:ptCount val="53"/>
              </c:numCache>
            </c:numRef>
          </c:val>
          <c:smooth val="0"/>
          <c:extLst>
            <c:ext xmlns:c16="http://schemas.microsoft.com/office/drawing/2014/chart" uri="{C3380CC4-5D6E-409C-BE32-E72D297353CC}">
              <c16:uniqueId val="{00000002-4FE1-448A-8F77-74BA869B3CE8}"/>
            </c:ext>
          </c:extLst>
        </c:ser>
        <c:dLbls>
          <c:showLegendKey val="0"/>
          <c:showVal val="0"/>
          <c:showCatName val="0"/>
          <c:showSerName val="0"/>
          <c:showPercent val="0"/>
          <c:showBubbleSize val="0"/>
        </c:dLbls>
        <c:marker val="1"/>
        <c:smooth val="0"/>
        <c:axId val="117478528"/>
        <c:axId val="117480064"/>
      </c:lineChart>
      <c:catAx>
        <c:axId val="11747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80064"/>
        <c:crosses val="autoZero"/>
        <c:auto val="1"/>
        <c:lblAlgn val="ctr"/>
        <c:lblOffset val="100"/>
        <c:noMultiLvlLbl val="0"/>
      </c:catAx>
      <c:valAx>
        <c:axId val="11748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78528"/>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Muertes en [País] en 2020 por causas externas por semana en comparación con los límites superior e inferior previstos (IC del 95% usando sqrt de las muertes)</a:t>
            </a:r>
            <a:endParaRPr lang="en-US" sz="1200">
              <a:effectLst/>
            </a:endParaRPr>
          </a:p>
        </c:rich>
      </c:tx>
      <c:overlay val="0"/>
      <c:spPr>
        <a:noFill/>
        <a:ln>
          <a:noFill/>
          <a:miter lim="800000"/>
        </a:ln>
        <a:effectLst/>
      </c:spPr>
    </c:title>
    <c:autoTitleDeleted val="0"/>
    <c:plotArea>
      <c:layout/>
      <c:areaChart>
        <c:grouping val="stacked"/>
        <c:varyColors val="0"/>
        <c:ser>
          <c:idx val="0"/>
          <c:order val="1"/>
          <c:tx>
            <c:strRef>
              <c:f>'Por Causa'!$BT$5</c:f>
              <c:strCache>
                <c:ptCount val="1"/>
                <c:pt idx="0">
                  <c:v>IC 5%</c:v>
                </c:pt>
              </c:strCache>
            </c:strRef>
          </c:tx>
          <c:spPr>
            <a:noFill/>
            <a:ln>
              <a:noFill/>
            </a:ln>
            <a:effectLst/>
          </c:spPr>
          <c:val>
            <c:numRef>
              <c:f>'Por Causa'!$BT$6:$BT$58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AFA1-4FB0-BB5A-4924614A2855}"/>
            </c:ext>
          </c:extLst>
        </c:ser>
        <c:ser>
          <c:idx val="1"/>
          <c:order val="2"/>
          <c:tx>
            <c:strRef>
              <c:f>'Por Causa'!$BV$5</c:f>
              <c:strCache>
                <c:ptCount val="1"/>
                <c:pt idx="0">
                  <c:v>Límites superior e inferior</c:v>
                </c:pt>
              </c:strCache>
            </c:strRef>
          </c:tx>
          <c:spPr>
            <a:solidFill>
              <a:schemeClr val="bg2">
                <a:lumMod val="90000"/>
              </a:schemeClr>
            </a:solidFill>
            <a:ln>
              <a:solidFill>
                <a:schemeClr val="bg2">
                  <a:lumMod val="90000"/>
                </a:schemeClr>
              </a:solidFill>
            </a:ln>
            <a:effectLst/>
          </c:spPr>
          <c:val>
            <c:numRef>
              <c:f>'Por Causa'!$BV$6:$BV$58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AFA1-4FB0-BB5A-4924614A2855}"/>
            </c:ext>
          </c:extLst>
        </c:ser>
        <c:dLbls>
          <c:showLegendKey val="0"/>
          <c:showVal val="0"/>
          <c:showCatName val="0"/>
          <c:showSerName val="0"/>
          <c:showPercent val="0"/>
          <c:showBubbleSize val="0"/>
        </c:dLbls>
        <c:axId val="117539200"/>
        <c:axId val="117540736"/>
      </c:areaChart>
      <c:lineChart>
        <c:grouping val="standard"/>
        <c:varyColors val="0"/>
        <c:ser>
          <c:idx val="10"/>
          <c:order val="0"/>
          <c:tx>
            <c:strRef>
              <c:f>'Por Causa'!$BI$5</c:f>
              <c:strCache>
                <c:ptCount val="1"/>
                <c:pt idx="0">
                  <c:v>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'Por Causa'!$A$6:$A$58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Causa'!$BI$6:$BI$58</c:f>
              <c:numCache>
                <c:formatCode>#,##0</c:formatCode>
                <c:ptCount val="53"/>
              </c:numCache>
            </c:numRef>
          </c:val>
          <c:smooth val="0"/>
          <c:extLst>
            <c:ext xmlns:c16="http://schemas.microsoft.com/office/drawing/2014/chart" uri="{C3380CC4-5D6E-409C-BE32-E72D297353CC}">
              <c16:uniqueId val="{00000002-AFA1-4FB0-BB5A-4924614A2855}"/>
            </c:ext>
          </c:extLst>
        </c:ser>
        <c:dLbls>
          <c:showLegendKey val="0"/>
          <c:showVal val="0"/>
          <c:showCatName val="0"/>
          <c:showSerName val="0"/>
          <c:showPercent val="0"/>
          <c:showBubbleSize val="0"/>
        </c:dLbls>
        <c:marker val="1"/>
        <c:smooth val="0"/>
        <c:axId val="117539200"/>
        <c:axId val="117540736"/>
      </c:lineChart>
      <c:catAx>
        <c:axId val="11753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7540736"/>
        <c:crosses val="autoZero"/>
        <c:auto val="1"/>
        <c:lblAlgn val="ctr"/>
        <c:lblOffset val="100"/>
        <c:noMultiLvlLbl val="0"/>
      </c:catAx>
      <c:valAx>
        <c:axId val="11754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920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Muertes en [País] en 2020 por causas externas por semana en comparación con los límites superior e inferior (IC 95%) de la media histórica de muertes</a:t>
            </a:r>
            <a:endParaRPr lang="en-US" sz="1200">
              <a:effectLst/>
            </a:endParaRPr>
          </a:p>
        </c:rich>
      </c:tx>
      <c:layout>
        <c:manualLayout>
          <c:xMode val="edge"/>
          <c:yMode val="edge"/>
          <c:x val="0.11881652228130576"/>
          <c:y val="2.1459221424526206E-2"/>
        </c:manualLayout>
      </c:layout>
      <c:overlay val="0"/>
      <c:spPr>
        <a:noFill/>
        <a:ln>
          <a:noFill/>
        </a:ln>
        <a:effectLst/>
      </c:spPr>
    </c:title>
    <c:autoTitleDeleted val="0"/>
    <c:plotArea>
      <c:layout/>
      <c:areaChart>
        <c:grouping val="stacked"/>
        <c:varyColors val="0"/>
        <c:ser>
          <c:idx val="0"/>
          <c:order val="0"/>
          <c:tx>
            <c:strRef>
              <c:f>'Por Causa'!$BM$5</c:f>
              <c:strCache>
                <c:ptCount val="1"/>
                <c:pt idx="0">
                  <c:v>IC 5%</c:v>
                </c:pt>
              </c:strCache>
            </c:strRef>
          </c:tx>
          <c:spPr>
            <a:noFill/>
            <a:ln>
              <a:solidFill>
                <a:schemeClr val="accent1">
                  <a:lumMod val="20000"/>
                  <a:lumOff val="80000"/>
                </a:schemeClr>
              </a:solidFill>
            </a:ln>
            <a:effectLst/>
          </c:spPr>
          <c:cat>
            <c:strRef>
              <c:f>'Por Causa'!$A$6:$A$57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Causa'!$BM$6:$BM$58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6B37-4497-BA33-86F4CB8D0F7A}"/>
            </c:ext>
          </c:extLst>
        </c:ser>
        <c:ser>
          <c:idx val="2"/>
          <c:order val="1"/>
          <c:tx>
            <c:strRef>
              <c:f>'Por Causa'!$BO$5</c:f>
              <c:strCache>
                <c:ptCount val="1"/>
                <c:pt idx="0">
                  <c:v>Límites superior e inferior</c:v>
                </c:pt>
              </c:strCache>
            </c:strRef>
          </c:tx>
          <c:spPr>
            <a:solidFill>
              <a:schemeClr val="bg2">
                <a:lumMod val="90000"/>
              </a:schemeClr>
            </a:solidFill>
            <a:ln cap="rnd">
              <a:solidFill>
                <a:schemeClr val="bg2">
                  <a:lumMod val="90000"/>
                </a:schemeClr>
              </a:solidFill>
              <a:round/>
            </a:ln>
            <a:effectLst/>
          </c:spPr>
          <c:cat>
            <c:strRef>
              <c:f>'Por Causa'!$A$6:$A$57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Causa'!$BO$6:$BO$58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6B37-4497-BA33-86F4CB8D0F7A}"/>
            </c:ext>
          </c:extLst>
        </c:ser>
        <c:dLbls>
          <c:showLegendKey val="0"/>
          <c:showVal val="0"/>
          <c:showCatName val="0"/>
          <c:showSerName val="0"/>
          <c:showPercent val="0"/>
          <c:showBubbleSize val="0"/>
        </c:dLbls>
        <c:axId val="117586944"/>
        <c:axId val="117613312"/>
      </c:areaChart>
      <c:lineChart>
        <c:grouping val="standard"/>
        <c:varyColors val="0"/>
        <c:ser>
          <c:idx val="3"/>
          <c:order val="2"/>
          <c:tx>
            <c:strRef>
              <c:f>'Por Causa'!$BI$5</c:f>
              <c:strCache>
                <c:ptCount val="1"/>
                <c:pt idx="0">
                  <c:v>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val>
            <c:numRef>
              <c:f>'Por Causa'!$BI$6:$BI$58</c:f>
              <c:numCache>
                <c:formatCode>#,##0</c:formatCode>
                <c:ptCount val="53"/>
              </c:numCache>
            </c:numRef>
          </c:val>
          <c:smooth val="0"/>
          <c:extLst>
            <c:ext xmlns:c16="http://schemas.microsoft.com/office/drawing/2014/chart" uri="{C3380CC4-5D6E-409C-BE32-E72D297353CC}">
              <c16:uniqueId val="{00000002-6B37-4497-BA33-86F4CB8D0F7A}"/>
            </c:ext>
          </c:extLst>
        </c:ser>
        <c:dLbls>
          <c:showLegendKey val="0"/>
          <c:showVal val="0"/>
          <c:showCatName val="0"/>
          <c:showSerName val="0"/>
          <c:showPercent val="0"/>
          <c:showBubbleSize val="0"/>
        </c:dLbls>
        <c:marker val="1"/>
        <c:smooth val="0"/>
        <c:axId val="117586944"/>
        <c:axId val="117613312"/>
      </c:lineChart>
      <c:catAx>
        <c:axId val="11758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7613312"/>
        <c:crosses val="autoZero"/>
        <c:auto val="1"/>
        <c:lblAlgn val="ctr"/>
        <c:lblOffset val="100"/>
        <c:noMultiLvlLbl val="0"/>
      </c:catAx>
      <c:valAx>
        <c:axId val="11761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6944"/>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Muertes en la comunidad en [País] en 2020 por semana en comparación con los límites superior e inferior pronosticados ( IC de 95% usando sqrt de muertes)</a:t>
            </a:r>
            <a:endParaRPr lang="en-US" sz="1200">
              <a:effectLst/>
            </a:endParaRPr>
          </a:p>
        </c:rich>
      </c:tx>
      <c:overlay val="0"/>
      <c:spPr>
        <a:noFill/>
        <a:ln>
          <a:noFill/>
          <a:miter lim="800000"/>
        </a:ln>
        <a:effectLst/>
      </c:spPr>
    </c:title>
    <c:autoTitleDeleted val="0"/>
    <c:plotArea>
      <c:layout/>
      <c:areaChart>
        <c:grouping val="stacked"/>
        <c:varyColors val="0"/>
        <c:ser>
          <c:idx val="0"/>
          <c:order val="1"/>
          <c:tx>
            <c:strRef>
              <c:f>'Por Lugar de Ocurrencia'!$R$5</c:f>
              <c:strCache>
                <c:ptCount val="1"/>
                <c:pt idx="0">
                  <c:v>IC 5%</c:v>
                </c:pt>
              </c:strCache>
            </c:strRef>
          </c:tx>
          <c:spPr>
            <a:noFill/>
            <a:ln>
              <a:noFill/>
            </a:ln>
            <a:effectLst/>
          </c:spPr>
          <c:val>
            <c:numRef>
              <c:f>'Por Lugar de Ocurrencia'!$R$6:$R$57</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C96F-4CBC-AE8B-5AABB851ABE9}"/>
            </c:ext>
          </c:extLst>
        </c:ser>
        <c:ser>
          <c:idx val="1"/>
          <c:order val="2"/>
          <c:tx>
            <c:strRef>
              <c:f>'Por Lugar de Ocurrencia'!$T$5</c:f>
              <c:strCache>
                <c:ptCount val="1"/>
                <c:pt idx="0">
                  <c:v>Límites superior e inferior</c:v>
                </c:pt>
              </c:strCache>
            </c:strRef>
          </c:tx>
          <c:spPr>
            <a:solidFill>
              <a:schemeClr val="bg2">
                <a:lumMod val="90000"/>
              </a:schemeClr>
            </a:solidFill>
            <a:ln>
              <a:solidFill>
                <a:schemeClr val="bg2">
                  <a:lumMod val="90000"/>
                </a:schemeClr>
              </a:solidFill>
            </a:ln>
            <a:effectLst/>
          </c:spPr>
          <c:val>
            <c:numRef>
              <c:f>'Por Lugar de Ocurrencia'!$T$6:$T$57</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C96F-4CBC-AE8B-5AABB851ABE9}"/>
            </c:ext>
          </c:extLst>
        </c:ser>
        <c:dLbls>
          <c:showLegendKey val="0"/>
          <c:showVal val="0"/>
          <c:showCatName val="0"/>
          <c:showSerName val="0"/>
          <c:showPercent val="0"/>
          <c:showBubbleSize val="0"/>
        </c:dLbls>
        <c:axId val="117943680"/>
        <c:axId val="119080064"/>
      </c:areaChart>
      <c:lineChart>
        <c:grouping val="standard"/>
        <c:varyColors val="0"/>
        <c:ser>
          <c:idx val="10"/>
          <c:order val="0"/>
          <c:tx>
            <c:strRef>
              <c:f>'Por Lugar de Ocurrencia'!$G$5</c:f>
              <c:strCache>
                <c:ptCount val="1"/>
                <c:pt idx="0">
                  <c:v>2020</c:v>
                </c:pt>
              </c:strCache>
            </c:strRef>
          </c:tx>
          <c:spPr>
            <a:ln w="28575" cap="rnd">
              <a:solidFill>
                <a:srgbClr val="C00000"/>
              </a:solidFill>
              <a:round/>
            </a:ln>
            <a:effectLst/>
          </c:spPr>
          <c:marker>
            <c:symbol val="none"/>
          </c:marker>
          <c:dPt>
            <c:idx val="1"/>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2-C96F-4CBC-AE8B-5AABB851ABE9}"/>
              </c:ext>
            </c:extLst>
          </c:dPt>
          <c:cat>
            <c:strRef>
              <c:f>'Por Lugar de Ocurrencia'!$A$6:$A$58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Lugar de Ocurrencia'!$G$6:$G$58</c:f>
              <c:numCache>
                <c:formatCode>#,##0</c:formatCode>
                <c:ptCount val="53"/>
              </c:numCache>
            </c:numRef>
          </c:val>
          <c:smooth val="0"/>
          <c:extLst>
            <c:ext xmlns:c16="http://schemas.microsoft.com/office/drawing/2014/chart" uri="{C3380CC4-5D6E-409C-BE32-E72D297353CC}">
              <c16:uniqueId val="{00000003-C96F-4CBC-AE8B-5AABB851ABE9}"/>
            </c:ext>
          </c:extLst>
        </c:ser>
        <c:dLbls>
          <c:showLegendKey val="0"/>
          <c:showVal val="0"/>
          <c:showCatName val="0"/>
          <c:showSerName val="0"/>
          <c:showPercent val="0"/>
          <c:showBubbleSize val="0"/>
        </c:dLbls>
        <c:marker val="1"/>
        <c:smooth val="0"/>
        <c:axId val="117943680"/>
        <c:axId val="119080064"/>
      </c:lineChart>
      <c:catAx>
        <c:axId val="11794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80064"/>
        <c:crosses val="autoZero"/>
        <c:auto val="1"/>
        <c:lblAlgn val="ctr"/>
        <c:lblOffset val="100"/>
        <c:noMultiLvlLbl val="0"/>
      </c:catAx>
      <c:valAx>
        <c:axId val="11908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368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Muertes en la comunidad en [País] en 2020 por semana en comparación con los límites superior e inferior (IC 95%) de la media histórica de muertes</a:t>
            </a:r>
            <a:endParaRPr lang="en-US" sz="1200">
              <a:effectLst/>
            </a:endParaRPr>
          </a:p>
        </c:rich>
      </c:tx>
      <c:layout>
        <c:manualLayout>
          <c:xMode val="edge"/>
          <c:yMode val="edge"/>
          <c:x val="0.11881652228130576"/>
          <c:y val="2.1459221424526206E-2"/>
        </c:manualLayout>
      </c:layout>
      <c:overlay val="0"/>
      <c:spPr>
        <a:noFill/>
        <a:ln>
          <a:noFill/>
        </a:ln>
        <a:effectLst/>
      </c:spPr>
    </c:title>
    <c:autoTitleDeleted val="0"/>
    <c:plotArea>
      <c:layout/>
      <c:areaChart>
        <c:grouping val="stacked"/>
        <c:varyColors val="0"/>
        <c:ser>
          <c:idx val="0"/>
          <c:order val="0"/>
          <c:tx>
            <c:strRef>
              <c:f>'Por Lugar de Ocurrencia'!$K$5</c:f>
              <c:strCache>
                <c:ptCount val="1"/>
                <c:pt idx="0">
                  <c:v>IC 5%</c:v>
                </c:pt>
              </c:strCache>
            </c:strRef>
          </c:tx>
          <c:spPr>
            <a:solidFill>
              <a:schemeClr val="bg1"/>
            </a:solidFill>
            <a:ln>
              <a:solidFill>
                <a:schemeClr val="bg1"/>
              </a:solidFill>
            </a:ln>
            <a:effectLst/>
          </c:spPr>
          <c:cat>
            <c:strRef>
              <c:f>'Por Lugar de Ocurrencia'!$A$6:$A$57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Lugar de Ocurrencia'!$K$6:$K$58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F314-4FAA-BA6D-5DEFF0C5E300}"/>
            </c:ext>
          </c:extLst>
        </c:ser>
        <c:ser>
          <c:idx val="2"/>
          <c:order val="1"/>
          <c:tx>
            <c:strRef>
              <c:f>'Por Lugar de Ocurrencia'!$M$5</c:f>
              <c:strCache>
                <c:ptCount val="1"/>
                <c:pt idx="0">
                  <c:v>Límites superior e inferior</c:v>
                </c:pt>
              </c:strCache>
            </c:strRef>
          </c:tx>
          <c:spPr>
            <a:solidFill>
              <a:schemeClr val="bg2">
                <a:lumMod val="90000"/>
              </a:schemeClr>
            </a:solidFill>
            <a:ln cap="rnd">
              <a:solidFill>
                <a:schemeClr val="bg2">
                  <a:lumMod val="90000"/>
                </a:schemeClr>
              </a:solidFill>
              <a:round/>
            </a:ln>
            <a:effectLst/>
          </c:spPr>
          <c:cat>
            <c:strRef>
              <c:f>'Por Lugar de Ocurrencia'!$A$6:$A$57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Lugar de Ocurrencia'!$M$6:$M$58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F314-4FAA-BA6D-5DEFF0C5E300}"/>
            </c:ext>
          </c:extLst>
        </c:ser>
        <c:dLbls>
          <c:showLegendKey val="0"/>
          <c:showVal val="0"/>
          <c:showCatName val="0"/>
          <c:showSerName val="0"/>
          <c:showPercent val="0"/>
          <c:showBubbleSize val="0"/>
        </c:dLbls>
        <c:axId val="119122176"/>
        <c:axId val="119209984"/>
      </c:areaChart>
      <c:lineChart>
        <c:grouping val="standard"/>
        <c:varyColors val="0"/>
        <c:ser>
          <c:idx val="3"/>
          <c:order val="2"/>
          <c:tx>
            <c:strRef>
              <c:f>'Por Lugar de Ocurrencia'!$G$5</c:f>
              <c:strCache>
                <c:ptCount val="1"/>
                <c:pt idx="0">
                  <c:v>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val>
            <c:numRef>
              <c:f>'Por Lugar de Ocurrencia'!$G$6:$G$58</c:f>
              <c:numCache>
                <c:formatCode>#,##0</c:formatCode>
                <c:ptCount val="53"/>
              </c:numCache>
            </c:numRef>
          </c:val>
          <c:smooth val="0"/>
          <c:extLst>
            <c:ext xmlns:c16="http://schemas.microsoft.com/office/drawing/2014/chart" uri="{C3380CC4-5D6E-409C-BE32-E72D297353CC}">
              <c16:uniqueId val="{00000002-F314-4FAA-BA6D-5DEFF0C5E300}"/>
            </c:ext>
          </c:extLst>
        </c:ser>
        <c:dLbls>
          <c:showLegendKey val="0"/>
          <c:showVal val="0"/>
          <c:showCatName val="0"/>
          <c:showSerName val="0"/>
          <c:showPercent val="0"/>
          <c:showBubbleSize val="0"/>
        </c:dLbls>
        <c:marker val="1"/>
        <c:smooth val="0"/>
        <c:axId val="119122176"/>
        <c:axId val="119209984"/>
      </c:lineChart>
      <c:catAx>
        <c:axId val="11912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09984"/>
        <c:crosses val="autoZero"/>
        <c:auto val="1"/>
        <c:lblAlgn val="ctr"/>
        <c:lblOffset val="100"/>
        <c:noMultiLvlLbl val="0"/>
      </c:catAx>
      <c:valAx>
        <c:axId val="11920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2176"/>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Muertes en establecimientos en [País] en 2020 por semana en comparación con los límites superior e inferior previstos (95% de IC utilizando el sqrt de las muertes)</a:t>
            </a:r>
            <a:endParaRPr lang="en-US" sz="1200">
              <a:effectLst/>
            </a:endParaRPr>
          </a:p>
        </c:rich>
      </c:tx>
      <c:overlay val="0"/>
      <c:spPr>
        <a:noFill/>
        <a:ln>
          <a:noFill/>
          <a:miter lim="800000"/>
        </a:ln>
        <a:effectLst/>
      </c:spPr>
    </c:title>
    <c:autoTitleDeleted val="0"/>
    <c:plotArea>
      <c:layout/>
      <c:areaChart>
        <c:grouping val="stacked"/>
        <c:varyColors val="0"/>
        <c:ser>
          <c:idx val="0"/>
          <c:order val="1"/>
          <c:tx>
            <c:strRef>
              <c:f>'Por Lugar de Ocurrencia'!$BT$5</c:f>
              <c:strCache>
                <c:ptCount val="1"/>
                <c:pt idx="0">
                  <c:v>IC 5%</c:v>
                </c:pt>
              </c:strCache>
            </c:strRef>
          </c:tx>
          <c:spPr>
            <a:noFill/>
            <a:ln>
              <a:noFill/>
            </a:ln>
            <a:effectLst/>
          </c:spPr>
          <c:val>
            <c:numRef>
              <c:f>'Por Lugar de Ocurrencia'!$BT$6:$BT$58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2AFE-489A-BBC1-EC6D11191ABC}"/>
            </c:ext>
          </c:extLst>
        </c:ser>
        <c:ser>
          <c:idx val="1"/>
          <c:order val="2"/>
          <c:tx>
            <c:strRef>
              <c:f>'Por Lugar de Ocurrencia'!$BV$5</c:f>
              <c:strCache>
                <c:ptCount val="1"/>
                <c:pt idx="0">
                  <c:v>Límites superior e inferior</c:v>
                </c:pt>
              </c:strCache>
            </c:strRef>
          </c:tx>
          <c:spPr>
            <a:solidFill>
              <a:schemeClr val="bg2">
                <a:lumMod val="90000"/>
              </a:schemeClr>
            </a:solidFill>
            <a:ln>
              <a:solidFill>
                <a:schemeClr val="bg2">
                  <a:lumMod val="90000"/>
                </a:schemeClr>
              </a:solidFill>
            </a:ln>
            <a:effectLst/>
          </c:spPr>
          <c:val>
            <c:numRef>
              <c:f>'Por Lugar de Ocurrencia'!$BV$6:$BV$58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2AFE-489A-BBC1-EC6D11191ABC}"/>
            </c:ext>
          </c:extLst>
        </c:ser>
        <c:dLbls>
          <c:showLegendKey val="0"/>
          <c:showVal val="0"/>
          <c:showCatName val="0"/>
          <c:showSerName val="0"/>
          <c:showPercent val="0"/>
          <c:showBubbleSize val="0"/>
        </c:dLbls>
        <c:axId val="119277056"/>
        <c:axId val="119278592"/>
      </c:areaChart>
      <c:lineChart>
        <c:grouping val="standard"/>
        <c:varyColors val="0"/>
        <c:ser>
          <c:idx val="10"/>
          <c:order val="0"/>
          <c:tx>
            <c:strRef>
              <c:f>'Por Lugar de Ocurrencia'!$BI$5</c:f>
              <c:strCache>
                <c:ptCount val="1"/>
                <c:pt idx="0">
                  <c:v>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'Por Lugar de Ocurrencia'!$A$6:$A$58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Lugar de Ocurrencia'!$BI$6:$BI$58</c:f>
              <c:numCache>
                <c:formatCode>#,##0</c:formatCode>
                <c:ptCount val="53"/>
              </c:numCache>
            </c:numRef>
          </c:val>
          <c:smooth val="0"/>
          <c:extLst>
            <c:ext xmlns:c16="http://schemas.microsoft.com/office/drawing/2014/chart" uri="{C3380CC4-5D6E-409C-BE32-E72D297353CC}">
              <c16:uniqueId val="{00000002-2AFE-489A-BBC1-EC6D11191ABC}"/>
            </c:ext>
          </c:extLst>
        </c:ser>
        <c:dLbls>
          <c:showLegendKey val="0"/>
          <c:showVal val="0"/>
          <c:showCatName val="0"/>
          <c:showSerName val="0"/>
          <c:showPercent val="0"/>
          <c:showBubbleSize val="0"/>
        </c:dLbls>
        <c:marker val="1"/>
        <c:smooth val="0"/>
        <c:axId val="119277056"/>
        <c:axId val="119278592"/>
      </c:lineChart>
      <c:catAx>
        <c:axId val="11927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9278592"/>
        <c:crosses val="autoZero"/>
        <c:auto val="1"/>
        <c:lblAlgn val="ctr"/>
        <c:lblOffset val="100"/>
        <c:noMultiLvlLbl val="0"/>
      </c:catAx>
      <c:valAx>
        <c:axId val="11927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7056"/>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Muertes en CDMX en 2020 por semana comparadas con los límites superior e inferior ( IC 95%) de la media histórica</a:t>
            </a:r>
            <a:endParaRPr lang="en-US" sz="1200">
              <a:effectLst/>
            </a:endParaRPr>
          </a:p>
        </c:rich>
      </c:tx>
      <c:layout>
        <c:manualLayout>
          <c:xMode val="edge"/>
          <c:yMode val="edge"/>
          <c:x val="0.1188165773193391"/>
          <c:y val="2.5035758328613909E-2"/>
        </c:manualLayout>
      </c:layout>
      <c:overlay val="0"/>
      <c:spPr>
        <a:noFill/>
        <a:ln>
          <a:noFill/>
        </a:ln>
        <a:effectLst/>
      </c:spPr>
    </c:title>
    <c:autoTitleDeleted val="0"/>
    <c:plotArea>
      <c:layout/>
      <c:areaChart>
        <c:grouping val="stacked"/>
        <c:varyColors val="0"/>
        <c:ser>
          <c:idx val="0"/>
          <c:order val="0"/>
          <c:tx>
            <c:strRef>
              <c:f>Total!$K$5</c:f>
              <c:strCache>
                <c:ptCount val="1"/>
                <c:pt idx="0">
                  <c:v>IC 5%</c:v>
                </c:pt>
              </c:strCache>
            </c:strRef>
          </c:tx>
          <c:spPr>
            <a:noFill/>
            <a:ln>
              <a:solidFill>
                <a:schemeClr val="accent1">
                  <a:lumMod val="20000"/>
                  <a:lumOff val="80000"/>
                </a:schemeClr>
              </a:solidFill>
            </a:ln>
            <a:effectLst/>
          </c:spPr>
          <c:cat>
            <c:strRef>
              <c:f>Total!$A$6:$A$57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Total!$K$6:$K$58</c:f>
              <c:numCache>
                <c:formatCode>#,##0</c:formatCode>
                <c:ptCount val="53"/>
                <c:pt idx="0">
                  <c:v>1335.9022389416991</c:v>
                </c:pt>
                <c:pt idx="1">
                  <c:v>1566.1862397297657</c:v>
                </c:pt>
                <c:pt idx="2">
                  <c:v>1481.7142340107523</c:v>
                </c:pt>
                <c:pt idx="3">
                  <c:v>1501.560750740528</c:v>
                </c:pt>
                <c:pt idx="4">
                  <c:v>1612.4566767864801</c:v>
                </c:pt>
                <c:pt idx="5">
                  <c:v>1502.0087614668473</c:v>
                </c:pt>
                <c:pt idx="6">
                  <c:v>1546.1046450740632</c:v>
                </c:pt>
                <c:pt idx="7">
                  <c:v>1588.2535962957984</c:v>
                </c:pt>
                <c:pt idx="8">
                  <c:v>1487.90816673013</c:v>
                </c:pt>
                <c:pt idx="9">
                  <c:v>1428.4651821506598</c:v>
                </c:pt>
                <c:pt idx="10">
                  <c:v>1414.787192963681</c:v>
                </c:pt>
                <c:pt idx="11">
                  <c:v>1370.7231578121812</c:v>
                </c:pt>
                <c:pt idx="12">
                  <c:v>1351.1316601715912</c:v>
                </c:pt>
                <c:pt idx="13">
                  <c:v>1390.9951871852015</c:v>
                </c:pt>
                <c:pt idx="14">
                  <c:v>1348.2196015191025</c:v>
                </c:pt>
                <c:pt idx="15">
                  <c:v>1300.816523305816</c:v>
                </c:pt>
                <c:pt idx="16">
                  <c:v>1337.5218991598701</c:v>
                </c:pt>
                <c:pt idx="17">
                  <c:v>1352.0073795924209</c:v>
                </c:pt>
                <c:pt idx="18">
                  <c:v>1411.8189283995716</c:v>
                </c:pt>
                <c:pt idx="19">
                  <c:v>1391.6533333333334</c:v>
                </c:pt>
                <c:pt idx="20">
                  <c:v>1280.9990331625784</c:v>
                </c:pt>
                <c:pt idx="21">
                  <c:v>1274.1897214458299</c:v>
                </c:pt>
                <c:pt idx="22">
                  <c:v>1284.6500007810466</c:v>
                </c:pt>
                <c:pt idx="23">
                  <c:v>1300.6032257046681</c:v>
                </c:pt>
                <c:pt idx="24">
                  <c:v>1370.2154074172802</c:v>
                </c:pt>
                <c:pt idx="25">
                  <c:v>1311.3439811488588</c:v>
                </c:pt>
                <c:pt idx="26">
                  <c:v>1269.2670560162585</c:v>
                </c:pt>
                <c:pt idx="27">
                  <c:v>1291.4067249025359</c:v>
                </c:pt>
                <c:pt idx="28">
                  <c:v>1289.3841617633138</c:v>
                </c:pt>
                <c:pt idx="29">
                  <c:v>1318.7697098725553</c:v>
                </c:pt>
                <c:pt idx="30">
                  <c:v>1343.6069369844327</c:v>
                </c:pt>
                <c:pt idx="31">
                  <c:v>1286.8500345963841</c:v>
                </c:pt>
                <c:pt idx="32">
                  <c:v>1284.1096481941463</c:v>
                </c:pt>
                <c:pt idx="33">
                  <c:v>1240.7619244866989</c:v>
                </c:pt>
                <c:pt idx="34">
                  <c:v>1319.5048731475024</c:v>
                </c:pt>
                <c:pt idx="35">
                  <c:v>1309.0045405900289</c:v>
                </c:pt>
                <c:pt idx="36">
                  <c:v>1338.7670342190083</c:v>
                </c:pt>
                <c:pt idx="37">
                  <c:v>1335.6795737361106</c:v>
                </c:pt>
                <c:pt idx="38">
                  <c:v>1318.9135703974302</c:v>
                </c:pt>
                <c:pt idx="39">
                  <c:v>1329.2437531918254</c:v>
                </c:pt>
                <c:pt idx="40">
                  <c:v>1317.5166302840428</c:v>
                </c:pt>
                <c:pt idx="41">
                  <c:v>1356.5066666666667</c:v>
                </c:pt>
                <c:pt idx="42">
                  <c:v>1359.6860012460688</c:v>
                </c:pt>
                <c:pt idx="43">
                  <c:v>1383.2177581987419</c:v>
                </c:pt>
                <c:pt idx="44">
                  <c:v>1430.4266666666665</c:v>
                </c:pt>
                <c:pt idx="45">
                  <c:v>1390.369560751951</c:v>
                </c:pt>
                <c:pt idx="46">
                  <c:v>1365.7425791614055</c:v>
                </c:pt>
                <c:pt idx="47">
                  <c:v>1448.5778878541432</c:v>
                </c:pt>
                <c:pt idx="48">
                  <c:v>1471.0456844980306</c:v>
                </c:pt>
                <c:pt idx="49">
                  <c:v>1529.3504491756346</c:v>
                </c:pt>
                <c:pt idx="50">
                  <c:v>1648.7445155974319</c:v>
                </c:pt>
                <c:pt idx="51">
                  <c:v>1634.0831312579594</c:v>
                </c:pt>
                <c:pt idx="52">
                  <c:v>207.01252519425651</c:v>
                </c:pt>
              </c:numCache>
            </c:numRef>
          </c:val>
          <c:extLst>
            <c:ext xmlns:c16="http://schemas.microsoft.com/office/drawing/2014/chart" uri="{C3380CC4-5D6E-409C-BE32-E72D297353CC}">
              <c16:uniqueId val="{00000000-976F-4204-A00A-DBD5160396E6}"/>
            </c:ext>
          </c:extLst>
        </c:ser>
        <c:ser>
          <c:idx val="2"/>
          <c:order val="1"/>
          <c:tx>
            <c:strRef>
              <c:f>Total!$M$5</c:f>
              <c:strCache>
                <c:ptCount val="1"/>
                <c:pt idx="0">
                  <c:v>Límites superior e inferior</c:v>
                </c:pt>
              </c:strCache>
            </c:strRef>
          </c:tx>
          <c:spPr>
            <a:solidFill>
              <a:schemeClr val="accent3">
                <a:lumMod val="40000"/>
                <a:lumOff val="60000"/>
              </a:schemeClr>
            </a:solidFill>
            <a:ln cap="rnd">
              <a:solidFill>
                <a:schemeClr val="accent3">
                  <a:lumMod val="40000"/>
                  <a:lumOff val="60000"/>
                </a:schemeClr>
              </a:solidFill>
              <a:round/>
            </a:ln>
            <a:effectLst/>
          </c:spPr>
          <c:cat>
            <c:strRef>
              <c:f>Total!$A$6:$A$57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Total!$M$6:$M$58</c:f>
              <c:numCache>
                <c:formatCode>#,##0</c:formatCode>
                <c:ptCount val="53"/>
                <c:pt idx="0">
                  <c:v>242.19552211660175</c:v>
                </c:pt>
                <c:pt idx="1">
                  <c:v>325.62752054046859</c:v>
                </c:pt>
                <c:pt idx="2">
                  <c:v>453.2381986451619</c:v>
                </c:pt>
                <c:pt idx="3">
                  <c:v>414.87849851894407</c:v>
                </c:pt>
                <c:pt idx="4">
                  <c:v>150.41997976037328</c:v>
                </c:pt>
                <c:pt idx="5">
                  <c:v>288.64914373297188</c:v>
                </c:pt>
                <c:pt idx="6">
                  <c:v>97.790709851873544</c:v>
                </c:pt>
                <c:pt idx="7">
                  <c:v>59.492807408403223</c:v>
                </c:pt>
                <c:pt idx="8">
                  <c:v>175.51699987307347</c:v>
                </c:pt>
                <c:pt idx="9">
                  <c:v>201.06963569868049</c:v>
                </c:pt>
                <c:pt idx="10">
                  <c:v>234.42561407263793</c:v>
                </c:pt>
                <c:pt idx="11">
                  <c:v>219.22035104230417</c:v>
                </c:pt>
                <c:pt idx="12">
                  <c:v>239.0700129901511</c:v>
                </c:pt>
                <c:pt idx="13">
                  <c:v>164.67629229626345</c:v>
                </c:pt>
                <c:pt idx="14">
                  <c:v>147.56079696179495</c:v>
                </c:pt>
                <c:pt idx="15">
                  <c:v>189.03362005503459</c:v>
                </c:pt>
                <c:pt idx="16">
                  <c:v>103.62286834692623</c:v>
                </c:pt>
                <c:pt idx="17">
                  <c:v>62.651907481824765</c:v>
                </c:pt>
                <c:pt idx="18">
                  <c:v>21.02880986752325</c:v>
                </c:pt>
                <c:pt idx="19">
                  <c:v>64.026666666666642</c:v>
                </c:pt>
                <c:pt idx="20">
                  <c:v>124.66860034150977</c:v>
                </c:pt>
                <c:pt idx="21">
                  <c:v>216.95389044167359</c:v>
                </c:pt>
                <c:pt idx="22">
                  <c:v>128.03333177124023</c:v>
                </c:pt>
                <c:pt idx="23">
                  <c:v>66.793548590663704</c:v>
                </c:pt>
                <c:pt idx="24">
                  <c:v>35.569185165439649</c:v>
                </c:pt>
                <c:pt idx="25">
                  <c:v>59.978704368948911</c:v>
                </c:pt>
                <c:pt idx="26">
                  <c:v>96.799221300816498</c:v>
                </c:pt>
                <c:pt idx="27">
                  <c:v>83.186550194928259</c:v>
                </c:pt>
                <c:pt idx="28">
                  <c:v>93.898343140038833</c:v>
                </c:pt>
                <c:pt idx="29">
                  <c:v>51.127246921555979</c:v>
                </c:pt>
                <c:pt idx="30">
                  <c:v>52.119459364468185</c:v>
                </c:pt>
                <c:pt idx="31">
                  <c:v>141.63326414056519</c:v>
                </c:pt>
                <c:pt idx="32">
                  <c:v>171.78070361170739</c:v>
                </c:pt>
                <c:pt idx="33">
                  <c:v>104.47615102660211</c:v>
                </c:pt>
                <c:pt idx="34">
                  <c:v>27.656920371661727</c:v>
                </c:pt>
                <c:pt idx="35">
                  <c:v>125.32425215327567</c:v>
                </c:pt>
                <c:pt idx="36">
                  <c:v>133.13259822864984</c:v>
                </c:pt>
                <c:pt idx="37">
                  <c:v>325.30751919444538</c:v>
                </c:pt>
                <c:pt idx="38">
                  <c:v>126.1728592051395</c:v>
                </c:pt>
                <c:pt idx="39">
                  <c:v>46.17916028301579</c:v>
                </c:pt>
                <c:pt idx="40">
                  <c:v>116.96673943191445</c:v>
                </c:pt>
                <c:pt idx="41">
                  <c:v>49.653333333333194</c:v>
                </c:pt>
                <c:pt idx="42">
                  <c:v>157.29466417452886</c:v>
                </c:pt>
                <c:pt idx="43">
                  <c:v>26.231150269182763</c:v>
                </c:pt>
                <c:pt idx="44">
                  <c:v>41.813333333333503</c:v>
                </c:pt>
                <c:pt idx="45">
                  <c:v>161.26087849609803</c:v>
                </c:pt>
                <c:pt idx="46">
                  <c:v>224.514841677189</c:v>
                </c:pt>
                <c:pt idx="47">
                  <c:v>128.84422429171354</c:v>
                </c:pt>
                <c:pt idx="48">
                  <c:v>131.90863100393881</c:v>
                </c:pt>
                <c:pt idx="49">
                  <c:v>143.29910164873081</c:v>
                </c:pt>
                <c:pt idx="50">
                  <c:v>99.17763547180266</c:v>
                </c:pt>
                <c:pt idx="51">
                  <c:v>310.50040415074773</c:v>
                </c:pt>
                <c:pt idx="52">
                  <c:v>635.97494961148686</c:v>
                </c:pt>
              </c:numCache>
            </c:numRef>
          </c:val>
          <c:extLst>
            <c:ext xmlns:c16="http://schemas.microsoft.com/office/drawing/2014/chart" uri="{C3380CC4-5D6E-409C-BE32-E72D297353CC}">
              <c16:uniqueId val="{00000001-976F-4204-A00A-DBD5160396E6}"/>
            </c:ext>
          </c:extLst>
        </c:ser>
        <c:dLbls>
          <c:showLegendKey val="0"/>
          <c:showVal val="0"/>
          <c:showCatName val="0"/>
          <c:showSerName val="0"/>
          <c:showPercent val="0"/>
          <c:showBubbleSize val="0"/>
        </c:dLbls>
        <c:axId val="152621824"/>
        <c:axId val="152623744"/>
      </c:areaChart>
      <c:lineChart>
        <c:grouping val="standard"/>
        <c:varyColors val="0"/>
        <c:ser>
          <c:idx val="3"/>
          <c:order val="2"/>
          <c:tx>
            <c:strRef>
              <c:f>Total!$G$5</c:f>
              <c:strCache>
                <c:ptCount val="1"/>
                <c:pt idx="0">
                  <c:v>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Total!$A$6:$A$58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Total!$G$6:$G$58</c:f>
              <c:numCache>
                <c:formatCode>General</c:formatCode>
                <c:ptCount val="53"/>
                <c:pt idx="0">
                  <c:v>1048</c:v>
                </c:pt>
                <c:pt idx="1">
                  <c:v>1855</c:v>
                </c:pt>
                <c:pt idx="2">
                  <c:v>1820</c:v>
                </c:pt>
                <c:pt idx="3">
                  <c:v>1739</c:v>
                </c:pt>
                <c:pt idx="4">
                  <c:v>1680</c:v>
                </c:pt>
                <c:pt idx="5">
                  <c:v>1583</c:v>
                </c:pt>
                <c:pt idx="6">
                  <c:v>1597</c:v>
                </c:pt>
                <c:pt idx="7">
                  <c:v>1502</c:v>
                </c:pt>
                <c:pt idx="8">
                  <c:v>1455</c:v>
                </c:pt>
                <c:pt idx="9">
                  <c:v>1413</c:v>
                </c:pt>
                <c:pt idx="10">
                  <c:v>1528</c:v>
                </c:pt>
                <c:pt idx="11">
                  <c:v>1422</c:v>
                </c:pt>
                <c:pt idx="12">
                  <c:v>1470</c:v>
                </c:pt>
                <c:pt idx="13">
                  <c:v>1513</c:v>
                </c:pt>
                <c:pt idx="14">
                  <c:v>1572</c:v>
                </c:pt>
                <c:pt idx="15">
                  <c:v>1776</c:v>
                </c:pt>
                <c:pt idx="16">
                  <c:v>2409</c:v>
                </c:pt>
                <c:pt idx="17">
                  <c:v>3521</c:v>
                </c:pt>
                <c:pt idx="18">
                  <c:v>4098</c:v>
                </c:pt>
                <c:pt idx="19">
                  <c:v>4132</c:v>
                </c:pt>
                <c:pt idx="20">
                  <c:v>4287</c:v>
                </c:pt>
                <c:pt idx="21">
                  <c:v>3820</c:v>
                </c:pt>
                <c:pt idx="22">
                  <c:v>3751</c:v>
                </c:pt>
                <c:pt idx="23">
                  <c:v>3487</c:v>
                </c:pt>
                <c:pt idx="24">
                  <c:v>3190</c:v>
                </c:pt>
                <c:pt idx="25">
                  <c:v>2680</c:v>
                </c:pt>
                <c:pt idx="26">
                  <c:v>2562</c:v>
                </c:pt>
                <c:pt idx="27">
                  <c:v>2427</c:v>
                </c:pt>
                <c:pt idx="28">
                  <c:v>2373</c:v>
                </c:pt>
                <c:pt idx="29">
                  <c:v>2185</c:v>
                </c:pt>
                <c:pt idx="30">
                  <c:v>2156</c:v>
                </c:pt>
                <c:pt idx="31">
                  <c:v>2348</c:v>
                </c:pt>
                <c:pt idx="32">
                  <c:v>2309</c:v>
                </c:pt>
                <c:pt idx="33">
                  <c:v>2358</c:v>
                </c:pt>
                <c:pt idx="34">
                  <c:v>2338</c:v>
                </c:pt>
                <c:pt idx="35">
                  <c:v>2393</c:v>
                </c:pt>
                <c:pt idx="36">
                  <c:v>2257</c:v>
                </c:pt>
                <c:pt idx="37">
                  <c:v>2149</c:v>
                </c:pt>
                <c:pt idx="38">
                  <c:v>2227</c:v>
                </c:pt>
                <c:pt idx="39">
                  <c:v>2137</c:v>
                </c:pt>
                <c:pt idx="40">
                  <c:v>2336</c:v>
                </c:pt>
                <c:pt idx="41">
                  <c:v>2161</c:v>
                </c:pt>
                <c:pt idx="42">
                  <c:v>2131</c:v>
                </c:pt>
                <c:pt idx="43">
                  <c:v>2206</c:v>
                </c:pt>
                <c:pt idx="44">
                  <c:v>2386</c:v>
                </c:pt>
                <c:pt idx="45">
                  <c:v>2581</c:v>
                </c:pt>
                <c:pt idx="46">
                  <c:v>2754</c:v>
                </c:pt>
                <c:pt idx="47">
                  <c:v>2820</c:v>
                </c:pt>
                <c:pt idx="48">
                  <c:v>2737</c:v>
                </c:pt>
                <c:pt idx="49">
                  <c:v>2467</c:v>
                </c:pt>
              </c:numCache>
            </c:numRef>
          </c:val>
          <c:smooth val="0"/>
          <c:extLst>
            <c:ext xmlns:c16="http://schemas.microsoft.com/office/drawing/2014/chart" uri="{C3380CC4-5D6E-409C-BE32-E72D297353CC}">
              <c16:uniqueId val="{00000002-976F-4204-A00A-DBD5160396E6}"/>
            </c:ext>
          </c:extLst>
        </c:ser>
        <c:dLbls>
          <c:showLegendKey val="0"/>
          <c:showVal val="0"/>
          <c:showCatName val="0"/>
          <c:showSerName val="0"/>
          <c:showPercent val="0"/>
          <c:showBubbleSize val="0"/>
        </c:dLbls>
        <c:marker val="1"/>
        <c:smooth val="0"/>
        <c:axId val="152621824"/>
        <c:axId val="152623744"/>
      </c:lineChart>
      <c:catAx>
        <c:axId val="15262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2623744"/>
        <c:crosses val="autoZero"/>
        <c:auto val="1"/>
        <c:lblAlgn val="ctr"/>
        <c:lblOffset val="100"/>
        <c:noMultiLvlLbl val="0"/>
      </c:catAx>
      <c:valAx>
        <c:axId val="15262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1824"/>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Muertes en establecimientos en [País] en 2020 por semana en comparación con los límites superior e inferior (IC 95%) de la media histórica de muertes</a:t>
            </a:r>
            <a:endParaRPr lang="en-US" sz="1200">
              <a:effectLst/>
            </a:endParaRPr>
          </a:p>
        </c:rich>
      </c:tx>
      <c:layout>
        <c:manualLayout>
          <c:xMode val="edge"/>
          <c:yMode val="edge"/>
          <c:x val="0.11881652228130576"/>
          <c:y val="2.1459221424526206E-2"/>
        </c:manualLayout>
      </c:layout>
      <c:overlay val="0"/>
      <c:spPr>
        <a:noFill/>
        <a:ln>
          <a:noFill/>
        </a:ln>
        <a:effectLst/>
      </c:spPr>
    </c:title>
    <c:autoTitleDeleted val="0"/>
    <c:plotArea>
      <c:layout/>
      <c:areaChart>
        <c:grouping val="stacked"/>
        <c:varyColors val="0"/>
        <c:ser>
          <c:idx val="0"/>
          <c:order val="0"/>
          <c:tx>
            <c:strRef>
              <c:f>'Por Lugar de Ocurrencia'!$BM$5</c:f>
              <c:strCache>
                <c:ptCount val="1"/>
                <c:pt idx="0">
                  <c:v>IC 5%</c:v>
                </c:pt>
              </c:strCache>
            </c:strRef>
          </c:tx>
          <c:spPr>
            <a:noFill/>
            <a:ln>
              <a:solidFill>
                <a:schemeClr val="accent1">
                  <a:lumMod val="20000"/>
                  <a:lumOff val="80000"/>
                </a:schemeClr>
              </a:solidFill>
            </a:ln>
            <a:effectLst/>
          </c:spPr>
          <c:cat>
            <c:strRef>
              <c:f>'Por Lugar de Ocurrencia'!$A$6:$A$57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Lugar de Ocurrencia'!$BM$6:$BM$58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FA58-493E-B79D-D359C6FDC8F6}"/>
            </c:ext>
          </c:extLst>
        </c:ser>
        <c:ser>
          <c:idx val="2"/>
          <c:order val="1"/>
          <c:tx>
            <c:strRef>
              <c:f>'Por Lugar de Ocurrencia'!$BO$5</c:f>
              <c:strCache>
                <c:ptCount val="1"/>
                <c:pt idx="0">
                  <c:v>Límites superior e inferior</c:v>
                </c:pt>
              </c:strCache>
            </c:strRef>
          </c:tx>
          <c:spPr>
            <a:solidFill>
              <a:schemeClr val="bg2">
                <a:lumMod val="90000"/>
              </a:schemeClr>
            </a:solidFill>
            <a:ln cap="rnd">
              <a:solidFill>
                <a:schemeClr val="bg2">
                  <a:lumMod val="90000"/>
                </a:schemeClr>
              </a:solidFill>
              <a:round/>
            </a:ln>
            <a:effectLst/>
          </c:spPr>
          <c:cat>
            <c:strRef>
              <c:f>'Por Lugar de Ocurrencia'!$A$6:$A$57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Lugar de Ocurrencia'!$BO$6:$BO$58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FA58-493E-B79D-D359C6FDC8F6}"/>
            </c:ext>
          </c:extLst>
        </c:ser>
        <c:dLbls>
          <c:showLegendKey val="0"/>
          <c:showVal val="0"/>
          <c:showCatName val="0"/>
          <c:showSerName val="0"/>
          <c:showPercent val="0"/>
          <c:showBubbleSize val="0"/>
        </c:dLbls>
        <c:axId val="119320960"/>
        <c:axId val="119322496"/>
      </c:areaChart>
      <c:lineChart>
        <c:grouping val="standard"/>
        <c:varyColors val="0"/>
        <c:ser>
          <c:idx val="3"/>
          <c:order val="2"/>
          <c:tx>
            <c:strRef>
              <c:f>'Por Lugar de Ocurrencia'!$BI$5</c:f>
              <c:strCache>
                <c:ptCount val="1"/>
                <c:pt idx="0">
                  <c:v>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val>
            <c:numRef>
              <c:f>'Por Lugar de Ocurrencia'!$BI$6:$BI$58</c:f>
              <c:numCache>
                <c:formatCode>#,##0</c:formatCode>
                <c:ptCount val="53"/>
              </c:numCache>
            </c:numRef>
          </c:val>
          <c:smooth val="0"/>
          <c:extLst>
            <c:ext xmlns:c16="http://schemas.microsoft.com/office/drawing/2014/chart" uri="{C3380CC4-5D6E-409C-BE32-E72D297353CC}">
              <c16:uniqueId val="{00000002-FA58-493E-B79D-D359C6FDC8F6}"/>
            </c:ext>
          </c:extLst>
        </c:ser>
        <c:dLbls>
          <c:showLegendKey val="0"/>
          <c:showVal val="0"/>
          <c:showCatName val="0"/>
          <c:showSerName val="0"/>
          <c:showPercent val="0"/>
          <c:showBubbleSize val="0"/>
        </c:dLbls>
        <c:marker val="1"/>
        <c:smooth val="0"/>
        <c:axId val="119320960"/>
        <c:axId val="119322496"/>
      </c:lineChart>
      <c:catAx>
        <c:axId val="11932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9322496"/>
        <c:crosses val="autoZero"/>
        <c:auto val="1"/>
        <c:lblAlgn val="ctr"/>
        <c:lblOffset val="100"/>
        <c:noMultiLvlLbl val="0"/>
      </c:catAx>
      <c:valAx>
        <c:axId val="11932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096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Muertes en [País] en 2020 por cada 10 0000 admisiones por mes comparado con </a:t>
            </a:r>
            <a:r>
              <a:rPr lang="en-US" sz="1200" b="1" i="0" u="none" strike="noStrike" baseline="0">
                <a:effectLst/>
              </a:rPr>
              <a:t>los límites superior e inferior (IC 95%) de la media histórica</a:t>
            </a:r>
            <a:r>
              <a:rPr lang="en-US" sz="1200" b="1" i="0" baseline="0">
                <a:effectLst/>
              </a:rPr>
              <a:t> </a:t>
            </a:r>
            <a:endParaRPr lang="en-US" sz="1200">
              <a:effectLst/>
            </a:endParaRPr>
          </a:p>
        </c:rich>
      </c:tx>
      <c:layout>
        <c:manualLayout>
          <c:xMode val="edge"/>
          <c:yMode val="edge"/>
          <c:x val="0.11881652228130576"/>
          <c:y val="2.1459221424526206E-2"/>
        </c:manualLayout>
      </c:layout>
      <c:overlay val="0"/>
      <c:spPr>
        <a:noFill/>
        <a:ln>
          <a:noFill/>
        </a:ln>
        <a:effectLst/>
      </c:spPr>
    </c:title>
    <c:autoTitleDeleted val="0"/>
    <c:plotArea>
      <c:layout/>
      <c:areaChart>
        <c:grouping val="stacked"/>
        <c:varyColors val="0"/>
        <c:ser>
          <c:idx val="0"/>
          <c:order val="0"/>
          <c:tx>
            <c:strRef>
              <c:f>'Muertes por tasa de admisión'!$X$5</c:f>
              <c:strCache>
                <c:ptCount val="1"/>
                <c:pt idx="0">
                  <c:v>IC 5%</c:v>
                </c:pt>
              </c:strCache>
            </c:strRef>
          </c:tx>
          <c:spPr>
            <a:noFill/>
            <a:ln>
              <a:solidFill>
                <a:schemeClr val="accent1">
                  <a:lumMod val="20000"/>
                  <a:lumOff val="80000"/>
                </a:schemeClr>
              </a:solidFill>
            </a:ln>
            <a:effectLst/>
          </c:spPr>
          <c:cat>
            <c:strRef>
              <c:f>'Muertes por tasa de admisión'!$A$6:$A$17</c:f>
              <c:strCache>
                <c:ptCount val="12"/>
                <c:pt idx="0">
                  <c:v>Ene</c:v>
                </c:pt>
                <c:pt idx="1">
                  <c:v>Febrero</c:v>
                </c:pt>
                <c:pt idx="2">
                  <c:v>Marzo</c:v>
                </c:pt>
                <c:pt idx="3">
                  <c:v>Abril</c:v>
                </c:pt>
                <c:pt idx="4">
                  <c:v>Mayo</c:v>
                </c:pt>
                <c:pt idx="5">
                  <c:v>Junio</c:v>
                </c:pt>
                <c:pt idx="6">
                  <c:v>Julio</c:v>
                </c:pt>
                <c:pt idx="7">
                  <c:v>Agosto</c:v>
                </c:pt>
                <c:pt idx="8">
                  <c:v>Septiembre</c:v>
                </c:pt>
                <c:pt idx="9">
                  <c:v>Oct</c:v>
                </c:pt>
                <c:pt idx="10">
                  <c:v>Nov</c:v>
                </c:pt>
                <c:pt idx="11">
                  <c:v>Dic</c:v>
                </c:pt>
              </c:strCache>
            </c:strRef>
          </c:cat>
          <c:val>
            <c:numRef>
              <c:f>'Muertes por tasa de admisión'!$X$6:$X$17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859-42A6-A8C4-EB857F4FE477}"/>
            </c:ext>
          </c:extLst>
        </c:ser>
        <c:ser>
          <c:idx val="2"/>
          <c:order val="1"/>
          <c:tx>
            <c:strRef>
              <c:f>'Muertes por tasa de admisión'!$Z$5</c:f>
              <c:strCache>
                <c:ptCount val="1"/>
                <c:pt idx="0">
                  <c:v>Límites superior e inferior</c:v>
                </c:pt>
              </c:strCache>
            </c:strRef>
          </c:tx>
          <c:spPr>
            <a:solidFill>
              <a:schemeClr val="accent3">
                <a:lumMod val="40000"/>
                <a:lumOff val="60000"/>
              </a:schemeClr>
            </a:solidFill>
            <a:ln>
              <a:solidFill>
                <a:schemeClr val="accent3">
                  <a:lumMod val="40000"/>
                  <a:lumOff val="60000"/>
                </a:schemeClr>
              </a:solidFill>
            </a:ln>
            <a:effectLst/>
          </c:spPr>
          <c:cat>
            <c:strRef>
              <c:f>'Muertes por tasa de admisión'!$A$6:$A$17</c:f>
              <c:strCache>
                <c:ptCount val="12"/>
                <c:pt idx="0">
                  <c:v>Ene</c:v>
                </c:pt>
                <c:pt idx="1">
                  <c:v>Febrero</c:v>
                </c:pt>
                <c:pt idx="2">
                  <c:v>Marzo</c:v>
                </c:pt>
                <c:pt idx="3">
                  <c:v>Abril</c:v>
                </c:pt>
                <c:pt idx="4">
                  <c:v>Mayo</c:v>
                </c:pt>
                <c:pt idx="5">
                  <c:v>Junio</c:v>
                </c:pt>
                <c:pt idx="6">
                  <c:v>Julio</c:v>
                </c:pt>
                <c:pt idx="7">
                  <c:v>Agosto</c:v>
                </c:pt>
                <c:pt idx="8">
                  <c:v>Septiembre</c:v>
                </c:pt>
                <c:pt idx="9">
                  <c:v>Oct</c:v>
                </c:pt>
                <c:pt idx="10">
                  <c:v>Nov</c:v>
                </c:pt>
                <c:pt idx="11">
                  <c:v>Dic</c:v>
                </c:pt>
              </c:strCache>
            </c:strRef>
          </c:cat>
          <c:val>
            <c:numRef>
              <c:f>'Muertes por tasa de admisión'!$Z$6:$Z$17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C859-42A6-A8C4-EB857F4FE477}"/>
            </c:ext>
          </c:extLst>
        </c:ser>
        <c:dLbls>
          <c:showLegendKey val="0"/>
          <c:showVal val="0"/>
          <c:showCatName val="0"/>
          <c:showSerName val="0"/>
          <c:showPercent val="0"/>
          <c:showBubbleSize val="0"/>
        </c:dLbls>
        <c:axId val="119500160"/>
        <c:axId val="119514240"/>
      </c:areaChart>
      <c:lineChart>
        <c:grouping val="standard"/>
        <c:varyColors val="0"/>
        <c:ser>
          <c:idx val="3"/>
          <c:order val="2"/>
          <c:tx>
            <c:strRef>
              <c:f>'Muertes por tasa de admisión'!$T$5</c:f>
              <c:strCache>
                <c:ptCount val="1"/>
                <c:pt idx="0">
                  <c:v>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'Muertes por tasa de admisión'!$A$6:$A$17</c:f>
              <c:strCache>
                <c:ptCount val="12"/>
                <c:pt idx="0">
                  <c:v>Ene</c:v>
                </c:pt>
                <c:pt idx="1">
                  <c:v>Febrero</c:v>
                </c:pt>
                <c:pt idx="2">
                  <c:v>Marzo</c:v>
                </c:pt>
                <c:pt idx="3">
                  <c:v>Abril</c:v>
                </c:pt>
                <c:pt idx="4">
                  <c:v>Mayo</c:v>
                </c:pt>
                <c:pt idx="5">
                  <c:v>Junio</c:v>
                </c:pt>
                <c:pt idx="6">
                  <c:v>Julio</c:v>
                </c:pt>
                <c:pt idx="7">
                  <c:v>Agosto</c:v>
                </c:pt>
                <c:pt idx="8">
                  <c:v>Septiembre</c:v>
                </c:pt>
                <c:pt idx="9">
                  <c:v>Oct</c:v>
                </c:pt>
                <c:pt idx="10">
                  <c:v>Nov</c:v>
                </c:pt>
                <c:pt idx="11">
                  <c:v>Dic</c:v>
                </c:pt>
              </c:strCache>
            </c:strRef>
          </c:cat>
          <c:val>
            <c:numRef>
              <c:f>'Muertes por tasa de admisión'!$T$6:$T$17</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2-C859-42A6-A8C4-EB857F4FE477}"/>
            </c:ext>
          </c:extLst>
        </c:ser>
        <c:dLbls>
          <c:showLegendKey val="0"/>
          <c:showVal val="0"/>
          <c:showCatName val="0"/>
          <c:showSerName val="0"/>
          <c:showPercent val="0"/>
          <c:showBubbleSize val="0"/>
        </c:dLbls>
        <c:marker val="1"/>
        <c:smooth val="0"/>
        <c:axId val="119500160"/>
        <c:axId val="119514240"/>
      </c:lineChart>
      <c:catAx>
        <c:axId val="1195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14240"/>
        <c:crosses val="autoZero"/>
        <c:auto val="1"/>
        <c:lblAlgn val="ctr"/>
        <c:lblOffset val="100"/>
        <c:noMultiLvlLbl val="0"/>
      </c:catAx>
      <c:valAx>
        <c:axId val="11951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a:t>
                </a:r>
                <a:r>
                  <a:rPr lang="en-US" baseline="0"/>
                  <a:t> 10 000 admisiones</a:t>
                </a:r>
                <a:r>
                  <a:rPr lang="en-US"/>
                  <a:t> </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0016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Muertes en [País] en 2020 por 10 000 admisiones por mes en comparación con los límites superior e inferior previstos (95% de IC utilizando el sqrt de las muertes)</a:t>
            </a:r>
            <a:endParaRPr lang="en-US" sz="1200">
              <a:effectLst/>
            </a:endParaRPr>
          </a:p>
        </c:rich>
      </c:tx>
      <c:overlay val="0"/>
      <c:spPr>
        <a:noFill/>
        <a:ln>
          <a:noFill/>
          <a:miter lim="800000"/>
        </a:ln>
        <a:effectLst/>
      </c:spPr>
    </c:title>
    <c:autoTitleDeleted val="0"/>
    <c:plotArea>
      <c:layout/>
      <c:areaChart>
        <c:grouping val="stacked"/>
        <c:varyColors val="0"/>
        <c:ser>
          <c:idx val="0"/>
          <c:order val="1"/>
          <c:tx>
            <c:strRef>
              <c:f>'Muertes por tasa de admisión'!$AD$5</c:f>
              <c:strCache>
                <c:ptCount val="1"/>
                <c:pt idx="0">
                  <c:v>IC 5%</c:v>
                </c:pt>
              </c:strCache>
            </c:strRef>
          </c:tx>
          <c:spPr>
            <a:noFill/>
            <a:ln>
              <a:noFill/>
            </a:ln>
            <a:effectLst/>
          </c:spPr>
          <c:val>
            <c:numRef>
              <c:f>'Muertes por tasa de admisión'!$AD$6:$AD$17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EF4-4F8F-B9A9-9C520EC9B3DB}"/>
            </c:ext>
          </c:extLst>
        </c:ser>
        <c:ser>
          <c:idx val="1"/>
          <c:order val="2"/>
          <c:tx>
            <c:strRef>
              <c:f>'Muertes por tasa de admisión'!$AF$5</c:f>
              <c:strCache>
                <c:ptCount val="1"/>
                <c:pt idx="0">
                  <c:v>Límites superior e inferior</c:v>
                </c:pt>
              </c:strCache>
            </c:strRef>
          </c:tx>
          <c:spPr>
            <a:solidFill>
              <a:schemeClr val="accent3">
                <a:tint val="54000"/>
              </a:schemeClr>
            </a:solidFill>
            <a:ln>
              <a:noFill/>
            </a:ln>
            <a:effectLst/>
          </c:spPr>
          <c:val>
            <c:numRef>
              <c:f>'Muertes por tasa de admisión'!$AF$6:$AF$17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DEF4-4F8F-B9A9-9C520EC9B3DB}"/>
            </c:ext>
          </c:extLst>
        </c:ser>
        <c:dLbls>
          <c:showLegendKey val="0"/>
          <c:showVal val="0"/>
          <c:showCatName val="0"/>
          <c:showSerName val="0"/>
          <c:showPercent val="0"/>
          <c:showBubbleSize val="0"/>
        </c:dLbls>
        <c:axId val="119564928"/>
        <c:axId val="119570816"/>
      </c:areaChart>
      <c:lineChart>
        <c:grouping val="standard"/>
        <c:varyColors val="0"/>
        <c:ser>
          <c:idx val="10"/>
          <c:order val="0"/>
          <c:tx>
            <c:strRef>
              <c:f>'Muertes por tasa de admisión'!$M$5:$T$5</c:f>
              <c:strCache>
                <c:ptCount val="1"/>
                <c:pt idx="0">
                  <c:v>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'Muertes por tasa de admisión'!$A$6:$A$17</c:f>
              <c:strCache>
                <c:ptCount val="12"/>
                <c:pt idx="0">
                  <c:v>Ene</c:v>
                </c:pt>
                <c:pt idx="1">
                  <c:v>Febrero</c:v>
                </c:pt>
                <c:pt idx="2">
                  <c:v>Marzo</c:v>
                </c:pt>
                <c:pt idx="3">
                  <c:v>Abril</c:v>
                </c:pt>
                <c:pt idx="4">
                  <c:v>Mayo</c:v>
                </c:pt>
                <c:pt idx="5">
                  <c:v>Junio</c:v>
                </c:pt>
                <c:pt idx="6">
                  <c:v>Julio</c:v>
                </c:pt>
                <c:pt idx="7">
                  <c:v>Agosto</c:v>
                </c:pt>
                <c:pt idx="8">
                  <c:v>Septiembre</c:v>
                </c:pt>
                <c:pt idx="9">
                  <c:v>Oct</c:v>
                </c:pt>
                <c:pt idx="10">
                  <c:v>Nov</c:v>
                </c:pt>
                <c:pt idx="11">
                  <c:v>Dic</c:v>
                </c:pt>
              </c:strCache>
            </c:strRef>
          </c:cat>
          <c:val>
            <c:numRef>
              <c:f>'Muertes por tasa de admisión'!$T$6:$T$17</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2-DEF4-4F8F-B9A9-9C520EC9B3DB}"/>
            </c:ext>
          </c:extLst>
        </c:ser>
        <c:dLbls>
          <c:showLegendKey val="0"/>
          <c:showVal val="0"/>
          <c:showCatName val="0"/>
          <c:showSerName val="0"/>
          <c:showPercent val="0"/>
          <c:showBubbleSize val="0"/>
        </c:dLbls>
        <c:marker val="1"/>
        <c:smooth val="0"/>
        <c:axId val="119564928"/>
        <c:axId val="119570816"/>
      </c:lineChart>
      <c:catAx>
        <c:axId val="11956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9570816"/>
        <c:crosses val="autoZero"/>
        <c:auto val="1"/>
        <c:lblAlgn val="ctr"/>
        <c:lblOffset val="100"/>
        <c:noMultiLvlLbl val="0"/>
      </c:catAx>
      <c:valAx>
        <c:axId val="1195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 10 000 admisiones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4928"/>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Muertes de hombres en CDMX en 2020 por semana en comparación con los límites superior e inferior previstos (95% de IC utilizando el sqrt de las muertes)</a:t>
            </a:r>
            <a:endParaRPr lang="en-US" sz="1200">
              <a:effectLst/>
            </a:endParaRPr>
          </a:p>
        </c:rich>
      </c:tx>
      <c:overlay val="0"/>
      <c:spPr>
        <a:noFill/>
        <a:ln>
          <a:noFill/>
          <a:miter lim="800000"/>
        </a:ln>
        <a:effectLst/>
      </c:spPr>
    </c:title>
    <c:autoTitleDeleted val="0"/>
    <c:plotArea>
      <c:layout/>
      <c:areaChart>
        <c:grouping val="stacked"/>
        <c:varyColors val="0"/>
        <c:ser>
          <c:idx val="0"/>
          <c:order val="1"/>
          <c:tx>
            <c:strRef>
              <c:f>'Por Sexo'!$R$5</c:f>
              <c:strCache>
                <c:ptCount val="1"/>
                <c:pt idx="0">
                  <c:v>IC 5%</c:v>
                </c:pt>
              </c:strCache>
            </c:strRef>
          </c:tx>
          <c:spPr>
            <a:noFill/>
            <a:ln>
              <a:noFill/>
            </a:ln>
            <a:effectLst/>
          </c:spPr>
          <c:val>
            <c:numRef>
              <c:f>'Por Sexo'!$R$6:$R$57</c:f>
              <c:numCache>
                <c:formatCode>#,##0</c:formatCode>
                <c:ptCount val="52"/>
                <c:pt idx="0">
                  <c:v>586.82023567112731</c:v>
                </c:pt>
                <c:pt idx="1">
                  <c:v>1047.0982693676383</c:v>
                </c:pt>
                <c:pt idx="2">
                  <c:v>914.40606389236598</c:v>
                </c:pt>
                <c:pt idx="3">
                  <c:v>978.87030325280557</c:v>
                </c:pt>
                <c:pt idx="4">
                  <c:v>824.30074374777541</c:v>
                </c:pt>
                <c:pt idx="5">
                  <c:v>922.16682665791143</c:v>
                </c:pt>
                <c:pt idx="6">
                  <c:v>742.17694227272113</c:v>
                </c:pt>
                <c:pt idx="7">
                  <c:v>760.83591313590262</c:v>
                </c:pt>
                <c:pt idx="8">
                  <c:v>673.48036894545476</c:v>
                </c:pt>
                <c:pt idx="9">
                  <c:v>733.91525643211469</c:v>
                </c:pt>
                <c:pt idx="10">
                  <c:v>664.24844293668673</c:v>
                </c:pt>
                <c:pt idx="11">
                  <c:v>633.8013009276965</c:v>
                </c:pt>
                <c:pt idx="12">
                  <c:v>685.36324104241396</c:v>
                </c:pt>
                <c:pt idx="13">
                  <c:v>631.28061608005589</c:v>
                </c:pt>
                <c:pt idx="14">
                  <c:v>742.89281430417213</c:v>
                </c:pt>
                <c:pt idx="15">
                  <c:v>750.72574385622636</c:v>
                </c:pt>
                <c:pt idx="16">
                  <c:v>644.91984526107092</c:v>
                </c:pt>
                <c:pt idx="17">
                  <c:v>739.89728162992094</c:v>
                </c:pt>
                <c:pt idx="18">
                  <c:v>735.85432792802021</c:v>
                </c:pt>
                <c:pt idx="19">
                  <c:v>713.9321487557728</c:v>
                </c:pt>
                <c:pt idx="20">
                  <c:v>671.06755992934018</c:v>
                </c:pt>
                <c:pt idx="21">
                  <c:v>772.15390752429664</c:v>
                </c:pt>
                <c:pt idx="22">
                  <c:v>624.6073435064302</c:v>
                </c:pt>
                <c:pt idx="23">
                  <c:v>687.39712673694623</c:v>
                </c:pt>
                <c:pt idx="24">
                  <c:v>680.85525450217051</c:v>
                </c:pt>
                <c:pt idx="25">
                  <c:v>643.78286966908297</c:v>
                </c:pt>
                <c:pt idx="26">
                  <c:v>699.0763597218571</c:v>
                </c:pt>
                <c:pt idx="27">
                  <c:v>571.06610340005204</c:v>
                </c:pt>
                <c:pt idx="28">
                  <c:v>654.68929099195157</c:v>
                </c:pt>
                <c:pt idx="29">
                  <c:v>625.04</c:v>
                </c:pt>
                <c:pt idx="30">
                  <c:v>645.40627596004572</c:v>
                </c:pt>
                <c:pt idx="31">
                  <c:v>745.52819094350718</c:v>
                </c:pt>
                <c:pt idx="32">
                  <c:v>749.64053305700929</c:v>
                </c:pt>
                <c:pt idx="33">
                  <c:v>569.78156243151398</c:v>
                </c:pt>
                <c:pt idx="34">
                  <c:v>689.79098970537552</c:v>
                </c:pt>
                <c:pt idx="35">
                  <c:v>605.7659985833551</c:v>
                </c:pt>
                <c:pt idx="36">
                  <c:v>616.26225577831167</c:v>
                </c:pt>
                <c:pt idx="37">
                  <c:v>641.24268135827538</c:v>
                </c:pt>
                <c:pt idx="38">
                  <c:v>711.22275650263759</c:v>
                </c:pt>
                <c:pt idx="39">
                  <c:v>649.86394259753524</c:v>
                </c:pt>
                <c:pt idx="40">
                  <c:v>682.06695268734654</c:v>
                </c:pt>
                <c:pt idx="41">
                  <c:v>699.98466009450101</c:v>
                </c:pt>
                <c:pt idx="42">
                  <c:v>712.61863855446336</c:v>
                </c:pt>
                <c:pt idx="43">
                  <c:v>662.62297625176961</c:v>
                </c:pt>
                <c:pt idx="44">
                  <c:v>721.57399372864313</c:v>
                </c:pt>
                <c:pt idx="45">
                  <c:v>793.88679969316399</c:v>
                </c:pt>
                <c:pt idx="46">
                  <c:v>787.10119288672831</c:v>
                </c:pt>
                <c:pt idx="47">
                  <c:v>759.7929091377689</c:v>
                </c:pt>
                <c:pt idx="48">
                  <c:v>725.40105377004443</c:v>
                </c:pt>
                <c:pt idx="49">
                  <c:v>740.66916593509848</c:v>
                </c:pt>
                <c:pt idx="50">
                  <c:v>913.25344790008069</c:v>
                </c:pt>
                <c:pt idx="51">
                  <c:v>1006.3542451758262</c:v>
                </c:pt>
              </c:numCache>
            </c:numRef>
          </c:val>
          <c:extLst>
            <c:ext xmlns:c16="http://schemas.microsoft.com/office/drawing/2014/chart" uri="{C3380CC4-5D6E-409C-BE32-E72D297353CC}">
              <c16:uniqueId val="{00000000-EF89-460C-96FF-CC8E16F4CFF5}"/>
            </c:ext>
          </c:extLst>
        </c:ser>
        <c:ser>
          <c:idx val="1"/>
          <c:order val="2"/>
          <c:tx>
            <c:strRef>
              <c:f>'Por Sexo'!$T$5</c:f>
              <c:strCache>
                <c:ptCount val="1"/>
                <c:pt idx="0">
                  <c:v>Límites superior e inferior</c:v>
                </c:pt>
              </c:strCache>
            </c:strRef>
          </c:tx>
          <c:spPr>
            <a:solidFill>
              <a:schemeClr val="accent5">
                <a:lumMod val="40000"/>
                <a:lumOff val="60000"/>
              </a:schemeClr>
            </a:solidFill>
            <a:ln>
              <a:solidFill>
                <a:schemeClr val="accent5">
                  <a:lumMod val="40000"/>
                  <a:lumOff val="60000"/>
                </a:schemeClr>
              </a:solidFill>
            </a:ln>
            <a:effectLst/>
          </c:spPr>
          <c:val>
            <c:numRef>
              <c:f>'Por Sexo'!$T$6:$T$57</c:f>
              <c:numCache>
                <c:formatCode>#,##0</c:formatCode>
                <c:ptCount val="52"/>
                <c:pt idx="0">
                  <c:v>98.878815657745463</c:v>
                </c:pt>
                <c:pt idx="1">
                  <c:v>130.74663826472306</c:v>
                </c:pt>
                <c:pt idx="2">
                  <c:v>122.44129321526782</c:v>
                </c:pt>
                <c:pt idx="3">
                  <c:v>126.54641049438897</c:v>
                </c:pt>
                <c:pt idx="4">
                  <c:v>116.4528465044491</c:v>
                </c:pt>
                <c:pt idx="5">
                  <c:v>122.94299468417705</c:v>
                </c:pt>
                <c:pt idx="6">
                  <c:v>110.70293845455762</c:v>
                </c:pt>
                <c:pt idx="7">
                  <c:v>112.03617872819473</c:v>
                </c:pt>
                <c:pt idx="8">
                  <c:v>105.64399010909051</c:v>
                </c:pt>
                <c:pt idx="9">
                  <c:v>110.10727313577058</c:v>
                </c:pt>
                <c:pt idx="10">
                  <c:v>104.94484012662656</c:v>
                </c:pt>
                <c:pt idx="11">
                  <c:v>102.60395214460709</c:v>
                </c:pt>
                <c:pt idx="12">
                  <c:v>106.53689491517207</c:v>
                </c:pt>
                <c:pt idx="13">
                  <c:v>102.40766083988842</c:v>
                </c:pt>
                <c:pt idx="14">
                  <c:v>110.75439639165575</c:v>
                </c:pt>
                <c:pt idx="15">
                  <c:v>111.31582928754733</c:v>
                </c:pt>
                <c:pt idx="16">
                  <c:v>103.46516247785826</c:v>
                </c:pt>
                <c:pt idx="17">
                  <c:v>110.53890774015827</c:v>
                </c:pt>
                <c:pt idx="18">
                  <c:v>110.24737914395973</c:v>
                </c:pt>
                <c:pt idx="19">
                  <c:v>108.65250048845451</c:v>
                </c:pt>
                <c:pt idx="20">
                  <c:v>105.46172814131955</c:v>
                </c:pt>
                <c:pt idx="21">
                  <c:v>112.83693795140675</c:v>
                </c:pt>
                <c:pt idx="22">
                  <c:v>101.88610098713957</c:v>
                </c:pt>
                <c:pt idx="23">
                  <c:v>106.68894852610742</c:v>
                </c:pt>
                <c:pt idx="24">
                  <c:v>106.1990719956591</c:v>
                </c:pt>
                <c:pt idx="25">
                  <c:v>103.37743766183416</c:v>
                </c:pt>
                <c:pt idx="26">
                  <c:v>107.55777455628572</c:v>
                </c:pt>
                <c:pt idx="27">
                  <c:v>97.596536199896036</c:v>
                </c:pt>
                <c:pt idx="28">
                  <c:v>104.21577701609681</c:v>
                </c:pt>
                <c:pt idx="29">
                  <c:v>101.92000000000007</c:v>
                </c:pt>
                <c:pt idx="30">
                  <c:v>103.50267007990851</c:v>
                </c:pt>
                <c:pt idx="31">
                  <c:v>110.94361811298563</c:v>
                </c:pt>
                <c:pt idx="32">
                  <c:v>111.23822088598149</c:v>
                </c:pt>
                <c:pt idx="33">
                  <c:v>97.491209136971975</c:v>
                </c:pt>
                <c:pt idx="34">
                  <c:v>106.86762658924908</c:v>
                </c:pt>
                <c:pt idx="35">
                  <c:v>100.39832183328963</c:v>
                </c:pt>
                <c:pt idx="36">
                  <c:v>101.22994744337666</c:v>
                </c:pt>
                <c:pt idx="37">
                  <c:v>103.1811662834491</c:v>
                </c:pt>
                <c:pt idx="38">
                  <c:v>108.45369899472485</c:v>
                </c:pt>
                <c:pt idx="39">
                  <c:v>103.84573580492952</c:v>
                </c:pt>
                <c:pt idx="40">
                  <c:v>106.28998462530694</c:v>
                </c:pt>
                <c:pt idx="41">
                  <c:v>107.62503881099792</c:v>
                </c:pt>
                <c:pt idx="42">
                  <c:v>108.55616889107318</c:v>
                </c:pt>
                <c:pt idx="43">
                  <c:v>104.82123949646075</c:v>
                </c:pt>
                <c:pt idx="44">
                  <c:v>109.21119954271353</c:v>
                </c:pt>
                <c:pt idx="45">
                  <c:v>114.358295613672</c:v>
                </c:pt>
                <c:pt idx="46">
                  <c:v>113.88554422654352</c:v>
                </c:pt>
                <c:pt idx="47">
                  <c:v>111.9620867244621</c:v>
                </c:pt>
                <c:pt idx="48">
                  <c:v>109.48988745991119</c:v>
                </c:pt>
                <c:pt idx="49">
                  <c:v>110.59447612980307</c:v>
                </c:pt>
                <c:pt idx="50">
                  <c:v>122.3666001998389</c:v>
                </c:pt>
                <c:pt idx="51">
                  <c:v>128.2554246483478</c:v>
                </c:pt>
              </c:numCache>
            </c:numRef>
          </c:val>
          <c:extLst>
            <c:ext xmlns:c16="http://schemas.microsoft.com/office/drawing/2014/chart" uri="{C3380CC4-5D6E-409C-BE32-E72D297353CC}">
              <c16:uniqueId val="{00000001-EF89-460C-96FF-CC8E16F4CFF5}"/>
            </c:ext>
          </c:extLst>
        </c:ser>
        <c:dLbls>
          <c:showLegendKey val="0"/>
          <c:showVal val="0"/>
          <c:showCatName val="0"/>
          <c:showSerName val="0"/>
          <c:showPercent val="0"/>
          <c:showBubbleSize val="0"/>
        </c:dLbls>
        <c:axId val="98366592"/>
        <c:axId val="98368128"/>
      </c:areaChart>
      <c:lineChart>
        <c:grouping val="standard"/>
        <c:varyColors val="0"/>
        <c:ser>
          <c:idx val="10"/>
          <c:order val="0"/>
          <c:tx>
            <c:strRef>
              <c:f>'Por Sexo'!$G$5</c:f>
              <c:strCache>
                <c:ptCount val="1"/>
                <c:pt idx="0">
                  <c:v>2020</c:v>
                </c:pt>
              </c:strCache>
            </c:strRef>
          </c:tx>
          <c:spPr>
            <a:ln w="28575" cap="rnd">
              <a:solidFill>
                <a:schemeClr val="accent1"/>
              </a:solidFill>
              <a:round/>
            </a:ln>
            <a:effectLst/>
          </c:spPr>
          <c:marker>
            <c:symbol val="none"/>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639D-431A-99B8-97744C731E83}"/>
              </c:ext>
            </c:extLst>
          </c:dPt>
          <c:cat>
            <c:strRef>
              <c:f>'Por Sexo'!$A$6:$A$58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Sexo'!$G$6:$G$58</c:f>
              <c:numCache>
                <c:formatCode>General</c:formatCode>
                <c:ptCount val="53"/>
                <c:pt idx="0">
                  <c:v>530</c:v>
                </c:pt>
                <c:pt idx="1">
                  <c:v>957</c:v>
                </c:pt>
                <c:pt idx="2">
                  <c:v>945</c:v>
                </c:pt>
                <c:pt idx="3">
                  <c:v>924</c:v>
                </c:pt>
                <c:pt idx="4">
                  <c:v>849</c:v>
                </c:pt>
                <c:pt idx="5">
                  <c:v>841</c:v>
                </c:pt>
                <c:pt idx="6">
                  <c:v>825</c:v>
                </c:pt>
                <c:pt idx="7">
                  <c:v>776</c:v>
                </c:pt>
                <c:pt idx="8">
                  <c:v>770</c:v>
                </c:pt>
                <c:pt idx="9">
                  <c:v>750</c:v>
                </c:pt>
                <c:pt idx="10">
                  <c:v>808</c:v>
                </c:pt>
                <c:pt idx="11">
                  <c:v>735</c:v>
                </c:pt>
                <c:pt idx="12">
                  <c:v>782</c:v>
                </c:pt>
                <c:pt idx="13">
                  <c:v>810</c:v>
                </c:pt>
                <c:pt idx="14">
                  <c:v>859</c:v>
                </c:pt>
                <c:pt idx="15">
                  <c:v>1009</c:v>
                </c:pt>
                <c:pt idx="16">
                  <c:v>1479</c:v>
                </c:pt>
                <c:pt idx="17">
                  <c:v>2249</c:v>
                </c:pt>
                <c:pt idx="18">
                  <c:v>2667</c:v>
                </c:pt>
                <c:pt idx="19">
                  <c:v>2631</c:v>
                </c:pt>
                <c:pt idx="20">
                  <c:v>2665</c:v>
                </c:pt>
                <c:pt idx="21">
                  <c:v>2401</c:v>
                </c:pt>
                <c:pt idx="22">
                  <c:v>2328</c:v>
                </c:pt>
                <c:pt idx="23">
                  <c:v>2197</c:v>
                </c:pt>
                <c:pt idx="24">
                  <c:v>1945</c:v>
                </c:pt>
                <c:pt idx="25">
                  <c:v>1630</c:v>
                </c:pt>
                <c:pt idx="26">
                  <c:v>1511</c:v>
                </c:pt>
                <c:pt idx="27">
                  <c:v>1428</c:v>
                </c:pt>
                <c:pt idx="28">
                  <c:v>1403</c:v>
                </c:pt>
                <c:pt idx="29">
                  <c:v>1287</c:v>
                </c:pt>
                <c:pt idx="30">
                  <c:v>1196</c:v>
                </c:pt>
                <c:pt idx="31">
                  <c:v>1405</c:v>
                </c:pt>
                <c:pt idx="32">
                  <c:v>1292</c:v>
                </c:pt>
                <c:pt idx="33">
                  <c:v>1345</c:v>
                </c:pt>
                <c:pt idx="34">
                  <c:v>1337</c:v>
                </c:pt>
                <c:pt idx="35">
                  <c:v>1355</c:v>
                </c:pt>
                <c:pt idx="36">
                  <c:v>1300</c:v>
                </c:pt>
                <c:pt idx="37">
                  <c:v>1192</c:v>
                </c:pt>
                <c:pt idx="38">
                  <c:v>1262</c:v>
                </c:pt>
                <c:pt idx="39">
                  <c:v>1238</c:v>
                </c:pt>
                <c:pt idx="40">
                  <c:v>1308</c:v>
                </c:pt>
                <c:pt idx="41">
                  <c:v>1219</c:v>
                </c:pt>
                <c:pt idx="42">
                  <c:v>1222</c:v>
                </c:pt>
                <c:pt idx="43">
                  <c:v>1263</c:v>
                </c:pt>
                <c:pt idx="44">
                  <c:v>1312</c:v>
                </c:pt>
                <c:pt idx="45">
                  <c:v>1463</c:v>
                </c:pt>
                <c:pt idx="46">
                  <c:v>1575</c:v>
                </c:pt>
                <c:pt idx="47">
                  <c:v>1670</c:v>
                </c:pt>
                <c:pt idx="48">
                  <c:v>1620</c:v>
                </c:pt>
                <c:pt idx="49">
                  <c:v>1486</c:v>
                </c:pt>
              </c:numCache>
            </c:numRef>
          </c:val>
          <c:smooth val="0"/>
          <c:extLst>
            <c:ext xmlns:c16="http://schemas.microsoft.com/office/drawing/2014/chart" uri="{C3380CC4-5D6E-409C-BE32-E72D297353CC}">
              <c16:uniqueId val="{00000002-EF89-460C-96FF-CC8E16F4CFF5}"/>
            </c:ext>
          </c:extLst>
        </c:ser>
        <c:dLbls>
          <c:showLegendKey val="0"/>
          <c:showVal val="0"/>
          <c:showCatName val="0"/>
          <c:showSerName val="0"/>
          <c:showPercent val="0"/>
          <c:showBubbleSize val="0"/>
        </c:dLbls>
        <c:marker val="1"/>
        <c:smooth val="0"/>
        <c:axId val="98366592"/>
        <c:axId val="98368128"/>
      </c:lineChart>
      <c:catAx>
        <c:axId val="9836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8128"/>
        <c:crosses val="autoZero"/>
        <c:auto val="1"/>
        <c:lblAlgn val="ctr"/>
        <c:lblOffset val="100"/>
        <c:noMultiLvlLbl val="0"/>
      </c:catAx>
      <c:valAx>
        <c:axId val="9836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6592"/>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Muertes de hombres en CDMX en 2020 por semana en comparación con los límites superior e inferior (IC 95%) de la media histórica de muertes.</a:t>
            </a:r>
            <a:endParaRPr lang="en-US" sz="1200">
              <a:effectLst/>
            </a:endParaRPr>
          </a:p>
        </c:rich>
      </c:tx>
      <c:layout>
        <c:manualLayout>
          <c:xMode val="edge"/>
          <c:yMode val="edge"/>
          <c:x val="0.11881652228130576"/>
          <c:y val="2.1459221424526206E-2"/>
        </c:manualLayout>
      </c:layout>
      <c:overlay val="0"/>
      <c:spPr>
        <a:noFill/>
        <a:ln>
          <a:noFill/>
        </a:ln>
        <a:effectLst/>
      </c:spPr>
    </c:title>
    <c:autoTitleDeleted val="0"/>
    <c:plotArea>
      <c:layout/>
      <c:areaChart>
        <c:grouping val="stacked"/>
        <c:varyColors val="0"/>
        <c:ser>
          <c:idx val="0"/>
          <c:order val="0"/>
          <c:tx>
            <c:strRef>
              <c:f>'Por Sexo'!$K$5</c:f>
              <c:strCache>
                <c:ptCount val="1"/>
                <c:pt idx="0">
                  <c:v>IC 5%</c:v>
                </c:pt>
              </c:strCache>
            </c:strRef>
          </c:tx>
          <c:spPr>
            <a:noFill/>
            <a:ln>
              <a:solidFill>
                <a:schemeClr val="accent1">
                  <a:lumMod val="20000"/>
                  <a:lumOff val="80000"/>
                </a:schemeClr>
              </a:solidFill>
            </a:ln>
            <a:effectLst/>
          </c:spPr>
          <c:cat>
            <c:strRef>
              <c:f>'Por Sexo'!$A$6:$A$57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Sexo'!$K$6:$K$58</c:f>
              <c:numCache>
                <c:formatCode>#,##0</c:formatCode>
                <c:ptCount val="53"/>
                <c:pt idx="0">
                  <c:v>690.2439335479213</c:v>
                </c:pt>
                <c:pt idx="1">
                  <c:v>788.97131487004276</c:v>
                </c:pt>
                <c:pt idx="2">
                  <c:v>799.57264079440949</c:v>
                </c:pt>
                <c:pt idx="3">
                  <c:v>799.5724177772413</c:v>
                </c:pt>
                <c:pt idx="4">
                  <c:v>840.65073033264991</c:v>
                </c:pt>
                <c:pt idx="5">
                  <c:v>770.5881540589387</c:v>
                </c:pt>
                <c:pt idx="6">
                  <c:v>802.55109153207525</c:v>
                </c:pt>
                <c:pt idx="7">
                  <c:v>830.05088081672193</c:v>
                </c:pt>
                <c:pt idx="8">
                  <c:v>757.98976834660198</c:v>
                </c:pt>
                <c:pt idx="9">
                  <c:v>741.97805119690827</c:v>
                </c:pt>
                <c:pt idx="10">
                  <c:v>728.4749150917587</c:v>
                </c:pt>
                <c:pt idx="11">
                  <c:v>695.34428530119874</c:v>
                </c:pt>
                <c:pt idx="12">
                  <c:v>697.4749150917587</c:v>
                </c:pt>
                <c:pt idx="13">
                  <c:v>703.95468074538428</c:v>
                </c:pt>
                <c:pt idx="14">
                  <c:v>703.96650953802498</c:v>
                </c:pt>
                <c:pt idx="15">
                  <c:v>667.04450903207419</c:v>
                </c:pt>
                <c:pt idx="16">
                  <c:v>696.00790297977892</c:v>
                </c:pt>
                <c:pt idx="17">
                  <c:v>687.23975694499393</c:v>
                </c:pt>
                <c:pt idx="18">
                  <c:v>716.7562544319627</c:v>
                </c:pt>
                <c:pt idx="19">
                  <c:v>718.21584515815357</c:v>
                </c:pt>
                <c:pt idx="20">
                  <c:v>695.33039492569389</c:v>
                </c:pt>
                <c:pt idx="21">
                  <c:v>663.97214980136062</c:v>
                </c:pt>
                <c:pt idx="22">
                  <c:v>684.94967688778036</c:v>
                </c:pt>
                <c:pt idx="23">
                  <c:v>696.81070949663808</c:v>
                </c:pt>
                <c:pt idx="24">
                  <c:v>734.30397392253803</c:v>
                </c:pt>
                <c:pt idx="25">
                  <c:v>683.30503892473632</c:v>
                </c:pt>
                <c:pt idx="26">
                  <c:v>660.33959505810674</c:v>
                </c:pt>
                <c:pt idx="27">
                  <c:v>647.74657007820076</c:v>
                </c:pt>
                <c:pt idx="28">
                  <c:v>699.64447979802549</c:v>
                </c:pt>
                <c:pt idx="29">
                  <c:v>683.81554125149501</c:v>
                </c:pt>
                <c:pt idx="30">
                  <c:v>694.38519029374368</c:v>
                </c:pt>
                <c:pt idx="31">
                  <c:v>675.73573889553336</c:v>
                </c:pt>
                <c:pt idx="32">
                  <c:v>667.07327935058538</c:v>
                </c:pt>
                <c:pt idx="33">
                  <c:v>634.32406021460986</c:v>
                </c:pt>
                <c:pt idx="34">
                  <c:v>664.64202169876467</c:v>
                </c:pt>
                <c:pt idx="35">
                  <c:v>678.69332352364245</c:v>
                </c:pt>
                <c:pt idx="36">
                  <c:v>694.02706222759605</c:v>
                </c:pt>
                <c:pt idx="37">
                  <c:v>704.38770641748215</c:v>
                </c:pt>
                <c:pt idx="38">
                  <c:v>692.67950355078131</c:v>
                </c:pt>
                <c:pt idx="39">
                  <c:v>701.45655807066032</c:v>
                </c:pt>
                <c:pt idx="40">
                  <c:v>686.27717894870011</c:v>
                </c:pt>
                <c:pt idx="41">
                  <c:v>699.35493961710995</c:v>
                </c:pt>
                <c:pt idx="42">
                  <c:v>722.36</c:v>
                </c:pt>
                <c:pt idx="43">
                  <c:v>717.04914016412272</c:v>
                </c:pt>
                <c:pt idx="44">
                  <c:v>777.85971298068716</c:v>
                </c:pt>
                <c:pt idx="45">
                  <c:v>702.13309339126988</c:v>
                </c:pt>
                <c:pt idx="46">
                  <c:v>703.87618411925905</c:v>
                </c:pt>
                <c:pt idx="47">
                  <c:v>765.10312752930952</c:v>
                </c:pt>
                <c:pt idx="48">
                  <c:v>792.84394550021136</c:v>
                </c:pt>
                <c:pt idx="49">
                  <c:v>820.74618604374064</c:v>
                </c:pt>
                <c:pt idx="50">
                  <c:v>838.82886471470238</c:v>
                </c:pt>
                <c:pt idx="51">
                  <c:v>869.6314908629397</c:v>
                </c:pt>
                <c:pt idx="52">
                  <c:v>110.9779309465645</c:v>
                </c:pt>
              </c:numCache>
            </c:numRef>
          </c:val>
          <c:extLst>
            <c:ext xmlns:c16="http://schemas.microsoft.com/office/drawing/2014/chart" uri="{C3380CC4-5D6E-409C-BE32-E72D297353CC}">
              <c16:uniqueId val="{00000000-9BD5-4967-8F2C-352A0DA93357}"/>
            </c:ext>
          </c:extLst>
        </c:ser>
        <c:ser>
          <c:idx val="2"/>
          <c:order val="1"/>
          <c:tx>
            <c:strRef>
              <c:f>'Por Sexo'!$M$5</c:f>
              <c:strCache>
                <c:ptCount val="1"/>
                <c:pt idx="0">
                  <c:v>Límites superior e inferior</c:v>
                </c:pt>
              </c:strCache>
            </c:strRef>
          </c:tx>
          <c:spPr>
            <a:solidFill>
              <a:schemeClr val="accent5">
                <a:lumMod val="40000"/>
                <a:lumOff val="60000"/>
              </a:schemeClr>
            </a:solidFill>
            <a:ln cap="rnd">
              <a:solidFill>
                <a:schemeClr val="accent5">
                  <a:lumMod val="40000"/>
                  <a:lumOff val="60000"/>
                </a:schemeClr>
              </a:solidFill>
              <a:round/>
            </a:ln>
            <a:effectLst/>
          </c:spPr>
          <c:cat>
            <c:strRef>
              <c:f>'Por Sexo'!$A$6:$A$57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Sexo'!$M$6:$M$58</c:f>
              <c:numCache>
                <c:formatCode>#,##0</c:formatCode>
                <c:ptCount val="53"/>
                <c:pt idx="0">
                  <c:v>171.5121329041574</c:v>
                </c:pt>
                <c:pt idx="1">
                  <c:v>234.72403692658122</c:v>
                </c:pt>
                <c:pt idx="2">
                  <c:v>163.52138507784775</c:v>
                </c:pt>
                <c:pt idx="3">
                  <c:v>204.8551644455174</c:v>
                </c:pt>
                <c:pt idx="4">
                  <c:v>48.698539334700172</c:v>
                </c:pt>
                <c:pt idx="5">
                  <c:v>177.49035854878935</c:v>
                </c:pt>
                <c:pt idx="6">
                  <c:v>26.231150269182763</c:v>
                </c:pt>
                <c:pt idx="7">
                  <c:v>35.2315716998894</c:v>
                </c:pt>
                <c:pt idx="8">
                  <c:v>102.02046330679605</c:v>
                </c:pt>
                <c:pt idx="9">
                  <c:v>124.04389760618346</c:v>
                </c:pt>
                <c:pt idx="10">
                  <c:v>119.05016981648259</c:v>
                </c:pt>
                <c:pt idx="11">
                  <c:v>139.97809606426927</c:v>
                </c:pt>
                <c:pt idx="12">
                  <c:v>119.05016981648259</c:v>
                </c:pt>
                <c:pt idx="13">
                  <c:v>108.09063850923144</c:v>
                </c:pt>
                <c:pt idx="14">
                  <c:v>68.733647590616783</c:v>
                </c:pt>
                <c:pt idx="15">
                  <c:v>115.91098193585162</c:v>
                </c:pt>
                <c:pt idx="16">
                  <c:v>43.31752737377542</c:v>
                </c:pt>
                <c:pt idx="17">
                  <c:v>107.52048611001214</c:v>
                </c:pt>
                <c:pt idx="18">
                  <c:v>55.820824469407853</c:v>
                </c:pt>
                <c:pt idx="19">
                  <c:v>36.234976350359602</c:v>
                </c:pt>
                <c:pt idx="20">
                  <c:v>33.33921014861221</c:v>
                </c:pt>
                <c:pt idx="21">
                  <c:v>122.72236706394551</c:v>
                </c:pt>
                <c:pt idx="22">
                  <c:v>26.100646224439288</c:v>
                </c:pt>
                <c:pt idx="23">
                  <c:v>31.711914340057092</c:v>
                </c:pt>
                <c:pt idx="24">
                  <c:v>14.725385488257189</c:v>
                </c:pt>
                <c:pt idx="25">
                  <c:v>16.056588817194097</c:v>
                </c:pt>
                <c:pt idx="26">
                  <c:v>81.987476550453266</c:v>
                </c:pt>
                <c:pt idx="27">
                  <c:v>86.506859843598477</c:v>
                </c:pt>
                <c:pt idx="28">
                  <c:v>27.37770707061577</c:v>
                </c:pt>
                <c:pt idx="29">
                  <c:v>20.368917497009988</c:v>
                </c:pt>
                <c:pt idx="30">
                  <c:v>15.89628607917939</c:v>
                </c:pt>
                <c:pt idx="31">
                  <c:v>90.528522208933282</c:v>
                </c:pt>
                <c:pt idx="32">
                  <c:v>107.85344129882924</c:v>
                </c:pt>
                <c:pt idx="33">
                  <c:v>69.351879570780284</c:v>
                </c:pt>
                <c:pt idx="34">
                  <c:v>56.715956602470669</c:v>
                </c:pt>
                <c:pt idx="35">
                  <c:v>90.613352952715104</c:v>
                </c:pt>
                <c:pt idx="36">
                  <c:v>95.279208878141162</c:v>
                </c:pt>
                <c:pt idx="37">
                  <c:v>121.2245871650357</c:v>
                </c:pt>
                <c:pt idx="38">
                  <c:v>52.640992898437389</c:v>
                </c:pt>
                <c:pt idx="39">
                  <c:v>17.086883858679357</c:v>
                </c:pt>
                <c:pt idx="40">
                  <c:v>74.112308769266519</c:v>
                </c:pt>
                <c:pt idx="41">
                  <c:v>45.956787432446845</c:v>
                </c:pt>
                <c:pt idx="42">
                  <c:v>100.61333333333323</c:v>
                </c:pt>
                <c:pt idx="43">
                  <c:v>8.5683863384213055</c:v>
                </c:pt>
                <c:pt idx="44">
                  <c:v>11.613907371958931</c:v>
                </c:pt>
                <c:pt idx="45">
                  <c:v>123.73381321746024</c:v>
                </c:pt>
                <c:pt idx="46">
                  <c:v>109.58096509481516</c:v>
                </c:pt>
                <c:pt idx="47">
                  <c:v>66.460411608047707</c:v>
                </c:pt>
                <c:pt idx="48">
                  <c:v>32.978775666244019</c:v>
                </c:pt>
                <c:pt idx="49">
                  <c:v>65.840961245851986</c:v>
                </c:pt>
                <c:pt idx="50">
                  <c:v>115.00893723726199</c:v>
                </c:pt>
                <c:pt idx="51">
                  <c:v>154.07035160745386</c:v>
                </c:pt>
                <c:pt idx="52">
                  <c:v>317.37747144020443</c:v>
                </c:pt>
              </c:numCache>
            </c:numRef>
          </c:val>
          <c:extLst>
            <c:ext xmlns:c16="http://schemas.microsoft.com/office/drawing/2014/chart" uri="{C3380CC4-5D6E-409C-BE32-E72D297353CC}">
              <c16:uniqueId val="{00000001-9BD5-4967-8F2C-352A0DA93357}"/>
            </c:ext>
          </c:extLst>
        </c:ser>
        <c:dLbls>
          <c:showLegendKey val="0"/>
          <c:showVal val="0"/>
          <c:showCatName val="0"/>
          <c:showSerName val="0"/>
          <c:showPercent val="0"/>
          <c:showBubbleSize val="0"/>
        </c:dLbls>
        <c:axId val="98750848"/>
        <c:axId val="98752384"/>
      </c:areaChart>
      <c:lineChart>
        <c:grouping val="standard"/>
        <c:varyColors val="0"/>
        <c:ser>
          <c:idx val="3"/>
          <c:order val="2"/>
          <c:tx>
            <c:strRef>
              <c:f>'Por Sexo'!$G$5</c:f>
              <c:strCache>
                <c:ptCount val="1"/>
                <c:pt idx="0">
                  <c:v>2020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 Sexo'!$G$6:$G$58</c:f>
              <c:numCache>
                <c:formatCode>General</c:formatCode>
                <c:ptCount val="53"/>
                <c:pt idx="0">
                  <c:v>530</c:v>
                </c:pt>
                <c:pt idx="1">
                  <c:v>957</c:v>
                </c:pt>
                <c:pt idx="2">
                  <c:v>945</c:v>
                </c:pt>
                <c:pt idx="3">
                  <c:v>924</c:v>
                </c:pt>
                <c:pt idx="4">
                  <c:v>849</c:v>
                </c:pt>
                <c:pt idx="5">
                  <c:v>841</c:v>
                </c:pt>
                <c:pt idx="6">
                  <c:v>825</c:v>
                </c:pt>
                <c:pt idx="7">
                  <c:v>776</c:v>
                </c:pt>
                <c:pt idx="8">
                  <c:v>770</c:v>
                </c:pt>
                <c:pt idx="9">
                  <c:v>750</c:v>
                </c:pt>
                <c:pt idx="10">
                  <c:v>808</c:v>
                </c:pt>
                <c:pt idx="11">
                  <c:v>735</c:v>
                </c:pt>
                <c:pt idx="12">
                  <c:v>782</c:v>
                </c:pt>
                <c:pt idx="13">
                  <c:v>810</c:v>
                </c:pt>
                <c:pt idx="14">
                  <c:v>859</c:v>
                </c:pt>
                <c:pt idx="15">
                  <c:v>1009</c:v>
                </c:pt>
                <c:pt idx="16">
                  <c:v>1479</c:v>
                </c:pt>
                <c:pt idx="17">
                  <c:v>2249</c:v>
                </c:pt>
                <c:pt idx="18">
                  <c:v>2667</c:v>
                </c:pt>
                <c:pt idx="19">
                  <c:v>2631</c:v>
                </c:pt>
                <c:pt idx="20">
                  <c:v>2665</c:v>
                </c:pt>
                <c:pt idx="21">
                  <c:v>2401</c:v>
                </c:pt>
                <c:pt idx="22">
                  <c:v>2328</c:v>
                </c:pt>
                <c:pt idx="23">
                  <c:v>2197</c:v>
                </c:pt>
                <c:pt idx="24">
                  <c:v>1945</c:v>
                </c:pt>
                <c:pt idx="25">
                  <c:v>1630</c:v>
                </c:pt>
                <c:pt idx="26">
                  <c:v>1511</c:v>
                </c:pt>
                <c:pt idx="27">
                  <c:v>1428</c:v>
                </c:pt>
                <c:pt idx="28">
                  <c:v>1403</c:v>
                </c:pt>
                <c:pt idx="29">
                  <c:v>1287</c:v>
                </c:pt>
                <c:pt idx="30">
                  <c:v>1196</c:v>
                </c:pt>
                <c:pt idx="31">
                  <c:v>1405</c:v>
                </c:pt>
                <c:pt idx="32">
                  <c:v>1292</c:v>
                </c:pt>
                <c:pt idx="33">
                  <c:v>1345</c:v>
                </c:pt>
                <c:pt idx="34">
                  <c:v>1337</c:v>
                </c:pt>
                <c:pt idx="35">
                  <c:v>1355</c:v>
                </c:pt>
                <c:pt idx="36">
                  <c:v>1300</c:v>
                </c:pt>
                <c:pt idx="37">
                  <c:v>1192</c:v>
                </c:pt>
                <c:pt idx="38">
                  <c:v>1262</c:v>
                </c:pt>
                <c:pt idx="39">
                  <c:v>1238</c:v>
                </c:pt>
                <c:pt idx="40">
                  <c:v>1308</c:v>
                </c:pt>
                <c:pt idx="41">
                  <c:v>1219</c:v>
                </c:pt>
                <c:pt idx="42">
                  <c:v>1222</c:v>
                </c:pt>
                <c:pt idx="43">
                  <c:v>1263</c:v>
                </c:pt>
                <c:pt idx="44">
                  <c:v>1312</c:v>
                </c:pt>
                <c:pt idx="45">
                  <c:v>1463</c:v>
                </c:pt>
                <c:pt idx="46">
                  <c:v>1575</c:v>
                </c:pt>
                <c:pt idx="47">
                  <c:v>1670</c:v>
                </c:pt>
                <c:pt idx="48">
                  <c:v>1620</c:v>
                </c:pt>
                <c:pt idx="49">
                  <c:v>1486</c:v>
                </c:pt>
              </c:numCache>
            </c:numRef>
          </c:val>
          <c:smooth val="0"/>
          <c:extLst>
            <c:ext xmlns:c16="http://schemas.microsoft.com/office/drawing/2014/chart" uri="{C3380CC4-5D6E-409C-BE32-E72D297353CC}">
              <c16:uniqueId val="{00000002-9BD5-4967-8F2C-352A0DA93357}"/>
            </c:ext>
          </c:extLst>
        </c:ser>
        <c:dLbls>
          <c:showLegendKey val="0"/>
          <c:showVal val="0"/>
          <c:showCatName val="0"/>
          <c:showSerName val="0"/>
          <c:showPercent val="0"/>
          <c:showBubbleSize val="0"/>
        </c:dLbls>
        <c:marker val="1"/>
        <c:smooth val="0"/>
        <c:axId val="98750848"/>
        <c:axId val="98752384"/>
      </c:lineChart>
      <c:catAx>
        <c:axId val="9875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52384"/>
        <c:crosses val="autoZero"/>
        <c:auto val="1"/>
        <c:lblAlgn val="ctr"/>
        <c:lblOffset val="100"/>
        <c:noMultiLvlLbl val="0"/>
      </c:catAx>
      <c:valAx>
        <c:axId val="9875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50848"/>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Muertes de mujeres en CDMX en 2020 por semana en comparación con los límites superior e inferior previstos (95% de IC utilizando el sqrt de las muertes)</a:t>
            </a:r>
            <a:endParaRPr lang="en-US" sz="1200">
              <a:effectLst/>
            </a:endParaRPr>
          </a:p>
        </c:rich>
      </c:tx>
      <c:overlay val="0"/>
      <c:spPr>
        <a:noFill/>
        <a:ln>
          <a:noFill/>
          <a:miter lim="800000"/>
        </a:ln>
        <a:effectLst/>
      </c:spPr>
    </c:title>
    <c:autoTitleDeleted val="0"/>
    <c:plotArea>
      <c:layout/>
      <c:areaChart>
        <c:grouping val="stacked"/>
        <c:varyColors val="0"/>
        <c:ser>
          <c:idx val="0"/>
          <c:order val="1"/>
          <c:tx>
            <c:strRef>
              <c:f>'Por Sexo'!$BT$5</c:f>
              <c:strCache>
                <c:ptCount val="1"/>
                <c:pt idx="0">
                  <c:v>IC 5%</c:v>
                </c:pt>
              </c:strCache>
            </c:strRef>
          </c:tx>
          <c:spPr>
            <a:noFill/>
            <a:ln>
              <a:noFill/>
            </a:ln>
            <a:effectLst/>
          </c:spPr>
          <c:val>
            <c:numRef>
              <c:f>'Por Sexo'!$BT$6:$BT$58</c:f>
              <c:numCache>
                <c:formatCode>#,##0</c:formatCode>
                <c:ptCount val="53"/>
                <c:pt idx="0">
                  <c:v>558.24558198223747</c:v>
                </c:pt>
                <c:pt idx="1">
                  <c:v>830.04819346178044</c:v>
                </c:pt>
                <c:pt idx="2">
                  <c:v>900.26771330867075</c:v>
                </c:pt>
                <c:pt idx="3">
                  <c:v>869.594167547913</c:v>
                </c:pt>
                <c:pt idx="4">
                  <c:v>853.2868543003417</c:v>
                </c:pt>
                <c:pt idx="5">
                  <c:v>726.52566721180904</c:v>
                </c:pt>
                <c:pt idx="6">
                  <c:v>661.73555354594305</c:v>
                </c:pt>
                <c:pt idx="7">
                  <c:v>697.20023128908269</c:v>
                </c:pt>
                <c:pt idx="8">
                  <c:v>645.4398233379211</c:v>
                </c:pt>
                <c:pt idx="9">
                  <c:v>598.80963446094677</c:v>
                </c:pt>
                <c:pt idx="10">
                  <c:v>617.49526838569477</c:v>
                </c:pt>
                <c:pt idx="11">
                  <c:v>671.85928956119142</c:v>
                </c:pt>
                <c:pt idx="12">
                  <c:v>609.60559745334729</c:v>
                </c:pt>
                <c:pt idx="13">
                  <c:v>631.98322700997892</c:v>
                </c:pt>
                <c:pt idx="14">
                  <c:v>695.87967688297795</c:v>
                </c:pt>
                <c:pt idx="15">
                  <c:v>649.10624700409494</c:v>
                </c:pt>
                <c:pt idx="16">
                  <c:v>563.69591093109022</c:v>
                </c:pt>
                <c:pt idx="17">
                  <c:v>570.75452551459966</c:v>
                </c:pt>
                <c:pt idx="18">
                  <c:v>594.57379514914055</c:v>
                </c:pt>
                <c:pt idx="19">
                  <c:v>608.04855950242404</c:v>
                </c:pt>
                <c:pt idx="20">
                  <c:v>652.13712716771761</c:v>
                </c:pt>
                <c:pt idx="21">
                  <c:v>659.36347271321233</c:v>
                </c:pt>
                <c:pt idx="22">
                  <c:v>531.08171045876315</c:v>
                </c:pt>
                <c:pt idx="23">
                  <c:v>602.06087803065498</c:v>
                </c:pt>
                <c:pt idx="24">
                  <c:v>631.06304896116933</c:v>
                </c:pt>
                <c:pt idx="25">
                  <c:v>567.93613066795785</c:v>
                </c:pt>
                <c:pt idx="26">
                  <c:v>590.23168679977084</c:v>
                </c:pt>
                <c:pt idx="27">
                  <c:v>591.03148174850264</c:v>
                </c:pt>
                <c:pt idx="28">
                  <c:v>546.72548182893411</c:v>
                </c:pt>
                <c:pt idx="29">
                  <c:v>575.25520015083657</c:v>
                </c:pt>
                <c:pt idx="30">
                  <c:v>602.72058033997007</c:v>
                </c:pt>
                <c:pt idx="31">
                  <c:v>630.64149215424243</c:v>
                </c:pt>
                <c:pt idx="32">
                  <c:v>664.27841124940642</c:v>
                </c:pt>
                <c:pt idx="33">
                  <c:v>587.39031209269774</c:v>
                </c:pt>
                <c:pt idx="34">
                  <c:v>552.21695984307394</c:v>
                </c:pt>
                <c:pt idx="35">
                  <c:v>560.07047303932495</c:v>
                </c:pt>
                <c:pt idx="36">
                  <c:v>574.77979730649815</c:v>
                </c:pt>
                <c:pt idx="37">
                  <c:v>540.25919740305915</c:v>
                </c:pt>
                <c:pt idx="38">
                  <c:v>673.52513373594286</c:v>
                </c:pt>
                <c:pt idx="39">
                  <c:v>614.15427184720738</c:v>
                </c:pt>
                <c:pt idx="40">
                  <c:v>643.24175110199087</c:v>
                </c:pt>
                <c:pt idx="41">
                  <c:v>611.07454023471928</c:v>
                </c:pt>
                <c:pt idx="42">
                  <c:v>646.54090788171368</c:v>
                </c:pt>
                <c:pt idx="43">
                  <c:v>648.20797753634656</c:v>
                </c:pt>
                <c:pt idx="44">
                  <c:v>653.87796337713473</c:v>
                </c:pt>
                <c:pt idx="45">
                  <c:v>664.30078802957701</c:v>
                </c:pt>
                <c:pt idx="46">
                  <c:v>703.35247450725274</c:v>
                </c:pt>
                <c:pt idx="47">
                  <c:v>622.43297088742952</c:v>
                </c:pt>
                <c:pt idx="48">
                  <c:v>625.01645089565557</c:v>
                </c:pt>
                <c:pt idx="49">
                  <c:v>661.3260121935383</c:v>
                </c:pt>
                <c:pt idx="50">
                  <c:v>689.02127458509983</c:v>
                </c:pt>
                <c:pt idx="51">
                  <c:v>891.71915431659534</c:v>
                </c:pt>
                <c:pt idx="52">
                  <c:v>493.11970789225484</c:v>
                </c:pt>
              </c:numCache>
            </c:numRef>
          </c:val>
          <c:extLst>
            <c:ext xmlns:c16="http://schemas.microsoft.com/office/drawing/2014/chart" uri="{C3380CC4-5D6E-409C-BE32-E72D297353CC}">
              <c16:uniqueId val="{00000000-B316-45ED-8D6E-DFA9AF46E5A0}"/>
            </c:ext>
          </c:extLst>
        </c:ser>
        <c:ser>
          <c:idx val="1"/>
          <c:order val="2"/>
          <c:tx>
            <c:strRef>
              <c:f>'Por Sexo'!$BV$5</c:f>
              <c:strCache>
                <c:ptCount val="1"/>
                <c:pt idx="0">
                  <c:v>Límites superior e inferior</c:v>
                </c:pt>
              </c:strCache>
            </c:strRef>
          </c:tx>
          <c:spPr>
            <a:solidFill>
              <a:srgbClr val="FFD5D5"/>
            </a:solidFill>
            <a:ln>
              <a:solidFill>
                <a:srgbClr val="FFD5D5"/>
              </a:solidFill>
            </a:ln>
            <a:effectLst/>
          </c:spPr>
          <c:val>
            <c:numRef>
              <c:f>'Por Sexo'!$BV$6:$BV$58</c:f>
              <c:numCache>
                <c:formatCode>#,##0</c:formatCode>
                <c:ptCount val="53"/>
                <c:pt idx="0">
                  <c:v>96.539943035524857</c:v>
                </c:pt>
                <c:pt idx="1">
                  <c:v>116.84430107643925</c:v>
                </c:pt>
                <c:pt idx="2">
                  <c:v>121.5218093826586</c:v>
                </c:pt>
                <c:pt idx="3">
                  <c:v>119.50183390417396</c:v>
                </c:pt>
                <c:pt idx="4">
                  <c:v>118.41343339931655</c:v>
                </c:pt>
                <c:pt idx="5">
                  <c:v>109.57164257638192</c:v>
                </c:pt>
                <c:pt idx="6">
                  <c:v>104.75369590811397</c:v>
                </c:pt>
                <c:pt idx="7">
                  <c:v>107.41869942183439</c:v>
                </c:pt>
                <c:pt idx="8">
                  <c:v>103.5052563241577</c:v>
                </c:pt>
                <c:pt idx="9">
                  <c:v>99.843195078106419</c:v>
                </c:pt>
                <c:pt idx="10">
                  <c:v>101.3271742286106</c:v>
                </c:pt>
                <c:pt idx="11">
                  <c:v>105.52157087761725</c:v>
                </c:pt>
                <c:pt idx="12">
                  <c:v>100.70336409330525</c:v>
                </c:pt>
                <c:pt idx="13">
                  <c:v>102.46241398004236</c:v>
                </c:pt>
                <c:pt idx="14">
                  <c:v>107.32069623404414</c:v>
                </c:pt>
                <c:pt idx="15">
                  <c:v>103.78750599181012</c:v>
                </c:pt>
                <c:pt idx="16">
                  <c:v>96.990592137819249</c:v>
                </c:pt>
                <c:pt idx="17">
                  <c:v>97.570998970800701</c:v>
                </c:pt>
                <c:pt idx="18">
                  <c:v>99.50359170171896</c:v>
                </c:pt>
                <c:pt idx="19">
                  <c:v>100.57977899515186</c:v>
                </c:pt>
                <c:pt idx="20">
                  <c:v>104.02022966456479</c:v>
                </c:pt>
                <c:pt idx="21">
                  <c:v>104.57292957357549</c:v>
                </c:pt>
                <c:pt idx="22">
                  <c:v>94.260469082473719</c:v>
                </c:pt>
                <c:pt idx="23">
                  <c:v>100.10304693869011</c:v>
                </c:pt>
                <c:pt idx="24">
                  <c:v>102.39070007766145</c:v>
                </c:pt>
                <c:pt idx="25">
                  <c:v>97.339683664084305</c:v>
                </c:pt>
                <c:pt idx="26">
                  <c:v>99.154212400458391</c:v>
                </c:pt>
                <c:pt idx="27">
                  <c:v>99.218662502994903</c:v>
                </c:pt>
                <c:pt idx="28">
                  <c:v>95.580143342131578</c:v>
                </c:pt>
                <c:pt idx="29">
                  <c:v>97.939205698326987</c:v>
                </c:pt>
                <c:pt idx="30">
                  <c:v>100.15568732005977</c:v>
                </c:pt>
                <c:pt idx="31">
                  <c:v>102.35782869151535</c:v>
                </c:pt>
                <c:pt idx="32">
                  <c:v>104.94711750118722</c:v>
                </c:pt>
                <c:pt idx="33">
                  <c:v>98.924891814604507</c:v>
                </c:pt>
                <c:pt idx="34">
                  <c:v>96.038913313852163</c:v>
                </c:pt>
                <c:pt idx="35">
                  <c:v>96.691073921350153</c:v>
                </c:pt>
                <c:pt idx="36">
                  <c:v>97.900380387003679</c:v>
                </c:pt>
                <c:pt idx="37">
                  <c:v>95.036977193881739</c:v>
                </c:pt>
                <c:pt idx="38">
                  <c:v>105.64736852811438</c:v>
                </c:pt>
                <c:pt idx="39">
                  <c:v>101.06350130558508</c:v>
                </c:pt>
                <c:pt idx="40">
                  <c:v>103.33565979601804</c:v>
                </c:pt>
                <c:pt idx="41">
                  <c:v>100.81981253056165</c:v>
                </c:pt>
                <c:pt idx="42">
                  <c:v>103.59010423657264</c:v>
                </c:pt>
                <c:pt idx="43">
                  <c:v>103.71842892730683</c:v>
                </c:pt>
                <c:pt idx="44">
                  <c:v>104.15365424573065</c:v>
                </c:pt>
                <c:pt idx="45">
                  <c:v>104.94881794084586</c:v>
                </c:pt>
                <c:pt idx="46">
                  <c:v>107.87406298549445</c:v>
                </c:pt>
                <c:pt idx="47">
                  <c:v>101.71555922514108</c:v>
                </c:pt>
                <c:pt idx="48">
                  <c:v>101.91815520868886</c:v>
                </c:pt>
                <c:pt idx="49">
                  <c:v>104.7225096129232</c:v>
                </c:pt>
                <c:pt idx="50">
                  <c:v>106.81020882980056</c:v>
                </c:pt>
                <c:pt idx="51">
                  <c:v>120.96235436680945</c:v>
                </c:pt>
                <c:pt idx="52">
                  <c:v>90.975018215490309</c:v>
                </c:pt>
              </c:numCache>
            </c:numRef>
          </c:val>
          <c:extLst>
            <c:ext xmlns:c16="http://schemas.microsoft.com/office/drawing/2014/chart" uri="{C3380CC4-5D6E-409C-BE32-E72D297353CC}">
              <c16:uniqueId val="{00000001-B316-45ED-8D6E-DFA9AF46E5A0}"/>
            </c:ext>
          </c:extLst>
        </c:ser>
        <c:dLbls>
          <c:showLegendKey val="0"/>
          <c:showVal val="0"/>
          <c:showCatName val="0"/>
          <c:showSerName val="0"/>
          <c:showPercent val="0"/>
          <c:showBubbleSize val="0"/>
        </c:dLbls>
        <c:axId val="98782208"/>
        <c:axId val="98816768"/>
      </c:areaChart>
      <c:lineChart>
        <c:grouping val="standard"/>
        <c:varyColors val="0"/>
        <c:ser>
          <c:idx val="10"/>
          <c:order val="0"/>
          <c:tx>
            <c:strRef>
              <c:f>'Por Sexo'!$BI$5</c:f>
              <c:strCache>
                <c:ptCount val="1"/>
                <c:pt idx="0">
                  <c:v>2020</c:v>
                </c:pt>
              </c:strCache>
            </c:strRef>
          </c:tx>
          <c:spPr>
            <a:ln w="28575" cap="rnd">
              <a:solidFill>
                <a:srgbClr val="FF6D6D"/>
              </a:solidFill>
              <a:round/>
            </a:ln>
            <a:effectLst/>
          </c:spPr>
          <c:marker>
            <c:symbol val="circle"/>
            <c:size val="5"/>
            <c:spPr>
              <a:solidFill>
                <a:srgbClr val="FF6D6D"/>
              </a:solidFill>
              <a:ln w="9525">
                <a:solidFill>
                  <a:srgbClr val="FF6D6D"/>
                </a:solidFill>
              </a:ln>
              <a:effectLst/>
            </c:spPr>
          </c:marker>
          <c:cat>
            <c:strRef>
              <c:f>'Por Sexo'!$A$6:$A$58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Sexo'!$BI$6:$BI$58</c:f>
              <c:numCache>
                <c:formatCode>General</c:formatCode>
                <c:ptCount val="53"/>
                <c:pt idx="0">
                  <c:v>518</c:v>
                </c:pt>
                <c:pt idx="1">
                  <c:v>898</c:v>
                </c:pt>
                <c:pt idx="2">
                  <c:v>875</c:v>
                </c:pt>
                <c:pt idx="3">
                  <c:v>815</c:v>
                </c:pt>
                <c:pt idx="4">
                  <c:v>831</c:v>
                </c:pt>
                <c:pt idx="5">
                  <c:v>742</c:v>
                </c:pt>
                <c:pt idx="6">
                  <c:v>771</c:v>
                </c:pt>
                <c:pt idx="7">
                  <c:v>726</c:v>
                </c:pt>
                <c:pt idx="8">
                  <c:v>685</c:v>
                </c:pt>
                <c:pt idx="9">
                  <c:v>663</c:v>
                </c:pt>
                <c:pt idx="10">
                  <c:v>720</c:v>
                </c:pt>
                <c:pt idx="11">
                  <c:v>686</c:v>
                </c:pt>
                <c:pt idx="12">
                  <c:v>687</c:v>
                </c:pt>
                <c:pt idx="13">
                  <c:v>703</c:v>
                </c:pt>
                <c:pt idx="14">
                  <c:v>713</c:v>
                </c:pt>
                <c:pt idx="15">
                  <c:v>767</c:v>
                </c:pt>
                <c:pt idx="16">
                  <c:v>930</c:v>
                </c:pt>
                <c:pt idx="17">
                  <c:v>1272</c:v>
                </c:pt>
                <c:pt idx="18">
                  <c:v>1431</c:v>
                </c:pt>
                <c:pt idx="19">
                  <c:v>1499</c:v>
                </c:pt>
                <c:pt idx="20">
                  <c:v>1621</c:v>
                </c:pt>
                <c:pt idx="21">
                  <c:v>1416</c:v>
                </c:pt>
                <c:pt idx="22">
                  <c:v>1421</c:v>
                </c:pt>
                <c:pt idx="23">
                  <c:v>1288</c:v>
                </c:pt>
                <c:pt idx="24">
                  <c:v>1244</c:v>
                </c:pt>
                <c:pt idx="25">
                  <c:v>1050</c:v>
                </c:pt>
                <c:pt idx="26">
                  <c:v>1051</c:v>
                </c:pt>
                <c:pt idx="27">
                  <c:v>999</c:v>
                </c:pt>
                <c:pt idx="28">
                  <c:v>970</c:v>
                </c:pt>
                <c:pt idx="29">
                  <c:v>897</c:v>
                </c:pt>
                <c:pt idx="30">
                  <c:v>960</c:v>
                </c:pt>
                <c:pt idx="31">
                  <c:v>942</c:v>
                </c:pt>
                <c:pt idx="32">
                  <c:v>1016</c:v>
                </c:pt>
                <c:pt idx="33">
                  <c:v>1012</c:v>
                </c:pt>
                <c:pt idx="34">
                  <c:v>1001</c:v>
                </c:pt>
                <c:pt idx="35">
                  <c:v>1036</c:v>
                </c:pt>
                <c:pt idx="36">
                  <c:v>956</c:v>
                </c:pt>
                <c:pt idx="37">
                  <c:v>956</c:v>
                </c:pt>
                <c:pt idx="38">
                  <c:v>965</c:v>
                </c:pt>
                <c:pt idx="39">
                  <c:v>899</c:v>
                </c:pt>
                <c:pt idx="40">
                  <c:v>1025</c:v>
                </c:pt>
                <c:pt idx="41">
                  <c:v>942</c:v>
                </c:pt>
                <c:pt idx="42">
                  <c:v>909</c:v>
                </c:pt>
                <c:pt idx="43">
                  <c:v>943</c:v>
                </c:pt>
                <c:pt idx="44">
                  <c:v>1071</c:v>
                </c:pt>
                <c:pt idx="45">
                  <c:v>1118</c:v>
                </c:pt>
                <c:pt idx="46">
                  <c:v>1177</c:v>
                </c:pt>
                <c:pt idx="47">
                  <c:v>1149</c:v>
                </c:pt>
                <c:pt idx="48">
                  <c:v>1116</c:v>
                </c:pt>
                <c:pt idx="49">
                  <c:v>981</c:v>
                </c:pt>
              </c:numCache>
            </c:numRef>
          </c:val>
          <c:smooth val="0"/>
          <c:extLst>
            <c:ext xmlns:c16="http://schemas.microsoft.com/office/drawing/2014/chart" uri="{C3380CC4-5D6E-409C-BE32-E72D297353CC}">
              <c16:uniqueId val="{00000002-B316-45ED-8D6E-DFA9AF46E5A0}"/>
            </c:ext>
          </c:extLst>
        </c:ser>
        <c:dLbls>
          <c:showLegendKey val="0"/>
          <c:showVal val="0"/>
          <c:showCatName val="0"/>
          <c:showSerName val="0"/>
          <c:showPercent val="0"/>
          <c:showBubbleSize val="0"/>
        </c:dLbls>
        <c:marker val="1"/>
        <c:smooth val="0"/>
        <c:axId val="98782208"/>
        <c:axId val="98816768"/>
      </c:lineChart>
      <c:catAx>
        <c:axId val="987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8816768"/>
        <c:crosses val="autoZero"/>
        <c:auto val="1"/>
        <c:lblAlgn val="ctr"/>
        <c:lblOffset val="100"/>
        <c:noMultiLvlLbl val="0"/>
      </c:catAx>
      <c:valAx>
        <c:axId val="9881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2208"/>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Muertes de mujeres en CDMX en 2020 por semana en comparación con los límites superior e inferior (IC 95%) de la media histórica de muertes.</a:t>
            </a:r>
            <a:endParaRPr lang="en-US" sz="1200">
              <a:effectLst/>
            </a:endParaRPr>
          </a:p>
        </c:rich>
      </c:tx>
      <c:layout>
        <c:manualLayout>
          <c:xMode val="edge"/>
          <c:yMode val="edge"/>
          <c:x val="0.11881652228130576"/>
          <c:y val="2.1459221424526206E-2"/>
        </c:manualLayout>
      </c:layout>
      <c:overlay val="0"/>
      <c:spPr>
        <a:noFill/>
        <a:ln>
          <a:noFill/>
        </a:ln>
        <a:effectLst/>
      </c:spPr>
    </c:title>
    <c:autoTitleDeleted val="0"/>
    <c:plotArea>
      <c:layout/>
      <c:areaChart>
        <c:grouping val="stacked"/>
        <c:varyColors val="0"/>
        <c:ser>
          <c:idx val="0"/>
          <c:order val="0"/>
          <c:tx>
            <c:strRef>
              <c:f>'Por Sexo'!$BM$5</c:f>
              <c:strCache>
                <c:ptCount val="1"/>
                <c:pt idx="0">
                  <c:v>IC 5%</c:v>
                </c:pt>
              </c:strCache>
            </c:strRef>
          </c:tx>
          <c:spPr>
            <a:noFill/>
            <a:ln>
              <a:solidFill>
                <a:schemeClr val="accent1">
                  <a:lumMod val="20000"/>
                  <a:lumOff val="80000"/>
                </a:schemeClr>
              </a:solidFill>
            </a:ln>
            <a:effectLst/>
          </c:spPr>
          <c:cat>
            <c:strRef>
              <c:f>'Por Sexo'!$A$6:$A$57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Sexo'!$BM$6:$BM$58</c:f>
              <c:numCache>
                <c:formatCode>#,##0</c:formatCode>
                <c:ptCount val="53"/>
                <c:pt idx="0">
                  <c:v>630.63397441396296</c:v>
                </c:pt>
                <c:pt idx="1">
                  <c:v>768.74786186619735</c:v>
                </c:pt>
                <c:pt idx="2">
                  <c:v>681.23284697155179</c:v>
                </c:pt>
                <c:pt idx="3">
                  <c:v>701.22656414140022</c:v>
                </c:pt>
                <c:pt idx="4">
                  <c:v>767.27185904798171</c:v>
                </c:pt>
                <c:pt idx="5">
                  <c:v>713.80022689879786</c:v>
                </c:pt>
                <c:pt idx="6">
                  <c:v>742.2097331712132</c:v>
                </c:pt>
                <c:pt idx="7">
                  <c:v>754.27674451613916</c:v>
                </c:pt>
                <c:pt idx="8">
                  <c:v>713.05961832197795</c:v>
                </c:pt>
                <c:pt idx="9">
                  <c:v>675.49912492251633</c:v>
                </c:pt>
                <c:pt idx="10">
                  <c:v>685.44359520146054</c:v>
                </c:pt>
                <c:pt idx="11">
                  <c:v>665.94776117919457</c:v>
                </c:pt>
                <c:pt idx="12">
                  <c:v>651.25740746183931</c:v>
                </c:pt>
                <c:pt idx="13">
                  <c:v>685.28118877177587</c:v>
                </c:pt>
                <c:pt idx="14">
                  <c:v>643.94206583656251</c:v>
                </c:pt>
                <c:pt idx="15">
                  <c:v>627.47225734768483</c:v>
                </c:pt>
                <c:pt idx="16">
                  <c:v>637.41180748176009</c:v>
                </c:pt>
                <c:pt idx="17">
                  <c:v>620.42579620950835</c:v>
                </c:pt>
                <c:pt idx="18">
                  <c:v>657.96343168180431</c:v>
                </c:pt>
                <c:pt idx="19">
                  <c:v>649.88800377030179</c:v>
                </c:pt>
                <c:pt idx="20">
                  <c:v>582.81694350362011</c:v>
                </c:pt>
                <c:pt idx="21">
                  <c:v>604.59108040037222</c:v>
                </c:pt>
                <c:pt idx="22">
                  <c:v>597.68828629396057</c:v>
                </c:pt>
                <c:pt idx="23">
                  <c:v>603.43274257792825</c:v>
                </c:pt>
                <c:pt idx="24">
                  <c:v>625.9539406916366</c:v>
                </c:pt>
                <c:pt idx="25">
                  <c:v>624.55791830191447</c:v>
                </c:pt>
                <c:pt idx="26">
                  <c:v>602.00461469635195</c:v>
                </c:pt>
                <c:pt idx="27">
                  <c:v>633.09828032824532</c:v>
                </c:pt>
                <c:pt idx="28">
                  <c:v>589.48839405021999</c:v>
                </c:pt>
                <c:pt idx="29">
                  <c:v>635.15911952297529</c:v>
                </c:pt>
                <c:pt idx="30">
                  <c:v>648.89429555821334</c:v>
                </c:pt>
                <c:pt idx="31">
                  <c:v>610.52046488021915</c:v>
                </c:pt>
                <c:pt idx="32">
                  <c:v>604.80935242233568</c:v>
                </c:pt>
                <c:pt idx="33">
                  <c:v>595.10523000033857</c:v>
                </c:pt>
                <c:pt idx="34">
                  <c:v>614.41968465140951</c:v>
                </c:pt>
                <c:pt idx="35">
                  <c:v>624.1103983336352</c:v>
                </c:pt>
                <c:pt idx="36">
                  <c:v>640.1375943423177</c:v>
                </c:pt>
                <c:pt idx="37">
                  <c:v>630.60406756916814</c:v>
                </c:pt>
                <c:pt idx="38">
                  <c:v>626.00148471447358</c:v>
                </c:pt>
                <c:pt idx="39">
                  <c:v>623.09844450845378</c:v>
                </c:pt>
                <c:pt idx="40">
                  <c:v>624.51483269476955</c:v>
                </c:pt>
                <c:pt idx="41">
                  <c:v>628.61473163960318</c:v>
                </c:pt>
                <c:pt idx="42">
                  <c:v>632.19960563614973</c:v>
                </c:pt>
                <c:pt idx="43">
                  <c:v>659.05487055674462</c:v>
                </c:pt>
                <c:pt idx="44">
                  <c:v>644.74406840401082</c:v>
                </c:pt>
                <c:pt idx="45">
                  <c:v>688.62865486062685</c:v>
                </c:pt>
                <c:pt idx="46">
                  <c:v>651.6325114160253</c:v>
                </c:pt>
                <c:pt idx="47">
                  <c:v>675.47548659186816</c:v>
                </c:pt>
                <c:pt idx="48">
                  <c:v>673.13177780051922</c:v>
                </c:pt>
                <c:pt idx="49">
                  <c:v>697.8980574549571</c:v>
                </c:pt>
                <c:pt idx="50">
                  <c:v>766.43081483456035</c:v>
                </c:pt>
                <c:pt idx="51">
                  <c:v>763.36103326693171</c:v>
                </c:pt>
                <c:pt idx="52">
                  <c:v>95.390714733898022</c:v>
                </c:pt>
              </c:numCache>
            </c:numRef>
          </c:val>
          <c:extLst>
            <c:ext xmlns:c16="http://schemas.microsoft.com/office/drawing/2014/chart" uri="{C3380CC4-5D6E-409C-BE32-E72D297353CC}">
              <c16:uniqueId val="{00000000-2709-4A31-B0B1-E0AD479C1F14}"/>
            </c:ext>
          </c:extLst>
        </c:ser>
        <c:ser>
          <c:idx val="2"/>
          <c:order val="1"/>
          <c:tx>
            <c:strRef>
              <c:f>'Por Sexo'!$BO$5</c:f>
              <c:strCache>
                <c:ptCount val="1"/>
                <c:pt idx="0">
                  <c:v>Límites superior e inferior</c:v>
                </c:pt>
              </c:strCache>
            </c:strRef>
          </c:tx>
          <c:spPr>
            <a:solidFill>
              <a:srgbClr val="FFD5D5"/>
            </a:solidFill>
            <a:ln cap="rnd">
              <a:solidFill>
                <a:srgbClr val="FFD5D5"/>
              </a:solidFill>
              <a:round/>
            </a:ln>
            <a:effectLst/>
          </c:spPr>
          <c:cat>
            <c:strRef>
              <c:f>'Por Sexo'!$A$6:$A$57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Sexo'!$BO$6:$BO$58</c:f>
              <c:numCache>
                <c:formatCode>#,##0</c:formatCode>
                <c:ptCount val="53"/>
                <c:pt idx="0">
                  <c:v>100.73205117207408</c:v>
                </c:pt>
                <c:pt idx="1">
                  <c:v>107.83760960093855</c:v>
                </c:pt>
                <c:pt idx="2">
                  <c:v>290.86763939022967</c:v>
                </c:pt>
                <c:pt idx="3">
                  <c:v>211.54687171719956</c:v>
                </c:pt>
                <c:pt idx="4">
                  <c:v>110.78961523736984</c:v>
                </c:pt>
                <c:pt idx="5">
                  <c:v>145.73287953573754</c:v>
                </c:pt>
                <c:pt idx="6">
                  <c:v>73.580533657573596</c:v>
                </c:pt>
                <c:pt idx="7">
                  <c:v>32.113177634388421</c:v>
                </c:pt>
                <c:pt idx="8">
                  <c:v>106.54743002271084</c:v>
                </c:pt>
                <c:pt idx="9">
                  <c:v>97.668416821634082</c:v>
                </c:pt>
                <c:pt idx="10">
                  <c:v>115.11280959707892</c:v>
                </c:pt>
                <c:pt idx="11">
                  <c:v>98.104477641610856</c:v>
                </c:pt>
                <c:pt idx="12">
                  <c:v>123.48518507632139</c:v>
                </c:pt>
                <c:pt idx="13">
                  <c:v>58.77095578978151</c:v>
                </c:pt>
                <c:pt idx="14">
                  <c:v>79.449201660208246</c:v>
                </c:pt>
                <c:pt idx="15">
                  <c:v>84.388818637963595</c:v>
                </c:pt>
                <c:pt idx="16">
                  <c:v>68.509718369813072</c:v>
                </c:pt>
                <c:pt idx="17">
                  <c:v>42.481740914316561</c:v>
                </c:pt>
                <c:pt idx="18">
                  <c:v>38.073136636391382</c:v>
                </c:pt>
                <c:pt idx="19">
                  <c:v>73.557325792729671</c:v>
                </c:pt>
                <c:pt idx="20">
                  <c:v>96.366112992759781</c:v>
                </c:pt>
                <c:pt idx="21">
                  <c:v>105.4845058659223</c:v>
                </c:pt>
                <c:pt idx="22">
                  <c:v>105.2900940787456</c:v>
                </c:pt>
                <c:pt idx="23">
                  <c:v>35.134514844143496</c:v>
                </c:pt>
                <c:pt idx="24">
                  <c:v>40.758785283393536</c:v>
                </c:pt>
                <c:pt idx="25">
                  <c:v>50.217496729504319</c:v>
                </c:pt>
                <c:pt idx="26">
                  <c:v>28.657437273962842</c:v>
                </c:pt>
                <c:pt idx="27">
                  <c:v>17.136772676842611</c:v>
                </c:pt>
                <c:pt idx="28">
                  <c:v>67.02321189956001</c:v>
                </c:pt>
                <c:pt idx="29">
                  <c:v>29.681760954049423</c:v>
                </c:pt>
                <c:pt idx="30">
                  <c:v>36.211408883573313</c:v>
                </c:pt>
                <c:pt idx="31">
                  <c:v>51.62573690622844</c:v>
                </c:pt>
                <c:pt idx="32">
                  <c:v>88.381295155328644</c:v>
                </c:pt>
                <c:pt idx="33">
                  <c:v>57.789539999322869</c:v>
                </c:pt>
                <c:pt idx="34">
                  <c:v>51.160630697180977</c:v>
                </c:pt>
                <c:pt idx="35">
                  <c:v>47.112536666062852</c:v>
                </c:pt>
                <c:pt idx="36">
                  <c:v>47.058144648697862</c:v>
                </c:pt>
                <c:pt idx="37">
                  <c:v>205.45853152833047</c:v>
                </c:pt>
                <c:pt idx="38">
                  <c:v>73.997030571052846</c:v>
                </c:pt>
                <c:pt idx="39">
                  <c:v>37.803110983092438</c:v>
                </c:pt>
                <c:pt idx="40">
                  <c:v>55.637001277127638</c:v>
                </c:pt>
                <c:pt idx="41">
                  <c:v>60.770536720793643</c:v>
                </c:pt>
                <c:pt idx="42">
                  <c:v>66.267455394367289</c:v>
                </c:pt>
                <c:pt idx="43">
                  <c:v>31.223592219844022</c:v>
                </c:pt>
                <c:pt idx="44">
                  <c:v>45.845196525311621</c:v>
                </c:pt>
                <c:pt idx="45">
                  <c:v>20.742690278746295</c:v>
                </c:pt>
                <c:pt idx="46">
                  <c:v>133.40164383461615</c:v>
                </c:pt>
                <c:pt idx="47">
                  <c:v>77.049026816263677</c:v>
                </c:pt>
                <c:pt idx="48">
                  <c:v>106.40311106562831</c:v>
                </c:pt>
                <c:pt idx="49">
                  <c:v>97.537218423419063</c:v>
                </c:pt>
                <c:pt idx="50">
                  <c:v>71.138370330879297</c:v>
                </c:pt>
                <c:pt idx="51">
                  <c:v>157.94460013280332</c:v>
                </c:pt>
                <c:pt idx="52">
                  <c:v>319.88523719887064</c:v>
                </c:pt>
              </c:numCache>
            </c:numRef>
          </c:val>
          <c:extLst>
            <c:ext xmlns:c16="http://schemas.microsoft.com/office/drawing/2014/chart" uri="{C3380CC4-5D6E-409C-BE32-E72D297353CC}">
              <c16:uniqueId val="{00000001-2709-4A31-B0B1-E0AD479C1F14}"/>
            </c:ext>
          </c:extLst>
        </c:ser>
        <c:dLbls>
          <c:showLegendKey val="0"/>
          <c:showVal val="0"/>
          <c:showCatName val="0"/>
          <c:showSerName val="0"/>
          <c:showPercent val="0"/>
          <c:showBubbleSize val="0"/>
        </c:dLbls>
        <c:axId val="98851072"/>
        <c:axId val="98856960"/>
      </c:areaChart>
      <c:lineChart>
        <c:grouping val="standard"/>
        <c:varyColors val="0"/>
        <c:ser>
          <c:idx val="3"/>
          <c:order val="2"/>
          <c:tx>
            <c:strRef>
              <c:f>'Por Sexo'!$BI$5</c:f>
              <c:strCache>
                <c:ptCount val="1"/>
                <c:pt idx="0">
                  <c:v>2020</c:v>
                </c:pt>
              </c:strCache>
            </c:strRef>
          </c:tx>
          <c:spPr>
            <a:ln w="28575" cap="rnd">
              <a:solidFill>
                <a:srgbClr val="FF6D6D"/>
              </a:solidFill>
              <a:round/>
            </a:ln>
            <a:effectLst/>
          </c:spPr>
          <c:marker>
            <c:symbol val="circle"/>
            <c:size val="5"/>
            <c:spPr>
              <a:solidFill>
                <a:srgbClr val="FF6D6D"/>
              </a:solidFill>
              <a:ln w="9525">
                <a:solidFill>
                  <a:srgbClr val="FF6D6D"/>
                </a:solidFill>
              </a:ln>
              <a:effectLst/>
            </c:spPr>
          </c:marker>
          <c:val>
            <c:numRef>
              <c:f>'Por Sexo'!$BI$6:$BI$58</c:f>
              <c:numCache>
                <c:formatCode>General</c:formatCode>
                <c:ptCount val="53"/>
                <c:pt idx="0">
                  <c:v>518</c:v>
                </c:pt>
                <c:pt idx="1">
                  <c:v>898</c:v>
                </c:pt>
                <c:pt idx="2">
                  <c:v>875</c:v>
                </c:pt>
                <c:pt idx="3">
                  <c:v>815</c:v>
                </c:pt>
                <c:pt idx="4">
                  <c:v>831</c:v>
                </c:pt>
                <c:pt idx="5">
                  <c:v>742</c:v>
                </c:pt>
                <c:pt idx="6">
                  <c:v>771</c:v>
                </c:pt>
                <c:pt idx="7">
                  <c:v>726</c:v>
                </c:pt>
                <c:pt idx="8">
                  <c:v>685</c:v>
                </c:pt>
                <c:pt idx="9">
                  <c:v>663</c:v>
                </c:pt>
                <c:pt idx="10">
                  <c:v>720</c:v>
                </c:pt>
                <c:pt idx="11">
                  <c:v>686</c:v>
                </c:pt>
                <c:pt idx="12">
                  <c:v>687</c:v>
                </c:pt>
                <c:pt idx="13">
                  <c:v>703</c:v>
                </c:pt>
                <c:pt idx="14">
                  <c:v>713</c:v>
                </c:pt>
                <c:pt idx="15">
                  <c:v>767</c:v>
                </c:pt>
                <c:pt idx="16">
                  <c:v>930</c:v>
                </c:pt>
                <c:pt idx="17">
                  <c:v>1272</c:v>
                </c:pt>
                <c:pt idx="18">
                  <c:v>1431</c:v>
                </c:pt>
                <c:pt idx="19">
                  <c:v>1499</c:v>
                </c:pt>
                <c:pt idx="20">
                  <c:v>1621</c:v>
                </c:pt>
                <c:pt idx="21">
                  <c:v>1416</c:v>
                </c:pt>
                <c:pt idx="22">
                  <c:v>1421</c:v>
                </c:pt>
                <c:pt idx="23">
                  <c:v>1288</c:v>
                </c:pt>
                <c:pt idx="24">
                  <c:v>1244</c:v>
                </c:pt>
                <c:pt idx="25">
                  <c:v>1050</c:v>
                </c:pt>
                <c:pt idx="26">
                  <c:v>1051</c:v>
                </c:pt>
                <c:pt idx="27">
                  <c:v>999</c:v>
                </c:pt>
                <c:pt idx="28">
                  <c:v>970</c:v>
                </c:pt>
                <c:pt idx="29">
                  <c:v>897</c:v>
                </c:pt>
                <c:pt idx="30">
                  <c:v>960</c:v>
                </c:pt>
                <c:pt idx="31">
                  <c:v>942</c:v>
                </c:pt>
                <c:pt idx="32">
                  <c:v>1016</c:v>
                </c:pt>
                <c:pt idx="33">
                  <c:v>1012</c:v>
                </c:pt>
                <c:pt idx="34">
                  <c:v>1001</c:v>
                </c:pt>
                <c:pt idx="35">
                  <c:v>1036</c:v>
                </c:pt>
                <c:pt idx="36">
                  <c:v>956</c:v>
                </c:pt>
                <c:pt idx="37">
                  <c:v>956</c:v>
                </c:pt>
                <c:pt idx="38">
                  <c:v>965</c:v>
                </c:pt>
                <c:pt idx="39">
                  <c:v>899</c:v>
                </c:pt>
                <c:pt idx="40">
                  <c:v>1025</c:v>
                </c:pt>
                <c:pt idx="41">
                  <c:v>942</c:v>
                </c:pt>
                <c:pt idx="42">
                  <c:v>909</c:v>
                </c:pt>
                <c:pt idx="43">
                  <c:v>943</c:v>
                </c:pt>
                <c:pt idx="44">
                  <c:v>1071</c:v>
                </c:pt>
                <c:pt idx="45">
                  <c:v>1118</c:v>
                </c:pt>
                <c:pt idx="46">
                  <c:v>1177</c:v>
                </c:pt>
                <c:pt idx="47">
                  <c:v>1149</c:v>
                </c:pt>
                <c:pt idx="48">
                  <c:v>1116</c:v>
                </c:pt>
                <c:pt idx="49">
                  <c:v>981</c:v>
                </c:pt>
              </c:numCache>
            </c:numRef>
          </c:val>
          <c:smooth val="0"/>
          <c:extLst>
            <c:ext xmlns:c16="http://schemas.microsoft.com/office/drawing/2014/chart" uri="{C3380CC4-5D6E-409C-BE32-E72D297353CC}">
              <c16:uniqueId val="{00000002-2709-4A31-B0B1-E0AD479C1F14}"/>
            </c:ext>
          </c:extLst>
        </c:ser>
        <c:dLbls>
          <c:showLegendKey val="0"/>
          <c:showVal val="0"/>
          <c:showCatName val="0"/>
          <c:showSerName val="0"/>
          <c:showPercent val="0"/>
          <c:showBubbleSize val="0"/>
        </c:dLbls>
        <c:marker val="1"/>
        <c:smooth val="0"/>
        <c:axId val="98851072"/>
        <c:axId val="98856960"/>
      </c:lineChart>
      <c:catAx>
        <c:axId val="9885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8856960"/>
        <c:crosses val="autoZero"/>
        <c:auto val="1"/>
        <c:lblAlgn val="ctr"/>
        <c:lblOffset val="100"/>
        <c:noMultiLvlLbl val="0"/>
      </c:catAx>
      <c:valAx>
        <c:axId val="9885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1072"/>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Muertes en [país] en 2020 en hombres de [grupo de edad 1] y {grupo de edad 2] por semana en comparación con los límites superior e inferior previstos (CI del 95% usando sqrt de muertes)</a:t>
            </a:r>
            <a:endParaRPr lang="en-US" sz="1200">
              <a:effectLst/>
            </a:endParaRPr>
          </a:p>
        </c:rich>
      </c:tx>
      <c:overlay val="0"/>
      <c:spPr>
        <a:noFill/>
        <a:ln>
          <a:noFill/>
          <a:miter lim="800000"/>
        </a:ln>
        <a:effectLst/>
      </c:spPr>
    </c:title>
    <c:autoTitleDeleted val="0"/>
    <c:plotArea>
      <c:layout/>
      <c:areaChart>
        <c:grouping val="stacked"/>
        <c:varyColors val="0"/>
        <c:ser>
          <c:idx val="3"/>
          <c:order val="4"/>
          <c:tx>
            <c:strRef>
              <c:f>'Por Sexo&amp;Grupo de edad'!$BI$5</c:f>
              <c:strCache>
                <c:ptCount val="1"/>
                <c:pt idx="0">
                  <c:v>Grupo de edad 2 IC 5%</c:v>
                </c:pt>
              </c:strCache>
            </c:strRef>
          </c:tx>
          <c:spPr>
            <a:noFill/>
            <a:ln>
              <a:noFill/>
            </a:ln>
            <a:effectLst/>
          </c:spPr>
          <c:val>
            <c:numRef>
              <c:f>'Por Sexo&amp;Grupo de edad'!$BI$6:$BI$58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510B-43EE-A5D3-487A8DB4B190}"/>
            </c:ext>
          </c:extLst>
        </c:ser>
        <c:ser>
          <c:idx val="4"/>
          <c:order val="5"/>
          <c:tx>
            <c:strRef>
              <c:f>'Por Sexo&amp;Grupo de edad'!$BK$5</c:f>
              <c:strCache>
                <c:ptCount val="1"/>
                <c:pt idx="0">
                  <c:v>Grupo de edad 2 Límites superior e inferior</c:v>
                </c:pt>
              </c:strCache>
            </c:strRef>
          </c:tx>
          <c:spPr>
            <a:solidFill>
              <a:schemeClr val="bg1">
                <a:lumMod val="85000"/>
              </a:schemeClr>
            </a:solidFill>
            <a:ln>
              <a:solidFill>
                <a:schemeClr val="bg1">
                  <a:lumMod val="85000"/>
                </a:schemeClr>
              </a:solidFill>
            </a:ln>
            <a:effectLst/>
          </c:spPr>
          <c:val>
            <c:numRef>
              <c:f>'Por Sexo&amp;Grupo de edad'!$BK$6:$BK$58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510B-43EE-A5D3-487A8DB4B190}"/>
            </c:ext>
          </c:extLst>
        </c:ser>
        <c:dLbls>
          <c:showLegendKey val="0"/>
          <c:showVal val="0"/>
          <c:showCatName val="0"/>
          <c:showSerName val="0"/>
          <c:showPercent val="0"/>
          <c:showBubbleSize val="0"/>
        </c:dLbls>
        <c:axId val="110593920"/>
        <c:axId val="110595456"/>
      </c:areaChart>
      <c:areaChart>
        <c:grouping val="stacked"/>
        <c:varyColors val="0"/>
        <c:ser>
          <c:idx val="0"/>
          <c:order val="1"/>
          <c:tx>
            <c:strRef>
              <c:f>'Por Sexo&amp;Grupo de edad'!$R$5</c:f>
              <c:strCache>
                <c:ptCount val="1"/>
                <c:pt idx="0">
                  <c:v>Grupo de edad 1 IC 5%</c:v>
                </c:pt>
              </c:strCache>
            </c:strRef>
          </c:tx>
          <c:spPr>
            <a:noFill/>
            <a:ln>
              <a:noFill/>
            </a:ln>
            <a:effectLst/>
          </c:spPr>
          <c:val>
            <c:numRef>
              <c:f>'Por Sexo&amp;Grupo de edad'!$R$6:$R$58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510B-43EE-A5D3-487A8DB4B190}"/>
            </c:ext>
          </c:extLst>
        </c:ser>
        <c:ser>
          <c:idx val="1"/>
          <c:order val="2"/>
          <c:tx>
            <c:strRef>
              <c:f>'Por Sexo&amp;Grupo de edad'!$T$5</c:f>
              <c:strCache>
                <c:ptCount val="1"/>
                <c:pt idx="0">
                  <c:v>Grupo de edad 1 Límites superior e inferior</c:v>
                </c:pt>
              </c:strCache>
            </c:strRef>
          </c:tx>
          <c:spPr>
            <a:solidFill>
              <a:schemeClr val="bg1">
                <a:lumMod val="85000"/>
              </a:schemeClr>
            </a:solidFill>
            <a:ln>
              <a:solidFill>
                <a:schemeClr val="bg1">
                  <a:lumMod val="85000"/>
                </a:schemeClr>
              </a:solidFill>
            </a:ln>
            <a:effectLst/>
          </c:spPr>
          <c:val>
            <c:numRef>
              <c:f>'Por Sexo&amp;Grupo de edad'!$T$6:$T$58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510B-43EE-A5D3-487A8DB4B190}"/>
            </c:ext>
          </c:extLst>
        </c:ser>
        <c:dLbls>
          <c:showLegendKey val="0"/>
          <c:showVal val="0"/>
          <c:showCatName val="0"/>
          <c:showSerName val="0"/>
          <c:showPercent val="0"/>
          <c:showBubbleSize val="0"/>
        </c:dLbls>
        <c:axId val="110631936"/>
        <c:axId val="110630400"/>
      </c:areaChart>
      <c:lineChart>
        <c:grouping val="standard"/>
        <c:varyColors val="0"/>
        <c:ser>
          <c:idx val="2"/>
          <c:order val="3"/>
          <c:tx>
            <c:strRef>
              <c:f>'Por Sexo&amp;Grupo de edad'!$AX$5</c:f>
              <c:strCache>
                <c:ptCount val="1"/>
                <c:pt idx="0">
                  <c:v>Grupo de edad 2 2020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'Por Sexo&amp;Grupo de edad'!$AX$6:$AX$58</c:f>
              <c:numCache>
                <c:formatCode>#,##0</c:formatCode>
                <c:ptCount val="53"/>
              </c:numCache>
            </c:numRef>
          </c:val>
          <c:smooth val="0"/>
          <c:extLst>
            <c:ext xmlns:c16="http://schemas.microsoft.com/office/drawing/2014/chart" uri="{C3380CC4-5D6E-409C-BE32-E72D297353CC}">
              <c16:uniqueId val="{00000004-510B-43EE-A5D3-487A8DB4B190}"/>
            </c:ext>
          </c:extLst>
        </c:ser>
        <c:dLbls>
          <c:showLegendKey val="0"/>
          <c:showVal val="0"/>
          <c:showCatName val="0"/>
          <c:showSerName val="0"/>
          <c:showPercent val="0"/>
          <c:showBubbleSize val="0"/>
        </c:dLbls>
        <c:marker val="1"/>
        <c:smooth val="0"/>
        <c:axId val="110593920"/>
        <c:axId val="110595456"/>
      </c:lineChart>
      <c:lineChart>
        <c:grouping val="standard"/>
        <c:varyColors val="0"/>
        <c:ser>
          <c:idx val="10"/>
          <c:order val="0"/>
          <c:tx>
            <c:strRef>
              <c:f>'Por Sexo&amp;Grupo de edad'!$G$5</c:f>
              <c:strCache>
                <c:ptCount val="1"/>
                <c:pt idx="0">
                  <c:v>Grupo de edad 1 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 Sexo&amp;Grupo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Sexo&amp;Grupo de edad'!$G$6:$G$58</c:f>
              <c:numCache>
                <c:formatCode>#,##0</c:formatCode>
                <c:ptCount val="53"/>
              </c:numCache>
            </c:numRef>
          </c:val>
          <c:smooth val="0"/>
          <c:extLst>
            <c:ext xmlns:c16="http://schemas.microsoft.com/office/drawing/2014/chart" uri="{C3380CC4-5D6E-409C-BE32-E72D297353CC}">
              <c16:uniqueId val="{00000005-510B-43EE-A5D3-487A8DB4B190}"/>
            </c:ext>
          </c:extLst>
        </c:ser>
        <c:dLbls>
          <c:showLegendKey val="0"/>
          <c:showVal val="0"/>
          <c:showCatName val="0"/>
          <c:showSerName val="0"/>
          <c:showPercent val="0"/>
          <c:showBubbleSize val="0"/>
        </c:dLbls>
        <c:marker val="1"/>
        <c:smooth val="0"/>
        <c:axId val="110631936"/>
        <c:axId val="110630400"/>
      </c:lineChart>
      <c:catAx>
        <c:axId val="11059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0595456"/>
        <c:crosses val="autoZero"/>
        <c:auto val="1"/>
        <c:lblAlgn val="ctr"/>
        <c:lblOffset val="100"/>
        <c:noMultiLvlLbl val="0"/>
      </c:catAx>
      <c:valAx>
        <c:axId val="11059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93920"/>
        <c:crosses val="autoZero"/>
        <c:crossBetween val="between"/>
      </c:valAx>
      <c:valAx>
        <c:axId val="11063040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1936"/>
        <c:crosses val="max"/>
        <c:crossBetween val="between"/>
      </c:valAx>
      <c:catAx>
        <c:axId val="110631936"/>
        <c:scaling>
          <c:orientation val="minMax"/>
        </c:scaling>
        <c:delete val="1"/>
        <c:axPos val="b"/>
        <c:majorTickMark val="out"/>
        <c:minorTickMark val="none"/>
        <c:tickLblPos val="none"/>
        <c:crossAx val="110630400"/>
        <c:crosses val="autoZero"/>
        <c:auto val="1"/>
        <c:lblAlgn val="ctr"/>
        <c:lblOffset val="100"/>
        <c:noMultiLvlLbl val="0"/>
      </c:catAx>
      <c:spPr>
        <a:noFill/>
        <a:ln>
          <a:noFill/>
        </a:ln>
        <a:effectLst/>
      </c:spPr>
    </c:plotArea>
    <c:legend>
      <c:legendPos val="b"/>
      <c:legendEntry>
        <c:idx val="0"/>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Muertes en [País] en 2020 en hombres de [Grupo de edad 1] y {Grupo de edad 2] por semana, en comparación con los límites superior e inferior (IC 95%) </a:t>
            </a:r>
            <a:r>
              <a:rPr lang="en-US" sz="1200" b="1" i="0" u="none" strike="noStrike" baseline="0">
                <a:effectLst/>
              </a:rPr>
              <a:t>de la media histórica</a:t>
            </a:r>
            <a:r>
              <a:rPr lang="en-US" sz="1200" b="1" i="0" baseline="0">
                <a:effectLst/>
              </a:rPr>
              <a:t> </a:t>
            </a:r>
            <a:endParaRPr lang="en-US" sz="1200">
              <a:effectLst/>
            </a:endParaRPr>
          </a:p>
        </c:rich>
      </c:tx>
      <c:layout>
        <c:manualLayout>
          <c:xMode val="edge"/>
          <c:yMode val="edge"/>
          <c:x val="0.11881652228130576"/>
          <c:y val="2.1459221424526206E-2"/>
        </c:manualLayout>
      </c:layout>
      <c:overlay val="0"/>
      <c:spPr>
        <a:noFill/>
        <a:ln>
          <a:noFill/>
        </a:ln>
        <a:effectLst/>
      </c:spPr>
    </c:title>
    <c:autoTitleDeleted val="0"/>
    <c:plotArea>
      <c:layout/>
      <c:areaChart>
        <c:grouping val="stacked"/>
        <c:varyColors val="0"/>
        <c:ser>
          <c:idx val="2"/>
          <c:order val="4"/>
          <c:tx>
            <c:strRef>
              <c:f>'Por Sexo&amp;Grupo de edad'!$BB$5</c:f>
              <c:strCache>
                <c:ptCount val="1"/>
                <c:pt idx="0">
                  <c:v>Grupo de edad 2 IC 5%</c:v>
                </c:pt>
              </c:strCache>
            </c:strRef>
          </c:tx>
          <c:spPr>
            <a:noFill/>
            <a:ln>
              <a:noFill/>
            </a:ln>
            <a:effectLst/>
          </c:spPr>
          <c:cat>
            <c:strRef>
              <c:f>'Por Sexo&amp;Grupo de edad'!$A$6:$A$57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Sexo&amp;Grupo de edad'!$BB$6:$BB$58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84F5-4C2F-AA33-E89C3677B774}"/>
            </c:ext>
          </c:extLst>
        </c:ser>
        <c:ser>
          <c:idx val="3"/>
          <c:order val="5"/>
          <c:tx>
            <c:strRef>
              <c:f>'Por Sexo&amp;Grupo de edad'!$BD$5</c:f>
              <c:strCache>
                <c:ptCount val="1"/>
                <c:pt idx="0">
                  <c:v>Grupo de edad 2 Límites superior e inferior</c:v>
                </c:pt>
              </c:strCache>
            </c:strRef>
          </c:tx>
          <c:spPr>
            <a:solidFill>
              <a:schemeClr val="bg1">
                <a:lumMod val="85000"/>
              </a:schemeClr>
            </a:solidFill>
            <a:ln>
              <a:solidFill>
                <a:schemeClr val="bg1">
                  <a:lumMod val="85000"/>
                </a:schemeClr>
              </a:solidFill>
            </a:ln>
            <a:effectLst/>
          </c:spPr>
          <c:cat>
            <c:strRef>
              <c:f>'Por Sexo&amp;Grupo de edad'!$A$6:$A$57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Sexo&amp;Grupo de edad'!$BD$6:$BD$58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84F5-4C2F-AA33-E89C3677B774}"/>
            </c:ext>
          </c:extLst>
        </c:ser>
        <c:dLbls>
          <c:showLegendKey val="0"/>
          <c:showVal val="0"/>
          <c:showCatName val="0"/>
          <c:showSerName val="0"/>
          <c:showPercent val="0"/>
          <c:showBubbleSize val="0"/>
        </c:dLbls>
        <c:axId val="110701184"/>
        <c:axId val="110711168"/>
      </c:areaChart>
      <c:areaChart>
        <c:grouping val="stacked"/>
        <c:varyColors val="0"/>
        <c:ser>
          <c:idx val="4"/>
          <c:order val="1"/>
          <c:tx>
            <c:strRef>
              <c:f>'Por Sexo&amp;Grupo de edad'!$K$5</c:f>
              <c:strCache>
                <c:ptCount val="1"/>
                <c:pt idx="0">
                  <c:v>Grupo de edad 1 IC 5%</c:v>
                </c:pt>
              </c:strCache>
            </c:strRef>
          </c:tx>
          <c:spPr>
            <a:noFill/>
            <a:ln>
              <a:noFill/>
            </a:ln>
            <a:effectLst/>
          </c:spPr>
          <c:cat>
            <c:strRef>
              <c:f>'Por Sexo&amp;Grupo de edad'!$A$6:$A$57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Sexo&amp;Grupo de edad'!$K$6:$K$58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84F5-4C2F-AA33-E89C3677B774}"/>
            </c:ext>
          </c:extLst>
        </c:ser>
        <c:ser>
          <c:idx val="5"/>
          <c:order val="2"/>
          <c:tx>
            <c:strRef>
              <c:f>'Por Sexo&amp;Grupo de edad'!$M$5</c:f>
              <c:strCache>
                <c:ptCount val="1"/>
                <c:pt idx="0">
                  <c:v>Grupo de edad 1 Límites superior e inferior</c:v>
                </c:pt>
              </c:strCache>
            </c:strRef>
          </c:tx>
          <c:spPr>
            <a:solidFill>
              <a:schemeClr val="bg1">
                <a:lumMod val="85000"/>
              </a:schemeClr>
            </a:solidFill>
            <a:ln>
              <a:solidFill>
                <a:schemeClr val="bg1">
                  <a:lumMod val="85000"/>
                </a:schemeClr>
              </a:solidFill>
            </a:ln>
            <a:effectLst/>
          </c:spPr>
          <c:cat>
            <c:strRef>
              <c:f>'Por Sexo&amp;Grupo de edad'!$A$6:$A$57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Sexo&amp;Grupo de edad'!$M$6:$M$58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84F5-4C2F-AA33-E89C3677B774}"/>
            </c:ext>
          </c:extLst>
        </c:ser>
        <c:dLbls>
          <c:showLegendKey val="0"/>
          <c:showVal val="0"/>
          <c:showCatName val="0"/>
          <c:showSerName val="0"/>
          <c:showPercent val="0"/>
          <c:showBubbleSize val="0"/>
        </c:dLbls>
        <c:axId val="110723072"/>
        <c:axId val="110713088"/>
      </c:areaChart>
      <c:lineChart>
        <c:grouping val="standard"/>
        <c:varyColors val="0"/>
        <c:ser>
          <c:idx val="0"/>
          <c:order val="3"/>
          <c:tx>
            <c:strRef>
              <c:f>'Por Sexo&amp;Grupo de edad'!$AX$5</c:f>
              <c:strCache>
                <c:ptCount val="1"/>
                <c:pt idx="0">
                  <c:v>Grupo de edad 2 2020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 Sexo&amp;Grupo de edad'!$A$6:$A$57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Sexo&amp;Grupo de edad'!$AX$6:$AX$58</c:f>
              <c:numCache>
                <c:formatCode>#,##0</c:formatCode>
                <c:ptCount val="53"/>
              </c:numCache>
            </c:numRef>
          </c:val>
          <c:smooth val="0"/>
          <c:extLst>
            <c:ext xmlns:c16="http://schemas.microsoft.com/office/drawing/2014/chart" uri="{C3380CC4-5D6E-409C-BE32-E72D297353CC}">
              <c16:uniqueId val="{00000004-84F5-4C2F-AA33-E89C3677B774}"/>
            </c:ext>
          </c:extLst>
        </c:ser>
        <c:dLbls>
          <c:showLegendKey val="0"/>
          <c:showVal val="0"/>
          <c:showCatName val="0"/>
          <c:showSerName val="0"/>
          <c:showPercent val="0"/>
          <c:showBubbleSize val="0"/>
        </c:dLbls>
        <c:marker val="1"/>
        <c:smooth val="0"/>
        <c:axId val="110701184"/>
        <c:axId val="110711168"/>
      </c:lineChart>
      <c:lineChart>
        <c:grouping val="standard"/>
        <c:varyColors val="0"/>
        <c:ser>
          <c:idx val="1"/>
          <c:order val="0"/>
          <c:tx>
            <c:strRef>
              <c:f>'Por Sexo&amp;Grupo de edad'!$G$5</c:f>
              <c:strCache>
                <c:ptCount val="1"/>
                <c:pt idx="0">
                  <c:v>Grupo de edad 1 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 Sexo&amp;Grupo de edad'!$A$6:$A$57</c:f>
              <c:strCache>
                <c:ptCount val="52"/>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strCache>
            </c:strRef>
          </c:cat>
          <c:val>
            <c:numRef>
              <c:f>'Por Sexo&amp;Grupo de edad'!$G$6:$G$58</c:f>
              <c:numCache>
                <c:formatCode>#,##0</c:formatCode>
                <c:ptCount val="53"/>
              </c:numCache>
            </c:numRef>
          </c:val>
          <c:smooth val="0"/>
          <c:extLst>
            <c:ext xmlns:c16="http://schemas.microsoft.com/office/drawing/2014/chart" uri="{C3380CC4-5D6E-409C-BE32-E72D297353CC}">
              <c16:uniqueId val="{00000005-84F5-4C2F-AA33-E89C3677B774}"/>
            </c:ext>
          </c:extLst>
        </c:ser>
        <c:dLbls>
          <c:showLegendKey val="0"/>
          <c:showVal val="0"/>
          <c:showCatName val="0"/>
          <c:showSerName val="0"/>
          <c:showPercent val="0"/>
          <c:showBubbleSize val="0"/>
        </c:dLbls>
        <c:marker val="1"/>
        <c:smooth val="0"/>
        <c:axId val="110723072"/>
        <c:axId val="110713088"/>
      </c:lineChart>
      <c:catAx>
        <c:axId val="1107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0711168"/>
        <c:crosses val="autoZero"/>
        <c:auto val="1"/>
        <c:lblAlgn val="ctr"/>
        <c:lblOffset val="100"/>
        <c:noMultiLvlLbl val="0"/>
      </c:catAx>
      <c:valAx>
        <c:axId val="11071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1184"/>
        <c:crosses val="autoZero"/>
        <c:crossBetween val="between"/>
      </c:valAx>
      <c:valAx>
        <c:axId val="1107130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3072"/>
        <c:crosses val="max"/>
        <c:crossBetween val="between"/>
      </c:valAx>
      <c:catAx>
        <c:axId val="110723072"/>
        <c:scaling>
          <c:orientation val="minMax"/>
        </c:scaling>
        <c:delete val="1"/>
        <c:axPos val="b"/>
        <c:numFmt formatCode="General" sourceLinked="1"/>
        <c:majorTickMark val="out"/>
        <c:minorTickMark val="none"/>
        <c:tickLblPos val="none"/>
        <c:crossAx val="110713088"/>
        <c:crosses val="autoZero"/>
        <c:auto val="1"/>
        <c:lblAlgn val="ctr"/>
        <c:lblOffset val="100"/>
        <c:noMultiLvlLbl val="0"/>
      </c:catAx>
      <c:spPr>
        <a:noFill/>
        <a:ln>
          <a:noFill/>
        </a:ln>
        <a:effectLst/>
      </c:spPr>
    </c:plotArea>
    <c:legend>
      <c:legendPos val="b"/>
      <c:legendEntry>
        <c:idx val="0"/>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Muertes en [país] en 2020 en mujeres de [grupo de edad 1] y {grupo de edad 2] por semana en comparación con los límites superior e inferior previstos (CI del 95% usando sqrt de muertes)</a:t>
            </a:r>
            <a:endParaRPr lang="en-US" sz="1200">
              <a:effectLst/>
            </a:endParaRPr>
          </a:p>
        </c:rich>
      </c:tx>
      <c:overlay val="0"/>
      <c:spPr>
        <a:noFill/>
        <a:ln>
          <a:noFill/>
          <a:miter lim="800000"/>
        </a:ln>
        <a:effectLst/>
      </c:spPr>
    </c:title>
    <c:autoTitleDeleted val="0"/>
    <c:plotArea>
      <c:layout/>
      <c:areaChart>
        <c:grouping val="stacked"/>
        <c:varyColors val="0"/>
        <c:ser>
          <c:idx val="3"/>
          <c:order val="4"/>
          <c:tx>
            <c:strRef>
              <c:f>'Por Sexo&amp;Grupo de edad'!$FB$5</c:f>
              <c:strCache>
                <c:ptCount val="1"/>
                <c:pt idx="0">
                  <c:v>Grupo de edad 2 IC 5%</c:v>
                </c:pt>
              </c:strCache>
            </c:strRef>
          </c:tx>
          <c:spPr>
            <a:noFill/>
            <a:ln>
              <a:noFill/>
            </a:ln>
            <a:effectLst/>
          </c:spPr>
          <c:val>
            <c:numRef>
              <c:f>'Por Sexo&amp;Grupo de edad'!$FB$6:$FB$58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F2DC-4CCD-A1B5-107B661E5F88}"/>
            </c:ext>
          </c:extLst>
        </c:ser>
        <c:ser>
          <c:idx val="4"/>
          <c:order val="5"/>
          <c:tx>
            <c:strRef>
              <c:f>'Por Sexo&amp;Grupo de edad'!$FD$5</c:f>
              <c:strCache>
                <c:ptCount val="1"/>
                <c:pt idx="0">
                  <c:v>Grupo de edad 2 Límites superior e inferior</c:v>
                </c:pt>
              </c:strCache>
            </c:strRef>
          </c:tx>
          <c:spPr>
            <a:solidFill>
              <a:schemeClr val="bg1">
                <a:lumMod val="85000"/>
              </a:schemeClr>
            </a:solidFill>
            <a:ln>
              <a:solidFill>
                <a:schemeClr val="bg1">
                  <a:lumMod val="85000"/>
                </a:schemeClr>
              </a:solidFill>
            </a:ln>
            <a:effectLst/>
          </c:spPr>
          <c:val>
            <c:numRef>
              <c:f>'Por Sexo&amp;Grupo de edad'!$FD$6:$FD$58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F2DC-4CCD-A1B5-107B661E5F88}"/>
            </c:ext>
          </c:extLst>
        </c:ser>
        <c:dLbls>
          <c:showLegendKey val="0"/>
          <c:showVal val="0"/>
          <c:showCatName val="0"/>
          <c:showSerName val="0"/>
          <c:showPercent val="0"/>
          <c:showBubbleSize val="0"/>
        </c:dLbls>
        <c:axId val="110805376"/>
        <c:axId val="110806912"/>
      </c:areaChart>
      <c:areaChart>
        <c:grouping val="stacked"/>
        <c:varyColors val="0"/>
        <c:ser>
          <c:idx val="0"/>
          <c:order val="1"/>
          <c:tx>
            <c:strRef>
              <c:f>'Por Sexo&amp;Grupo de edad'!$DK$5</c:f>
              <c:strCache>
                <c:ptCount val="1"/>
                <c:pt idx="0">
                  <c:v>Grupo de edad 1 IC 5%</c:v>
                </c:pt>
              </c:strCache>
            </c:strRef>
          </c:tx>
          <c:spPr>
            <a:noFill/>
            <a:ln>
              <a:noFill/>
            </a:ln>
            <a:effectLst/>
          </c:spPr>
          <c:val>
            <c:numRef>
              <c:f>'Por Sexo&amp;Grupo de edad'!$DK$6:$DK$58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F2DC-4CCD-A1B5-107B661E5F88}"/>
            </c:ext>
          </c:extLst>
        </c:ser>
        <c:ser>
          <c:idx val="1"/>
          <c:order val="2"/>
          <c:tx>
            <c:strRef>
              <c:f>'Por Sexo&amp;Grupo de edad'!$DM$5</c:f>
              <c:strCache>
                <c:ptCount val="1"/>
                <c:pt idx="0">
                  <c:v>Grupo de edad 1 Límites superior e inferior</c:v>
                </c:pt>
              </c:strCache>
            </c:strRef>
          </c:tx>
          <c:spPr>
            <a:solidFill>
              <a:schemeClr val="bg1">
                <a:lumMod val="85000"/>
              </a:schemeClr>
            </a:solidFill>
            <a:ln>
              <a:solidFill>
                <a:schemeClr val="bg1">
                  <a:lumMod val="85000"/>
                </a:schemeClr>
              </a:solidFill>
            </a:ln>
            <a:effectLst/>
          </c:spPr>
          <c:val>
            <c:numRef>
              <c:f>'Por Sexo&amp;Grupo de edad'!$DM$6:$DM$58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F2DC-4CCD-A1B5-107B661E5F88}"/>
            </c:ext>
          </c:extLst>
        </c:ser>
        <c:dLbls>
          <c:showLegendKey val="0"/>
          <c:showVal val="0"/>
          <c:showCatName val="0"/>
          <c:showSerName val="0"/>
          <c:showPercent val="0"/>
          <c:showBubbleSize val="0"/>
        </c:dLbls>
        <c:axId val="110839296"/>
        <c:axId val="110837760"/>
      </c:areaChart>
      <c:lineChart>
        <c:grouping val="standard"/>
        <c:varyColors val="0"/>
        <c:ser>
          <c:idx val="2"/>
          <c:order val="3"/>
          <c:tx>
            <c:strRef>
              <c:f>'Por Sexo&amp;Grupo de edad'!$EQ$5</c:f>
              <c:strCache>
                <c:ptCount val="1"/>
                <c:pt idx="0">
                  <c:v>Grupo de edad 2 2020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'Por Sexo&amp;Grupo de edad'!$EQ$6:$EQ$58</c:f>
              <c:numCache>
                <c:formatCode>#,##0</c:formatCode>
                <c:ptCount val="53"/>
              </c:numCache>
            </c:numRef>
          </c:val>
          <c:smooth val="0"/>
          <c:extLst>
            <c:ext xmlns:c16="http://schemas.microsoft.com/office/drawing/2014/chart" uri="{C3380CC4-5D6E-409C-BE32-E72D297353CC}">
              <c16:uniqueId val="{00000004-F2DC-4CCD-A1B5-107B661E5F88}"/>
            </c:ext>
          </c:extLst>
        </c:ser>
        <c:dLbls>
          <c:showLegendKey val="0"/>
          <c:showVal val="0"/>
          <c:showCatName val="0"/>
          <c:showSerName val="0"/>
          <c:showPercent val="0"/>
          <c:showBubbleSize val="0"/>
        </c:dLbls>
        <c:marker val="1"/>
        <c:smooth val="0"/>
        <c:axId val="110805376"/>
        <c:axId val="110806912"/>
      </c:lineChart>
      <c:lineChart>
        <c:grouping val="standard"/>
        <c:varyColors val="0"/>
        <c:ser>
          <c:idx val="10"/>
          <c:order val="0"/>
          <c:tx>
            <c:strRef>
              <c:f>'Por Sexo&amp;Grupo de edad'!$CZ$5</c:f>
              <c:strCache>
                <c:ptCount val="1"/>
                <c:pt idx="0">
                  <c:v>Grupo de edad 1 2020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 Sexo&amp;Grupo de edad'!$A$6:$A$58</c:f>
              <c:strCache>
                <c:ptCount val="53"/>
                <c:pt idx="0">
                  <c:v>sem 1</c:v>
                </c:pt>
                <c:pt idx="1">
                  <c:v>sem 2</c:v>
                </c:pt>
                <c:pt idx="2">
                  <c:v>sem 3</c:v>
                </c:pt>
                <c:pt idx="3">
                  <c:v>sem 4</c:v>
                </c:pt>
                <c:pt idx="4">
                  <c:v>sem 5</c:v>
                </c:pt>
                <c:pt idx="5">
                  <c:v>sem 6</c:v>
                </c:pt>
                <c:pt idx="6">
                  <c:v>sem 7</c:v>
                </c:pt>
                <c:pt idx="7">
                  <c:v>sem 8</c:v>
                </c:pt>
                <c:pt idx="8">
                  <c:v>sem 9</c:v>
                </c:pt>
                <c:pt idx="9">
                  <c:v>sem 10</c:v>
                </c:pt>
                <c:pt idx="10">
                  <c:v>sem 11</c:v>
                </c:pt>
                <c:pt idx="11">
                  <c:v>sem 12</c:v>
                </c:pt>
                <c:pt idx="12">
                  <c:v>sem 13</c:v>
                </c:pt>
                <c:pt idx="13">
                  <c:v>sem 14</c:v>
                </c:pt>
                <c:pt idx="14">
                  <c:v>sem 15</c:v>
                </c:pt>
                <c:pt idx="15">
                  <c:v>sem 16</c:v>
                </c:pt>
                <c:pt idx="16">
                  <c:v>sem 17</c:v>
                </c:pt>
                <c:pt idx="17">
                  <c:v>sem 18</c:v>
                </c:pt>
                <c:pt idx="18">
                  <c:v>sem 19</c:v>
                </c:pt>
                <c:pt idx="19">
                  <c:v>sem 20</c:v>
                </c:pt>
                <c:pt idx="20">
                  <c:v>sem 21</c:v>
                </c:pt>
                <c:pt idx="21">
                  <c:v>sem 22</c:v>
                </c:pt>
                <c:pt idx="22">
                  <c:v>sem 23</c:v>
                </c:pt>
                <c:pt idx="23">
                  <c:v>sem 24</c:v>
                </c:pt>
                <c:pt idx="24">
                  <c:v>sem 25</c:v>
                </c:pt>
                <c:pt idx="25">
                  <c:v>sem 26</c:v>
                </c:pt>
                <c:pt idx="26">
                  <c:v>sem 27</c:v>
                </c:pt>
                <c:pt idx="27">
                  <c:v>sem 28</c:v>
                </c:pt>
                <c:pt idx="28">
                  <c:v>sem 29</c:v>
                </c:pt>
                <c:pt idx="29">
                  <c:v>sem 30</c:v>
                </c:pt>
                <c:pt idx="30">
                  <c:v>sem 31</c:v>
                </c:pt>
                <c:pt idx="31">
                  <c:v>sem 32</c:v>
                </c:pt>
                <c:pt idx="32">
                  <c:v>sem 33</c:v>
                </c:pt>
                <c:pt idx="33">
                  <c:v>sem 34</c:v>
                </c:pt>
                <c:pt idx="34">
                  <c:v>sem 35</c:v>
                </c:pt>
                <c:pt idx="35">
                  <c:v>sem 36</c:v>
                </c:pt>
                <c:pt idx="36">
                  <c:v>sem 37</c:v>
                </c:pt>
                <c:pt idx="37">
                  <c:v>sem 38</c:v>
                </c:pt>
                <c:pt idx="38">
                  <c:v>sem 39</c:v>
                </c:pt>
                <c:pt idx="39">
                  <c:v>sem 40</c:v>
                </c:pt>
                <c:pt idx="40">
                  <c:v>sem 41</c:v>
                </c:pt>
                <c:pt idx="41">
                  <c:v>sem 42</c:v>
                </c:pt>
                <c:pt idx="42">
                  <c:v>sem 43</c:v>
                </c:pt>
                <c:pt idx="43">
                  <c:v>sem 44</c:v>
                </c:pt>
                <c:pt idx="44">
                  <c:v>sem 45</c:v>
                </c:pt>
                <c:pt idx="45">
                  <c:v>sem 46</c:v>
                </c:pt>
                <c:pt idx="46">
                  <c:v>sem 47</c:v>
                </c:pt>
                <c:pt idx="47">
                  <c:v>sem 48</c:v>
                </c:pt>
                <c:pt idx="48">
                  <c:v>sem 49</c:v>
                </c:pt>
                <c:pt idx="49">
                  <c:v>sem 50</c:v>
                </c:pt>
                <c:pt idx="50">
                  <c:v>sem 51</c:v>
                </c:pt>
                <c:pt idx="51">
                  <c:v>sem 52</c:v>
                </c:pt>
                <c:pt idx="52">
                  <c:v>sem 53</c:v>
                </c:pt>
              </c:strCache>
            </c:strRef>
          </c:cat>
          <c:val>
            <c:numRef>
              <c:f>'Por Sexo&amp;Grupo de edad'!$CZ$6:$CZ$58</c:f>
              <c:numCache>
                <c:formatCode>#,##0</c:formatCode>
                <c:ptCount val="53"/>
              </c:numCache>
            </c:numRef>
          </c:val>
          <c:smooth val="0"/>
          <c:extLst>
            <c:ext xmlns:c16="http://schemas.microsoft.com/office/drawing/2014/chart" uri="{C3380CC4-5D6E-409C-BE32-E72D297353CC}">
              <c16:uniqueId val="{00000005-F2DC-4CCD-A1B5-107B661E5F88}"/>
            </c:ext>
          </c:extLst>
        </c:ser>
        <c:dLbls>
          <c:showLegendKey val="0"/>
          <c:showVal val="0"/>
          <c:showCatName val="0"/>
          <c:showSerName val="0"/>
          <c:showPercent val="0"/>
          <c:showBubbleSize val="0"/>
        </c:dLbls>
        <c:marker val="1"/>
        <c:smooth val="0"/>
        <c:axId val="110839296"/>
        <c:axId val="110837760"/>
      </c:lineChart>
      <c:catAx>
        <c:axId val="11080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0806912"/>
        <c:crosses val="autoZero"/>
        <c:auto val="1"/>
        <c:lblAlgn val="ctr"/>
        <c:lblOffset val="100"/>
        <c:noMultiLvlLbl val="0"/>
      </c:catAx>
      <c:valAx>
        <c:axId val="11080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5376"/>
        <c:crosses val="autoZero"/>
        <c:crossBetween val="between"/>
      </c:valAx>
      <c:valAx>
        <c:axId val="11083776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9296"/>
        <c:crosses val="max"/>
        <c:crossBetween val="between"/>
      </c:valAx>
      <c:catAx>
        <c:axId val="110839296"/>
        <c:scaling>
          <c:orientation val="minMax"/>
        </c:scaling>
        <c:delete val="1"/>
        <c:axPos val="b"/>
        <c:majorTickMark val="out"/>
        <c:minorTickMark val="none"/>
        <c:tickLblPos val="none"/>
        <c:crossAx val="110837760"/>
        <c:crosses val="autoZero"/>
        <c:auto val="1"/>
        <c:lblAlgn val="ctr"/>
        <c:lblOffset val="100"/>
        <c:noMultiLvlLbl val="0"/>
      </c:catAx>
      <c:spPr>
        <a:noFill/>
        <a:ln>
          <a:noFill/>
        </a:ln>
        <a:effectLst/>
      </c:spPr>
    </c:plotArea>
    <c:legend>
      <c:legendPos val="b"/>
      <c:legendEntry>
        <c:idx val="0"/>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 /><Relationship Id="rId2" Type="http://schemas.openxmlformats.org/officeDocument/2006/relationships/image" Target="../media/image2.png" /><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 /><Relationship Id="rId2" Type="http://schemas.openxmlformats.org/officeDocument/2006/relationships/chart" Target="../charts/chart4.xml" /><Relationship Id="rId1" Type="http://schemas.openxmlformats.org/officeDocument/2006/relationships/chart" Target="../charts/chart3.xml" /><Relationship Id="rId4" Type="http://schemas.openxmlformats.org/officeDocument/2006/relationships/chart" Target="../charts/chart6.xml" /></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 /><Relationship Id="rId2" Type="http://schemas.openxmlformats.org/officeDocument/2006/relationships/chart" Target="../charts/chart8.xml" /><Relationship Id="rId1" Type="http://schemas.openxmlformats.org/officeDocument/2006/relationships/chart" Target="../charts/chart7.xml" /><Relationship Id="rId4" Type="http://schemas.openxmlformats.org/officeDocument/2006/relationships/chart" Target="../charts/chart10.xml" /></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 /><Relationship Id="rId1" Type="http://schemas.openxmlformats.org/officeDocument/2006/relationships/chart" Target="../charts/chart11.xml" /></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 /><Relationship Id="rId2" Type="http://schemas.openxmlformats.org/officeDocument/2006/relationships/chart" Target="../charts/chart14.xml" /><Relationship Id="rId1" Type="http://schemas.openxmlformats.org/officeDocument/2006/relationships/chart" Target="../charts/chart13.xml" /><Relationship Id="rId4" Type="http://schemas.openxmlformats.org/officeDocument/2006/relationships/chart" Target="../charts/chart16.xml" /></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 /><Relationship Id="rId2" Type="http://schemas.openxmlformats.org/officeDocument/2006/relationships/chart" Target="../charts/chart18.xml" /><Relationship Id="rId1" Type="http://schemas.openxmlformats.org/officeDocument/2006/relationships/chart" Target="../charts/chart17.xml" /><Relationship Id="rId4" Type="http://schemas.openxmlformats.org/officeDocument/2006/relationships/chart" Target="../charts/chart20.xml" /></Relationships>
</file>

<file path=xl/drawings/_rels/drawing8.xml.rels><?xml version="1.0" encoding="UTF-8" standalone="yes"?>
<Relationships xmlns="http://schemas.openxmlformats.org/package/2006/relationships"><Relationship Id="rId2" Type="http://schemas.openxmlformats.org/officeDocument/2006/relationships/chart" Target="../charts/chart22.xml" /><Relationship Id="rId1" Type="http://schemas.openxmlformats.org/officeDocument/2006/relationships/chart" Target="../charts/chart21.xml" /></Relationships>
</file>

<file path=xl/drawings/drawing1.xml><?xml version="1.0" encoding="utf-8"?>
<xdr:wsDr xmlns:xdr="http://schemas.openxmlformats.org/drawingml/2006/spreadsheetDrawing" xmlns:a="http://schemas.openxmlformats.org/drawingml/2006/main">
  <xdr:twoCellAnchor>
    <xdr:from>
      <xdr:col>0</xdr:col>
      <xdr:colOff>6302285</xdr:colOff>
      <xdr:row>41</xdr:row>
      <xdr:rowOff>121920</xdr:rowOff>
    </xdr:from>
    <xdr:to>
      <xdr:col>0</xdr:col>
      <xdr:colOff>8100605</xdr:colOff>
      <xdr:row>55</xdr:row>
      <xdr:rowOff>167640</xdr:rowOff>
    </xdr:to>
    <xdr:sp macro="" textlink="">
      <xdr:nvSpPr>
        <xdr:cNvPr id="5" name="Arrow: Right 4">
          <a:extLst>
            <a:ext uri="{FF2B5EF4-FFF2-40B4-BE49-F238E27FC236}">
              <a16:creationId xmlns:a16="http://schemas.microsoft.com/office/drawing/2014/main" id="{766D2E58-7780-4A0F-B31D-5F4243A6B182}"/>
            </a:ext>
          </a:extLst>
        </xdr:cNvPr>
        <xdr:cNvSpPr/>
      </xdr:nvSpPr>
      <xdr:spPr>
        <a:xfrm>
          <a:off x="6302285" y="9905456"/>
          <a:ext cx="1798320" cy="3093720"/>
        </a:xfrm>
        <a:prstGeom prst="right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Clic en el eje secundario con el botón derecho y clic en el formato</a:t>
          </a:r>
        </a:p>
      </xdr:txBody>
    </xdr:sp>
    <xdr:clientData/>
  </xdr:twoCellAnchor>
  <xdr:twoCellAnchor>
    <xdr:from>
      <xdr:col>0</xdr:col>
      <xdr:colOff>14558009</xdr:colOff>
      <xdr:row>41</xdr:row>
      <xdr:rowOff>7620</xdr:rowOff>
    </xdr:from>
    <xdr:to>
      <xdr:col>0</xdr:col>
      <xdr:colOff>16356329</xdr:colOff>
      <xdr:row>55</xdr:row>
      <xdr:rowOff>121920</xdr:rowOff>
    </xdr:to>
    <xdr:sp macro="" textlink="">
      <xdr:nvSpPr>
        <xdr:cNvPr id="6" name="Arrow: Right 5">
          <a:extLst>
            <a:ext uri="{FF2B5EF4-FFF2-40B4-BE49-F238E27FC236}">
              <a16:creationId xmlns:a16="http://schemas.microsoft.com/office/drawing/2014/main" id="{954BF138-2568-4A46-A409-E7C92B520B4B}"/>
            </a:ext>
          </a:extLst>
        </xdr:cNvPr>
        <xdr:cNvSpPr/>
      </xdr:nvSpPr>
      <xdr:spPr>
        <a:xfrm>
          <a:off x="14558009" y="9791156"/>
          <a:ext cx="1798320" cy="3162300"/>
        </a:xfrm>
        <a:prstGeom prst="right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Corregir el valor máximo del eje. En el caso de Inglaterra y Gales, esto tuvo que ser cambiado de 18 000 a 25 0000</a:t>
          </a:r>
        </a:p>
      </xdr:txBody>
    </xdr:sp>
    <xdr:clientData/>
  </xdr:twoCellAnchor>
  <xdr:twoCellAnchor editAs="oneCell">
    <xdr:from>
      <xdr:col>0</xdr:col>
      <xdr:colOff>326569</xdr:colOff>
      <xdr:row>40</xdr:row>
      <xdr:rowOff>133818</xdr:rowOff>
    </xdr:from>
    <xdr:to>
      <xdr:col>0</xdr:col>
      <xdr:colOff>6191249</xdr:colOff>
      <xdr:row>57</xdr:row>
      <xdr:rowOff>195256</xdr:rowOff>
    </xdr:to>
    <xdr:pic>
      <xdr:nvPicPr>
        <xdr:cNvPr id="7" name="Imagen 6">
          <a:extLst>
            <a:ext uri="{FF2B5EF4-FFF2-40B4-BE49-F238E27FC236}">
              <a16:creationId xmlns:a16="http://schemas.microsoft.com/office/drawing/2014/main" id="{29355446-8CCD-4BE8-834D-42E8B50AC8AF}"/>
            </a:ext>
          </a:extLst>
        </xdr:cNvPr>
        <xdr:cNvPicPr>
          <a:picLocks noChangeAspect="1"/>
        </xdr:cNvPicPr>
      </xdr:nvPicPr>
      <xdr:blipFill rotWithShape="1">
        <a:blip xmlns:r="http://schemas.openxmlformats.org/officeDocument/2006/relationships" r:embed="rId1" cstate="print"/>
        <a:srcRect l="27822" t="37765" r="31665" b="16005"/>
        <a:stretch/>
      </xdr:blipFill>
      <xdr:spPr>
        <a:xfrm>
          <a:off x="326569" y="9699639"/>
          <a:ext cx="5864680" cy="3762580"/>
        </a:xfrm>
        <a:prstGeom prst="rect">
          <a:avLst/>
        </a:prstGeom>
      </xdr:spPr>
    </xdr:pic>
    <xdr:clientData/>
  </xdr:twoCellAnchor>
  <xdr:twoCellAnchor editAs="oneCell">
    <xdr:from>
      <xdr:col>0</xdr:col>
      <xdr:colOff>8191500</xdr:colOff>
      <xdr:row>41</xdr:row>
      <xdr:rowOff>113306</xdr:rowOff>
    </xdr:from>
    <xdr:to>
      <xdr:col>0</xdr:col>
      <xdr:colOff>14459840</xdr:colOff>
      <xdr:row>56</xdr:row>
      <xdr:rowOff>99784</xdr:rowOff>
    </xdr:to>
    <xdr:pic>
      <xdr:nvPicPr>
        <xdr:cNvPr id="8" name="Imagen 7">
          <a:extLst>
            <a:ext uri="{FF2B5EF4-FFF2-40B4-BE49-F238E27FC236}">
              <a16:creationId xmlns:a16="http://schemas.microsoft.com/office/drawing/2014/main" id="{E1F4FDCF-89CA-4A4E-92DE-43F615AC5E83}"/>
            </a:ext>
          </a:extLst>
        </xdr:cNvPr>
        <xdr:cNvPicPr>
          <a:picLocks noChangeAspect="1"/>
        </xdr:cNvPicPr>
      </xdr:nvPicPr>
      <xdr:blipFill rotWithShape="1">
        <a:blip xmlns:r="http://schemas.openxmlformats.org/officeDocument/2006/relationships" r:embed="rId2" cstate="print"/>
        <a:srcRect l="27944" t="34727" r="13728" b="11447"/>
        <a:stretch/>
      </xdr:blipFill>
      <xdr:spPr>
        <a:xfrm>
          <a:off x="8191500" y="9896842"/>
          <a:ext cx="6268340" cy="3252193"/>
        </a:xfrm>
        <a:prstGeom prst="rect">
          <a:avLst/>
        </a:prstGeom>
      </xdr:spPr>
    </xdr:pic>
    <xdr:clientData/>
  </xdr:twoCellAnchor>
  <xdr:twoCellAnchor editAs="oneCell">
    <xdr:from>
      <xdr:col>0</xdr:col>
      <xdr:colOff>16546285</xdr:colOff>
      <xdr:row>39</xdr:row>
      <xdr:rowOff>220025</xdr:rowOff>
    </xdr:from>
    <xdr:to>
      <xdr:col>13</xdr:col>
      <xdr:colOff>327666</xdr:colOff>
      <xdr:row>56</xdr:row>
      <xdr:rowOff>15421</xdr:rowOff>
    </xdr:to>
    <xdr:pic>
      <xdr:nvPicPr>
        <xdr:cNvPr id="9" name="Imagen 8">
          <a:extLst>
            <a:ext uri="{FF2B5EF4-FFF2-40B4-BE49-F238E27FC236}">
              <a16:creationId xmlns:a16="http://schemas.microsoft.com/office/drawing/2014/main" id="{19F0C7C0-4CFE-47DD-AA6C-62C96E885ED7}"/>
            </a:ext>
          </a:extLst>
        </xdr:cNvPr>
        <xdr:cNvPicPr>
          <a:picLocks noChangeAspect="1"/>
        </xdr:cNvPicPr>
      </xdr:nvPicPr>
      <xdr:blipFill rotWithShape="1">
        <a:blip xmlns:r="http://schemas.openxmlformats.org/officeDocument/2006/relationships" r:embed="rId3" cstate="print"/>
        <a:srcRect l="27089" t="33598" b="8582"/>
        <a:stretch/>
      </xdr:blipFill>
      <xdr:spPr>
        <a:xfrm>
          <a:off x="16546285" y="9681525"/>
          <a:ext cx="7689131" cy="35736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40</xdr:col>
      <xdr:colOff>243840</xdr:colOff>
      <xdr:row>27</xdr:row>
      <xdr:rowOff>107526</xdr:rowOff>
    </xdr:from>
    <xdr:to>
      <xdr:col>51</xdr:col>
      <xdr:colOff>182880</xdr:colOff>
      <xdr:row>48</xdr:row>
      <xdr:rowOff>100752</xdr:rowOff>
    </xdr:to>
    <xdr:graphicFrame macro="">
      <xdr:nvGraphicFramePr>
        <xdr:cNvPr id="2" name="Chart 1">
          <a:extLst>
            <a:ext uri="{FF2B5EF4-FFF2-40B4-BE49-F238E27FC236}">
              <a16:creationId xmlns:a16="http://schemas.microsoft.com/office/drawing/2014/main" id="{ABF036EA-0097-47A0-95C8-B682A11CE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236220</xdr:colOff>
      <xdr:row>5</xdr:row>
      <xdr:rowOff>2538</xdr:rowOff>
    </xdr:from>
    <xdr:to>
      <xdr:col>51</xdr:col>
      <xdr:colOff>167640</xdr:colOff>
      <xdr:row>26</xdr:row>
      <xdr:rowOff>33019</xdr:rowOff>
    </xdr:to>
    <xdr:graphicFrame macro="">
      <xdr:nvGraphicFramePr>
        <xdr:cNvPr id="3" name="Chart 2">
          <a:extLst>
            <a:ext uri="{FF2B5EF4-FFF2-40B4-BE49-F238E27FC236}">
              <a16:creationId xmlns:a16="http://schemas.microsoft.com/office/drawing/2014/main" id="{44B2485C-E719-4E5D-BF24-06CF2F80E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40</xdr:col>
      <xdr:colOff>243840</xdr:colOff>
      <xdr:row>27</xdr:row>
      <xdr:rowOff>107526</xdr:rowOff>
    </xdr:from>
    <xdr:to>
      <xdr:col>51</xdr:col>
      <xdr:colOff>182880</xdr:colOff>
      <xdr:row>48</xdr:row>
      <xdr:rowOff>100752</xdr:rowOff>
    </xdr:to>
    <xdr:graphicFrame macro="">
      <xdr:nvGraphicFramePr>
        <xdr:cNvPr id="2" name="Chart 1">
          <a:extLst>
            <a:ext uri="{FF2B5EF4-FFF2-40B4-BE49-F238E27FC236}">
              <a16:creationId xmlns:a16="http://schemas.microsoft.com/office/drawing/2014/main" id="{FFD932E2-CB33-497B-8EFC-F91A5D1F4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236220</xdr:colOff>
      <xdr:row>5</xdr:row>
      <xdr:rowOff>2538</xdr:rowOff>
    </xdr:from>
    <xdr:to>
      <xdr:col>51</xdr:col>
      <xdr:colOff>167640</xdr:colOff>
      <xdr:row>26</xdr:row>
      <xdr:rowOff>33019</xdr:rowOff>
    </xdr:to>
    <xdr:graphicFrame macro="">
      <xdr:nvGraphicFramePr>
        <xdr:cNvPr id="3" name="Chart 2">
          <a:extLst>
            <a:ext uri="{FF2B5EF4-FFF2-40B4-BE49-F238E27FC236}">
              <a16:creationId xmlns:a16="http://schemas.microsoft.com/office/drawing/2014/main" id="{B051B23B-41CC-44FE-8C03-5A0BD9473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94</xdr:col>
      <xdr:colOff>243840</xdr:colOff>
      <xdr:row>27</xdr:row>
      <xdr:rowOff>107526</xdr:rowOff>
    </xdr:from>
    <xdr:to>
      <xdr:col>105</xdr:col>
      <xdr:colOff>182880</xdr:colOff>
      <xdr:row>48</xdr:row>
      <xdr:rowOff>100752</xdr:rowOff>
    </xdr:to>
    <xdr:graphicFrame macro="">
      <xdr:nvGraphicFramePr>
        <xdr:cNvPr id="4" name="Chart 3">
          <a:extLst>
            <a:ext uri="{FF2B5EF4-FFF2-40B4-BE49-F238E27FC236}">
              <a16:creationId xmlns:a16="http://schemas.microsoft.com/office/drawing/2014/main" id="{62ECF935-3FAA-4892-A94C-A553E52A4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94</xdr:col>
      <xdr:colOff>236220</xdr:colOff>
      <xdr:row>5</xdr:row>
      <xdr:rowOff>2538</xdr:rowOff>
    </xdr:from>
    <xdr:to>
      <xdr:col>105</xdr:col>
      <xdr:colOff>167640</xdr:colOff>
      <xdr:row>26</xdr:row>
      <xdr:rowOff>33019</xdr:rowOff>
    </xdr:to>
    <xdr:graphicFrame macro="">
      <xdr:nvGraphicFramePr>
        <xdr:cNvPr id="5" name="Chart 4">
          <a:extLst>
            <a:ext uri="{FF2B5EF4-FFF2-40B4-BE49-F238E27FC236}">
              <a16:creationId xmlns:a16="http://schemas.microsoft.com/office/drawing/2014/main" id="{073EB408-06E5-4718-914C-EE9594A74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83</xdr:col>
      <xdr:colOff>243840</xdr:colOff>
      <xdr:row>27</xdr:row>
      <xdr:rowOff>107526</xdr:rowOff>
    </xdr:from>
    <xdr:to>
      <xdr:col>94</xdr:col>
      <xdr:colOff>182880</xdr:colOff>
      <xdr:row>49</xdr:row>
      <xdr:rowOff>76200</xdr:rowOff>
    </xdr:to>
    <xdr:graphicFrame macro="">
      <xdr:nvGraphicFramePr>
        <xdr:cNvPr id="2" name="Chart 1">
          <a:extLst>
            <a:ext uri="{FF2B5EF4-FFF2-40B4-BE49-F238E27FC236}">
              <a16:creationId xmlns:a16="http://schemas.microsoft.com/office/drawing/2014/main" id="{44196B04-073F-4DFF-9CA0-E7902BDB1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83</xdr:col>
      <xdr:colOff>236220</xdr:colOff>
      <xdr:row>5</xdr:row>
      <xdr:rowOff>2538</xdr:rowOff>
    </xdr:from>
    <xdr:to>
      <xdr:col>94</xdr:col>
      <xdr:colOff>167640</xdr:colOff>
      <xdr:row>26</xdr:row>
      <xdr:rowOff>33019</xdr:rowOff>
    </xdr:to>
    <xdr:graphicFrame macro="">
      <xdr:nvGraphicFramePr>
        <xdr:cNvPr id="3" name="Chart 2">
          <a:extLst>
            <a:ext uri="{FF2B5EF4-FFF2-40B4-BE49-F238E27FC236}">
              <a16:creationId xmlns:a16="http://schemas.microsoft.com/office/drawing/2014/main" id="{F6ADC6C7-844B-48A0-BB92-7E842992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180</xdr:col>
      <xdr:colOff>243840</xdr:colOff>
      <xdr:row>27</xdr:row>
      <xdr:rowOff>107526</xdr:rowOff>
    </xdr:from>
    <xdr:to>
      <xdr:col>191</xdr:col>
      <xdr:colOff>182880</xdr:colOff>
      <xdr:row>49</xdr:row>
      <xdr:rowOff>76200</xdr:rowOff>
    </xdr:to>
    <xdr:graphicFrame macro="">
      <xdr:nvGraphicFramePr>
        <xdr:cNvPr id="4" name="Chart 3">
          <a:extLst>
            <a:ext uri="{FF2B5EF4-FFF2-40B4-BE49-F238E27FC236}">
              <a16:creationId xmlns:a16="http://schemas.microsoft.com/office/drawing/2014/main" id="{0B798F4C-17D6-4490-AB9F-ED4CAD7DC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180</xdr:col>
      <xdr:colOff>236220</xdr:colOff>
      <xdr:row>5</xdr:row>
      <xdr:rowOff>2538</xdr:rowOff>
    </xdr:from>
    <xdr:to>
      <xdr:col>191</xdr:col>
      <xdr:colOff>167640</xdr:colOff>
      <xdr:row>26</xdr:row>
      <xdr:rowOff>33019</xdr:rowOff>
    </xdr:to>
    <xdr:graphicFrame macro="">
      <xdr:nvGraphicFramePr>
        <xdr:cNvPr id="5" name="Chart 4">
          <a:extLst>
            <a:ext uri="{FF2B5EF4-FFF2-40B4-BE49-F238E27FC236}">
              <a16:creationId xmlns:a16="http://schemas.microsoft.com/office/drawing/2014/main" id="{E2F79954-CD21-4879-9043-1ED6750E0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83</xdr:col>
      <xdr:colOff>243840</xdr:colOff>
      <xdr:row>27</xdr:row>
      <xdr:rowOff>107526</xdr:rowOff>
    </xdr:from>
    <xdr:to>
      <xdr:col>94</xdr:col>
      <xdr:colOff>182880</xdr:colOff>
      <xdr:row>48</xdr:row>
      <xdr:rowOff>100752</xdr:rowOff>
    </xdr:to>
    <xdr:graphicFrame macro="">
      <xdr:nvGraphicFramePr>
        <xdr:cNvPr id="4" name="Chart 3">
          <a:extLst>
            <a:ext uri="{FF2B5EF4-FFF2-40B4-BE49-F238E27FC236}">
              <a16:creationId xmlns:a16="http://schemas.microsoft.com/office/drawing/2014/main" id="{2FD70FD3-192C-4140-99EE-3DAA2BED5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83</xdr:col>
      <xdr:colOff>236220</xdr:colOff>
      <xdr:row>5</xdr:row>
      <xdr:rowOff>2538</xdr:rowOff>
    </xdr:from>
    <xdr:to>
      <xdr:col>94</xdr:col>
      <xdr:colOff>167640</xdr:colOff>
      <xdr:row>26</xdr:row>
      <xdr:rowOff>33019</xdr:rowOff>
    </xdr:to>
    <xdr:graphicFrame macro="">
      <xdr:nvGraphicFramePr>
        <xdr:cNvPr id="5" name="Chart 4">
          <a:extLst>
            <a:ext uri="{FF2B5EF4-FFF2-40B4-BE49-F238E27FC236}">
              <a16:creationId xmlns:a16="http://schemas.microsoft.com/office/drawing/2014/main" id="{6FFFA1CE-C6E5-4102-83FF-8316304D8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40</xdr:col>
      <xdr:colOff>243840</xdr:colOff>
      <xdr:row>27</xdr:row>
      <xdr:rowOff>107526</xdr:rowOff>
    </xdr:from>
    <xdr:to>
      <xdr:col>51</xdr:col>
      <xdr:colOff>182880</xdr:colOff>
      <xdr:row>48</xdr:row>
      <xdr:rowOff>100752</xdr:rowOff>
    </xdr:to>
    <xdr:graphicFrame macro="">
      <xdr:nvGraphicFramePr>
        <xdr:cNvPr id="2" name="Chart 1">
          <a:extLst>
            <a:ext uri="{FF2B5EF4-FFF2-40B4-BE49-F238E27FC236}">
              <a16:creationId xmlns:a16="http://schemas.microsoft.com/office/drawing/2014/main" id="{A8C6926D-E8EF-4E4F-A5C5-5DA8C7722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236220</xdr:colOff>
      <xdr:row>5</xdr:row>
      <xdr:rowOff>2538</xdr:rowOff>
    </xdr:from>
    <xdr:to>
      <xdr:col>51</xdr:col>
      <xdr:colOff>167640</xdr:colOff>
      <xdr:row>26</xdr:row>
      <xdr:rowOff>33019</xdr:rowOff>
    </xdr:to>
    <xdr:graphicFrame macro="">
      <xdr:nvGraphicFramePr>
        <xdr:cNvPr id="3" name="Chart 2">
          <a:extLst>
            <a:ext uri="{FF2B5EF4-FFF2-40B4-BE49-F238E27FC236}">
              <a16:creationId xmlns:a16="http://schemas.microsoft.com/office/drawing/2014/main" id="{8BD75CD8-5D33-497A-875A-ACC703759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94</xdr:col>
      <xdr:colOff>243840</xdr:colOff>
      <xdr:row>27</xdr:row>
      <xdr:rowOff>107526</xdr:rowOff>
    </xdr:from>
    <xdr:to>
      <xdr:col>105</xdr:col>
      <xdr:colOff>182880</xdr:colOff>
      <xdr:row>48</xdr:row>
      <xdr:rowOff>100752</xdr:rowOff>
    </xdr:to>
    <xdr:graphicFrame macro="">
      <xdr:nvGraphicFramePr>
        <xdr:cNvPr id="4" name="Chart 3">
          <a:extLst>
            <a:ext uri="{FF2B5EF4-FFF2-40B4-BE49-F238E27FC236}">
              <a16:creationId xmlns:a16="http://schemas.microsoft.com/office/drawing/2014/main" id="{96D0E70A-AA74-42C6-A871-724627951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94</xdr:col>
      <xdr:colOff>236220</xdr:colOff>
      <xdr:row>5</xdr:row>
      <xdr:rowOff>2538</xdr:rowOff>
    </xdr:from>
    <xdr:to>
      <xdr:col>105</xdr:col>
      <xdr:colOff>167640</xdr:colOff>
      <xdr:row>26</xdr:row>
      <xdr:rowOff>33019</xdr:rowOff>
    </xdr:to>
    <xdr:graphicFrame macro="">
      <xdr:nvGraphicFramePr>
        <xdr:cNvPr id="5" name="Chart 4">
          <a:extLst>
            <a:ext uri="{FF2B5EF4-FFF2-40B4-BE49-F238E27FC236}">
              <a16:creationId xmlns:a16="http://schemas.microsoft.com/office/drawing/2014/main" id="{F7551AA8-81CE-4FD2-A098-CE390A121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40</xdr:col>
      <xdr:colOff>243840</xdr:colOff>
      <xdr:row>27</xdr:row>
      <xdr:rowOff>107526</xdr:rowOff>
    </xdr:from>
    <xdr:to>
      <xdr:col>51</xdr:col>
      <xdr:colOff>182880</xdr:colOff>
      <xdr:row>48</xdr:row>
      <xdr:rowOff>100752</xdr:rowOff>
    </xdr:to>
    <xdr:graphicFrame macro="">
      <xdr:nvGraphicFramePr>
        <xdr:cNvPr id="2" name="Chart 1">
          <a:extLst>
            <a:ext uri="{FF2B5EF4-FFF2-40B4-BE49-F238E27FC236}">
              <a16:creationId xmlns:a16="http://schemas.microsoft.com/office/drawing/2014/main" id="{B53BB37A-4F63-408C-B23C-5D3B7BC49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236220</xdr:colOff>
      <xdr:row>5</xdr:row>
      <xdr:rowOff>2538</xdr:rowOff>
    </xdr:from>
    <xdr:to>
      <xdr:col>51</xdr:col>
      <xdr:colOff>167640</xdr:colOff>
      <xdr:row>26</xdr:row>
      <xdr:rowOff>33019</xdr:rowOff>
    </xdr:to>
    <xdr:graphicFrame macro="">
      <xdr:nvGraphicFramePr>
        <xdr:cNvPr id="3" name="Chart 2">
          <a:extLst>
            <a:ext uri="{FF2B5EF4-FFF2-40B4-BE49-F238E27FC236}">
              <a16:creationId xmlns:a16="http://schemas.microsoft.com/office/drawing/2014/main" id="{3E0947B8-202D-428F-9B56-6315C0D73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94</xdr:col>
      <xdr:colOff>243840</xdr:colOff>
      <xdr:row>27</xdr:row>
      <xdr:rowOff>107526</xdr:rowOff>
    </xdr:from>
    <xdr:to>
      <xdr:col>105</xdr:col>
      <xdr:colOff>182880</xdr:colOff>
      <xdr:row>48</xdr:row>
      <xdr:rowOff>100752</xdr:rowOff>
    </xdr:to>
    <xdr:graphicFrame macro="">
      <xdr:nvGraphicFramePr>
        <xdr:cNvPr id="4" name="Chart 3">
          <a:extLst>
            <a:ext uri="{FF2B5EF4-FFF2-40B4-BE49-F238E27FC236}">
              <a16:creationId xmlns:a16="http://schemas.microsoft.com/office/drawing/2014/main" id="{D3A06215-62D4-41E7-A2DD-BC9915246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94</xdr:col>
      <xdr:colOff>236220</xdr:colOff>
      <xdr:row>5</xdr:row>
      <xdr:rowOff>2538</xdr:rowOff>
    </xdr:from>
    <xdr:to>
      <xdr:col>105</xdr:col>
      <xdr:colOff>167640</xdr:colOff>
      <xdr:row>26</xdr:row>
      <xdr:rowOff>33019</xdr:rowOff>
    </xdr:to>
    <xdr:graphicFrame macro="">
      <xdr:nvGraphicFramePr>
        <xdr:cNvPr id="5" name="Chart 4">
          <a:extLst>
            <a:ext uri="{FF2B5EF4-FFF2-40B4-BE49-F238E27FC236}">
              <a16:creationId xmlns:a16="http://schemas.microsoft.com/office/drawing/2014/main" id="{6C682BBD-1FC2-4F0B-BDCA-0349EEB79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33</xdr:col>
      <xdr:colOff>323850</xdr:colOff>
      <xdr:row>2</xdr:row>
      <xdr:rowOff>73023</xdr:rowOff>
    </xdr:from>
    <xdr:to>
      <xdr:col>44</xdr:col>
      <xdr:colOff>255270</xdr:colOff>
      <xdr:row>18</xdr:row>
      <xdr:rowOff>104775</xdr:rowOff>
    </xdr:to>
    <xdr:graphicFrame macro="">
      <xdr:nvGraphicFramePr>
        <xdr:cNvPr id="2" name="Chart 1">
          <a:extLst>
            <a:ext uri="{FF2B5EF4-FFF2-40B4-BE49-F238E27FC236}">
              <a16:creationId xmlns:a16="http://schemas.microsoft.com/office/drawing/2014/main" id="{A8E3E217-AD7E-4E4A-A5FF-6B6377589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361950</xdr:colOff>
      <xdr:row>20</xdr:row>
      <xdr:rowOff>38100</xdr:rowOff>
    </xdr:from>
    <xdr:to>
      <xdr:col>44</xdr:col>
      <xdr:colOff>300990</xdr:colOff>
      <xdr:row>41</xdr:row>
      <xdr:rowOff>31326</xdr:rowOff>
    </xdr:to>
    <xdr:graphicFrame macro="">
      <xdr:nvGraphicFramePr>
        <xdr:cNvPr id="4" name="Chart 3">
          <a:extLst>
            <a:ext uri="{FF2B5EF4-FFF2-40B4-BE49-F238E27FC236}">
              <a16:creationId xmlns:a16="http://schemas.microsoft.com/office/drawing/2014/main" id="{64CC87EC-18E0-4A8B-9A7A-9A94680C7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 /><Relationship Id="rId1" Type="http://schemas.openxmlformats.org/officeDocument/2006/relationships/printerSettings" Target="../printerSettings/printerSettings9.bin"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 /><Relationship Id="rId1" Type="http://schemas.openxmlformats.org/officeDocument/2006/relationships/printerSettings" Target="../printerSettings/printerSettings6.bin" /></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 /><Relationship Id="rId1" Type="http://schemas.openxmlformats.org/officeDocument/2006/relationships/printerSettings" Target="../printerSettings/printerSettings7.bin" /></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3:A63"/>
  <sheetViews>
    <sheetView showGridLines="0" topLeftCell="A22" zoomScaleNormal="80" workbookViewId="0">
      <selection activeCell="A19" sqref="A19"/>
    </sheetView>
  </sheetViews>
  <sheetFormatPr defaultColWidth="8.62890625" defaultRowHeight="12.75" x14ac:dyDescent="0.15"/>
  <cols>
    <col min="1" max="1" width="255.68359375" style="72" customWidth="1"/>
  </cols>
  <sheetData>
    <row r="3" spans="1:1" s="57" customFormat="1" ht="21" x14ac:dyDescent="0.3">
      <c r="A3" s="74" t="s">
        <v>0</v>
      </c>
    </row>
    <row r="4" spans="1:1" s="57" customFormat="1" ht="15" x14ac:dyDescent="0.2">
      <c r="A4" s="66"/>
    </row>
    <row r="5" spans="1:1" s="37" customFormat="1" ht="18" x14ac:dyDescent="0.15">
      <c r="A5" s="67" t="s">
        <v>1</v>
      </c>
    </row>
    <row r="6" spans="1:1" s="37" customFormat="1" ht="16.5" x14ac:dyDescent="0.25">
      <c r="A6" s="68" t="s">
        <v>2</v>
      </c>
    </row>
    <row r="7" spans="1:1" s="37" customFormat="1" ht="16.5" x14ac:dyDescent="0.25">
      <c r="A7" s="68" t="s">
        <v>3</v>
      </c>
    </row>
    <row r="8" spans="1:1" s="37" customFormat="1" x14ac:dyDescent="0.15">
      <c r="A8" s="9"/>
    </row>
    <row r="9" spans="1:1" s="37" customFormat="1" ht="16.5" x14ac:dyDescent="0.25">
      <c r="A9" s="67" t="s">
        <v>4</v>
      </c>
    </row>
    <row r="10" spans="1:1" s="37" customFormat="1" ht="16.5" x14ac:dyDescent="0.25">
      <c r="A10" s="68" t="s">
        <v>5</v>
      </c>
    </row>
    <row r="11" spans="1:1" s="37" customFormat="1" ht="16.5" x14ac:dyDescent="0.25">
      <c r="A11" s="73" t="s">
        <v>6</v>
      </c>
    </row>
    <row r="12" spans="1:1" s="37" customFormat="1" ht="16.5" x14ac:dyDescent="0.25">
      <c r="A12" s="220" t="s">
        <v>223</v>
      </c>
    </row>
    <row r="13" spans="1:1" s="37" customFormat="1" ht="16.5" x14ac:dyDescent="0.25">
      <c r="A13" s="73" t="s">
        <v>7</v>
      </c>
    </row>
    <row r="14" spans="1:1" s="37" customFormat="1" ht="16.5" x14ac:dyDescent="0.25">
      <c r="A14" s="73" t="s">
        <v>8</v>
      </c>
    </row>
    <row r="15" spans="1:1" s="37" customFormat="1" ht="16.5" x14ac:dyDescent="0.25">
      <c r="A15" s="73" t="s">
        <v>9</v>
      </c>
    </row>
    <row r="16" spans="1:1" s="37" customFormat="1" ht="16.5" x14ac:dyDescent="0.25">
      <c r="A16" s="73" t="s">
        <v>10</v>
      </c>
    </row>
    <row r="17" spans="1:1" s="37" customFormat="1" ht="16.5" x14ac:dyDescent="0.25">
      <c r="A17" s="73" t="s">
        <v>11</v>
      </c>
    </row>
    <row r="18" spans="1:1" s="37" customFormat="1" ht="16.5" x14ac:dyDescent="0.25">
      <c r="A18" s="73" t="s">
        <v>12</v>
      </c>
    </row>
    <row r="19" spans="1:1" s="37" customFormat="1" ht="16.5" x14ac:dyDescent="0.25">
      <c r="A19" s="73" t="s">
        <v>169</v>
      </c>
    </row>
    <row r="20" spans="1:1" s="37" customFormat="1" ht="16.5" x14ac:dyDescent="0.25">
      <c r="A20" s="68" t="s">
        <v>13</v>
      </c>
    </row>
    <row r="21" spans="1:1" s="37" customFormat="1" ht="16.5" x14ac:dyDescent="0.25">
      <c r="A21" s="68" t="s">
        <v>14</v>
      </c>
    </row>
    <row r="22" spans="1:1" s="37" customFormat="1" x14ac:dyDescent="0.15">
      <c r="A22" s="69"/>
    </row>
    <row r="23" spans="1:1" s="37" customFormat="1" ht="18" x14ac:dyDescent="0.15">
      <c r="A23" s="67" t="s">
        <v>15</v>
      </c>
    </row>
    <row r="24" spans="1:1" s="37" customFormat="1" ht="16.5" x14ac:dyDescent="0.25">
      <c r="A24" s="68" t="s">
        <v>16</v>
      </c>
    </row>
    <row r="25" spans="1:1" s="37" customFormat="1" ht="16.5" x14ac:dyDescent="0.25">
      <c r="A25" s="70" t="s">
        <v>17</v>
      </c>
    </row>
    <row r="26" spans="1:1" s="37" customFormat="1" ht="16.5" x14ac:dyDescent="0.25">
      <c r="A26" s="70" t="s">
        <v>18</v>
      </c>
    </row>
    <row r="27" spans="1:1" s="37" customFormat="1" ht="32.25" x14ac:dyDescent="0.25">
      <c r="A27" s="70" t="s">
        <v>19</v>
      </c>
    </row>
    <row r="28" spans="1:1" s="37" customFormat="1" x14ac:dyDescent="0.15">
      <c r="A28" s="69"/>
    </row>
    <row r="29" spans="1:1" s="37" customFormat="1" ht="18" x14ac:dyDescent="0.15">
      <c r="A29" s="67" t="s">
        <v>20</v>
      </c>
    </row>
    <row r="30" spans="1:1" s="37" customFormat="1" ht="16.5" x14ac:dyDescent="0.25">
      <c r="A30" s="70" t="s">
        <v>21</v>
      </c>
    </row>
    <row r="31" spans="1:1" s="37" customFormat="1" ht="32.25" x14ac:dyDescent="0.25">
      <c r="A31" s="70" t="s">
        <v>22</v>
      </c>
    </row>
    <row r="32" spans="1:1" s="37" customFormat="1" ht="16.5" x14ac:dyDescent="0.25">
      <c r="A32" s="70" t="s">
        <v>23</v>
      </c>
    </row>
    <row r="33" spans="1:1" ht="16.5" x14ac:dyDescent="0.25">
      <c r="A33" s="71" t="s">
        <v>24</v>
      </c>
    </row>
    <row r="34" spans="1:1" ht="32.25" x14ac:dyDescent="0.25">
      <c r="A34" s="189" t="s">
        <v>25</v>
      </c>
    </row>
    <row r="35" spans="1:1" ht="32.25" x14ac:dyDescent="0.25">
      <c r="A35" s="70" t="s">
        <v>26</v>
      </c>
    </row>
    <row r="36" spans="1:1" s="37" customFormat="1" ht="32.25" x14ac:dyDescent="0.25">
      <c r="A36" s="70" t="s">
        <v>27</v>
      </c>
    </row>
    <row r="37" spans="1:1" s="37" customFormat="1" ht="16.5" x14ac:dyDescent="0.25">
      <c r="A37" s="70" t="s">
        <v>28</v>
      </c>
    </row>
    <row r="38" spans="1:1" ht="32.25" x14ac:dyDescent="0.25">
      <c r="A38" s="71" t="s">
        <v>29</v>
      </c>
    </row>
    <row r="39" spans="1:1" ht="16.5" x14ac:dyDescent="0.25">
      <c r="A39" s="218" t="s">
        <v>30</v>
      </c>
    </row>
    <row r="40" spans="1:1" ht="16.5" x14ac:dyDescent="0.25">
      <c r="A40" s="71" t="s">
        <v>31</v>
      </c>
    </row>
    <row r="41" spans="1:1" ht="18" x14ac:dyDescent="0.25">
      <c r="A41" s="71"/>
    </row>
    <row r="42" spans="1:1" ht="18" x14ac:dyDescent="0.25">
      <c r="A42" s="71"/>
    </row>
    <row r="43" spans="1:1" ht="18" x14ac:dyDescent="0.25">
      <c r="A43" s="71"/>
    </row>
    <row r="44" spans="1:1" ht="18" x14ac:dyDescent="0.25">
      <c r="A44" s="71"/>
    </row>
    <row r="45" spans="1:1" ht="18" x14ac:dyDescent="0.25">
      <c r="A45" s="71"/>
    </row>
    <row r="46" spans="1:1" ht="18" x14ac:dyDescent="0.25">
      <c r="A46" s="71"/>
    </row>
    <row r="47" spans="1:1" ht="18" x14ac:dyDescent="0.25">
      <c r="A47" s="71"/>
    </row>
    <row r="48" spans="1:1" ht="18" x14ac:dyDescent="0.25">
      <c r="A48" s="71"/>
    </row>
    <row r="49" spans="1:1" ht="18" x14ac:dyDescent="0.25">
      <c r="A49" s="71"/>
    </row>
    <row r="50" spans="1:1" ht="18" x14ac:dyDescent="0.25">
      <c r="A50" s="71"/>
    </row>
    <row r="51" spans="1:1" ht="18" x14ac:dyDescent="0.25">
      <c r="A51" s="71"/>
    </row>
    <row r="52" spans="1:1" ht="18" x14ac:dyDescent="0.25">
      <c r="A52" s="71"/>
    </row>
    <row r="53" spans="1:1" ht="18" x14ac:dyDescent="0.25">
      <c r="A53" s="71"/>
    </row>
    <row r="54" spans="1:1" ht="18" x14ac:dyDescent="0.25">
      <c r="A54" s="71"/>
    </row>
    <row r="55" spans="1:1" ht="18" x14ac:dyDescent="0.25">
      <c r="A55" s="71"/>
    </row>
    <row r="56" spans="1:1" ht="18" x14ac:dyDescent="0.25">
      <c r="A56" s="71"/>
    </row>
    <row r="57" spans="1:1" ht="18" x14ac:dyDescent="0.25">
      <c r="A57" s="71"/>
    </row>
    <row r="58" spans="1:1" ht="18" x14ac:dyDescent="0.25">
      <c r="A58" s="71"/>
    </row>
    <row r="59" spans="1:1" s="37" customFormat="1" ht="18" x14ac:dyDescent="0.15">
      <c r="A59" s="67" t="s">
        <v>32</v>
      </c>
    </row>
    <row r="60" spans="1:1" s="37" customFormat="1" ht="16.5" x14ac:dyDescent="0.25">
      <c r="A60" s="68" t="s">
        <v>33</v>
      </c>
    </row>
    <row r="61" spans="1:1" s="37" customFormat="1" ht="18" x14ac:dyDescent="0.15">
      <c r="A61" s="68" t="s">
        <v>34</v>
      </c>
    </row>
    <row r="62" spans="1:1" s="37" customFormat="1" ht="18" x14ac:dyDescent="0.15">
      <c r="A62" s="68" t="s">
        <v>35</v>
      </c>
    </row>
    <row r="63" spans="1:1" s="37" customFormat="1" ht="18" x14ac:dyDescent="0.15">
      <c r="A63" s="68" t="s">
        <v>36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AF69"/>
  <sheetViews>
    <sheetView topLeftCell="AD1" zoomScale="80" zoomScaleNormal="80" workbookViewId="0">
      <selection activeCell="V36" sqref="V36"/>
    </sheetView>
  </sheetViews>
  <sheetFormatPr defaultColWidth="8.62890625" defaultRowHeight="12.75" x14ac:dyDescent="0.15"/>
  <cols>
    <col min="1" max="1" width="12" style="1" customWidth="1"/>
    <col min="2" max="5" width="8.62890625" style="1"/>
    <col min="6" max="6" width="10.3828125" style="1" customWidth="1"/>
    <col min="7" max="7" width="12.26953125" style="1" customWidth="1"/>
    <col min="8" max="11" width="8.62890625" style="1"/>
    <col min="12" max="12" width="10.3828125" style="1" customWidth="1"/>
    <col min="13" max="13" width="12.26953125" style="1" customWidth="1"/>
    <col min="14" max="17" width="8.62890625" style="1"/>
    <col min="18" max="18" width="10.3828125" style="1" customWidth="1"/>
    <col min="19" max="19" width="10.3828125" style="1" hidden="1" customWidth="1"/>
    <col min="20" max="20" width="12.26953125" style="1" customWidth="1"/>
    <col min="21" max="21" width="4.44921875" style="1" customWidth="1"/>
    <col min="22" max="22" width="15.640625" style="1" customWidth="1"/>
    <col min="23" max="23" width="10.65234375" style="1" customWidth="1"/>
    <col min="24" max="24" width="18.33984375" style="1" customWidth="1"/>
    <col min="25" max="26" width="13.6171875" style="1" customWidth="1"/>
    <col min="27" max="27" width="5.66015625" style="1" customWidth="1"/>
    <col min="28" max="28" width="15.640625" style="1" customWidth="1"/>
    <col min="29" max="29" width="10.65234375" style="1" customWidth="1"/>
    <col min="30" max="32" width="11.19140625" style="1" customWidth="1"/>
    <col min="33" max="33" width="4.71875" style="1" customWidth="1"/>
    <col min="34" max="16384" width="8.62890625" style="1"/>
  </cols>
  <sheetData>
    <row r="1" spans="1:32" s="2" customFormat="1" ht="19.350000000000001" customHeight="1" x14ac:dyDescent="0.15">
      <c r="A1" s="3" t="s">
        <v>134</v>
      </c>
    </row>
    <row r="2" spans="1:32" s="2" customFormat="1" ht="19.350000000000001" customHeight="1" x14ac:dyDescent="0.15">
      <c r="A2" s="3"/>
    </row>
    <row r="3" spans="1:32" s="2" customFormat="1" ht="19.350000000000001" customHeight="1" thickBot="1" x14ac:dyDescent="0.2">
      <c r="A3" s="3"/>
    </row>
    <row r="4" spans="1:32" s="11" customFormat="1" ht="47.25" thickBot="1" x14ac:dyDescent="0.2">
      <c r="B4" s="229" t="s">
        <v>135</v>
      </c>
      <c r="C4" s="230"/>
      <c r="D4" s="230"/>
      <c r="E4" s="230"/>
      <c r="F4" s="231"/>
      <c r="G4" s="34" t="s">
        <v>136</v>
      </c>
      <c r="H4" s="229" t="s">
        <v>137</v>
      </c>
      <c r="I4" s="230"/>
      <c r="J4" s="230"/>
      <c r="K4" s="230"/>
      <c r="L4" s="231"/>
      <c r="M4" s="34" t="s">
        <v>138</v>
      </c>
      <c r="N4" s="229" t="s">
        <v>139</v>
      </c>
      <c r="O4" s="230"/>
      <c r="P4" s="230"/>
      <c r="Q4" s="230"/>
      <c r="R4" s="230"/>
      <c r="S4" s="230"/>
      <c r="T4" s="231"/>
      <c r="V4" s="34" t="s">
        <v>39</v>
      </c>
      <c r="W4" s="230" t="s">
        <v>40</v>
      </c>
      <c r="X4" s="230"/>
      <c r="Y4" s="230"/>
      <c r="Z4" s="231"/>
      <c r="AB4" s="34" t="s">
        <v>41</v>
      </c>
      <c r="AC4" s="232" t="s">
        <v>42</v>
      </c>
      <c r="AD4" s="232"/>
      <c r="AE4" s="232"/>
      <c r="AF4" s="233"/>
    </row>
    <row r="5" spans="1:32" ht="36" thickBot="1" x14ac:dyDescent="0.2">
      <c r="A5" s="28"/>
      <c r="B5" s="14">
        <v>2015</v>
      </c>
      <c r="C5" s="15">
        <v>2016</v>
      </c>
      <c r="D5" s="15">
        <v>2017</v>
      </c>
      <c r="E5" s="15">
        <v>2018</v>
      </c>
      <c r="F5" s="16">
        <v>2019</v>
      </c>
      <c r="G5" s="24">
        <v>2020</v>
      </c>
      <c r="H5" s="14">
        <v>2015</v>
      </c>
      <c r="I5" s="15">
        <v>2016</v>
      </c>
      <c r="J5" s="15">
        <v>2017</v>
      </c>
      <c r="K5" s="15">
        <v>2018</v>
      </c>
      <c r="L5" s="16">
        <v>2019</v>
      </c>
      <c r="M5" s="24">
        <v>2020</v>
      </c>
      <c r="N5" s="14">
        <v>2015</v>
      </c>
      <c r="O5" s="15">
        <v>2016</v>
      </c>
      <c r="P5" s="15">
        <v>2017</v>
      </c>
      <c r="Q5" s="15">
        <v>2018</v>
      </c>
      <c r="R5" s="16">
        <v>2019</v>
      </c>
      <c r="S5" s="16"/>
      <c r="T5" s="24">
        <v>2020</v>
      </c>
      <c r="U5" s="11"/>
      <c r="V5" s="150" t="s">
        <v>45</v>
      </c>
      <c r="W5" s="151" t="s">
        <v>46</v>
      </c>
      <c r="X5" s="152" t="s">
        <v>47</v>
      </c>
      <c r="Y5" s="153" t="s">
        <v>48</v>
      </c>
      <c r="Z5" s="154" t="s">
        <v>49</v>
      </c>
      <c r="AA5" s="11"/>
      <c r="AB5" s="155" t="s">
        <v>50</v>
      </c>
      <c r="AC5" s="156" t="s">
        <v>51</v>
      </c>
      <c r="AD5" s="104" t="s">
        <v>47</v>
      </c>
      <c r="AE5" s="106" t="s">
        <v>48</v>
      </c>
      <c r="AF5" s="105" t="s">
        <v>49</v>
      </c>
    </row>
    <row r="6" spans="1:32" x14ac:dyDescent="0.15">
      <c r="A6" s="55" t="s">
        <v>140</v>
      </c>
      <c r="B6" s="17"/>
      <c r="C6" s="18"/>
      <c r="D6" s="18"/>
      <c r="E6" s="18"/>
      <c r="F6" s="19"/>
      <c r="G6" s="26"/>
      <c r="H6" s="17"/>
      <c r="I6" s="18"/>
      <c r="J6" s="18"/>
      <c r="K6" s="18"/>
      <c r="L6" s="19"/>
      <c r="M6" s="17"/>
      <c r="N6" s="49" t="e">
        <f t="shared" ref="N6:N18" si="0">B6/H6*10000</f>
        <v>#DIV/0!</v>
      </c>
      <c r="O6" s="50" t="e">
        <f t="shared" ref="O6:R18" si="1">C6/I6*10000</f>
        <v>#DIV/0!</v>
      </c>
      <c r="P6" s="50" t="e">
        <f t="shared" si="1"/>
        <v>#DIV/0!</v>
      </c>
      <c r="Q6" s="50" t="e">
        <f t="shared" si="1"/>
        <v>#DIV/0!</v>
      </c>
      <c r="R6" s="51" t="e">
        <f t="shared" si="1"/>
        <v>#DIV/0!</v>
      </c>
      <c r="S6" s="50" t="e">
        <f>G6/M6*10000</f>
        <v>#DIV/0!</v>
      </c>
      <c r="T6" s="221" t="e">
        <f>IFERROR(S6, #N/A)</f>
        <v>#N/A</v>
      </c>
      <c r="V6" s="116" t="e">
        <f>AVERAGE(N6:R6)</f>
        <v>#DIV/0!</v>
      </c>
      <c r="W6" s="88" t="e">
        <f>_xlfn.STDEV.S(N6:R6)/SQRT(COUNT(N6:R6))</f>
        <v>#DIV/0!</v>
      </c>
      <c r="X6" s="117" t="e">
        <f>V6-(1.96*W6)</f>
        <v>#DIV/0!</v>
      </c>
      <c r="Y6" s="118" t="e">
        <f>V6+(1.96*W6)</f>
        <v>#DIV/0!</v>
      </c>
      <c r="Z6" s="119" t="e">
        <f>Y6-X6</f>
        <v>#DIV/0!</v>
      </c>
      <c r="AB6" s="76" t="e">
        <f>_xlfn.FORECAST.ETS(2020, N6:R6, $N$5:$R$5, 1)</f>
        <v>#DIV/0!</v>
      </c>
      <c r="AC6" s="25" t="e">
        <f>SQRT(AB6)</f>
        <v>#DIV/0!</v>
      </c>
      <c r="AD6" s="77" t="e">
        <f>AB6-(1.96*AC6)</f>
        <v>#DIV/0!</v>
      </c>
      <c r="AE6" s="78" t="e">
        <f>AB6+(1.96*AC6)</f>
        <v>#DIV/0!</v>
      </c>
      <c r="AF6" s="79" t="e">
        <f>AE6-AD6</f>
        <v>#DIV/0!</v>
      </c>
    </row>
    <row r="7" spans="1:32" x14ac:dyDescent="0.15">
      <c r="A7" s="12" t="s">
        <v>141</v>
      </c>
      <c r="B7" s="20"/>
      <c r="C7" s="21"/>
      <c r="D7" s="21"/>
      <c r="E7" s="21"/>
      <c r="F7" s="22"/>
      <c r="G7" s="27"/>
      <c r="H7" s="20"/>
      <c r="I7" s="21"/>
      <c r="J7" s="21"/>
      <c r="K7" s="21"/>
      <c r="L7" s="22"/>
      <c r="M7" s="20"/>
      <c r="N7" s="49" t="e">
        <f t="shared" si="0"/>
        <v>#DIV/0!</v>
      </c>
      <c r="O7" s="50" t="e">
        <f t="shared" si="1"/>
        <v>#DIV/0!</v>
      </c>
      <c r="P7" s="50" t="e">
        <f t="shared" si="1"/>
        <v>#DIV/0!</v>
      </c>
      <c r="Q7" s="50" t="e">
        <f t="shared" si="1"/>
        <v>#DIV/0!</v>
      </c>
      <c r="R7" s="51" t="e">
        <f t="shared" si="1"/>
        <v>#DIV/0!</v>
      </c>
      <c r="S7" s="50" t="e">
        <f t="shared" ref="S7:S17" si="2">G7/M7*10000</f>
        <v>#DIV/0!</v>
      </c>
      <c r="T7" s="221" t="e">
        <f t="shared" ref="T7:T17" si="3">IFERROR(S7, #N/A)</f>
        <v>#N/A</v>
      </c>
      <c r="V7" s="80" t="e">
        <f t="shared" ref="V7:V17" si="4">AVERAGE(N7:R7)</f>
        <v>#DIV/0!</v>
      </c>
      <c r="W7" s="25" t="e">
        <f t="shared" ref="W7:W17" si="5">_xlfn.STDEV.S(N7:R7)/SQRT(COUNT(N7:R7))</f>
        <v>#DIV/0!</v>
      </c>
      <c r="X7" s="81" t="e">
        <f t="shared" ref="X7:X17" si="6">V7-(1.96*W7)</f>
        <v>#DIV/0!</v>
      </c>
      <c r="Y7" s="82" t="e">
        <f t="shared" ref="Y7:Y17" si="7">V7+(1.96*W7)</f>
        <v>#DIV/0!</v>
      </c>
      <c r="Z7" s="83" t="e">
        <f t="shared" ref="Z7:Z17" si="8">Y7-X7</f>
        <v>#DIV/0!</v>
      </c>
      <c r="AB7" s="76" t="e">
        <f t="shared" ref="AB7:AB17" si="9">_xlfn.FORECAST.ETS(2020, N7:R7, $N$5:$R$5, 1)</f>
        <v>#DIV/0!</v>
      </c>
      <c r="AC7" s="25" t="e">
        <f t="shared" ref="AC7:AC18" si="10">SQRT(AB7)</f>
        <v>#DIV/0!</v>
      </c>
      <c r="AD7" s="77" t="e">
        <f t="shared" ref="AD7:AD17" si="11">AB7-(1.96*AC7)</f>
        <v>#DIV/0!</v>
      </c>
      <c r="AE7" s="78" t="e">
        <f t="shared" ref="AE7:AE17" si="12">AB7+(1.96*AC7)</f>
        <v>#DIV/0!</v>
      </c>
      <c r="AF7" s="79" t="e">
        <f t="shared" ref="AF7:AF17" si="13">AE7-AD7</f>
        <v>#DIV/0!</v>
      </c>
    </row>
    <row r="8" spans="1:32" x14ac:dyDescent="0.15">
      <c r="A8" s="12" t="s">
        <v>142</v>
      </c>
      <c r="B8" s="20"/>
      <c r="C8" s="21"/>
      <c r="D8" s="21"/>
      <c r="E8" s="21"/>
      <c r="F8" s="22"/>
      <c r="G8" s="27"/>
      <c r="H8" s="20"/>
      <c r="I8" s="21"/>
      <c r="J8" s="21"/>
      <c r="K8" s="21"/>
      <c r="L8" s="22"/>
      <c r="M8" s="20"/>
      <c r="N8" s="49" t="e">
        <f t="shared" si="0"/>
        <v>#DIV/0!</v>
      </c>
      <c r="O8" s="50" t="e">
        <f t="shared" si="1"/>
        <v>#DIV/0!</v>
      </c>
      <c r="P8" s="50" t="e">
        <f t="shared" si="1"/>
        <v>#DIV/0!</v>
      </c>
      <c r="Q8" s="50" t="e">
        <f t="shared" si="1"/>
        <v>#DIV/0!</v>
      </c>
      <c r="R8" s="51" t="e">
        <f t="shared" si="1"/>
        <v>#DIV/0!</v>
      </c>
      <c r="S8" s="50" t="e">
        <f t="shared" si="2"/>
        <v>#DIV/0!</v>
      </c>
      <c r="T8" s="221" t="e">
        <f t="shared" si="3"/>
        <v>#N/A</v>
      </c>
      <c r="V8" s="80" t="e">
        <f t="shared" si="4"/>
        <v>#DIV/0!</v>
      </c>
      <c r="W8" s="25" t="e">
        <f t="shared" si="5"/>
        <v>#DIV/0!</v>
      </c>
      <c r="X8" s="81" t="e">
        <f t="shared" si="6"/>
        <v>#DIV/0!</v>
      </c>
      <c r="Y8" s="82" t="e">
        <f t="shared" si="7"/>
        <v>#DIV/0!</v>
      </c>
      <c r="Z8" s="83" t="e">
        <f t="shared" si="8"/>
        <v>#DIV/0!</v>
      </c>
      <c r="AB8" s="76" t="e">
        <f t="shared" si="9"/>
        <v>#DIV/0!</v>
      </c>
      <c r="AC8" s="25" t="e">
        <f t="shared" si="10"/>
        <v>#DIV/0!</v>
      </c>
      <c r="AD8" s="77" t="e">
        <f t="shared" si="11"/>
        <v>#DIV/0!</v>
      </c>
      <c r="AE8" s="78" t="e">
        <f t="shared" si="12"/>
        <v>#DIV/0!</v>
      </c>
      <c r="AF8" s="79" t="e">
        <f t="shared" si="13"/>
        <v>#DIV/0!</v>
      </c>
    </row>
    <row r="9" spans="1:32" x14ac:dyDescent="0.15">
      <c r="A9" s="12" t="s">
        <v>143</v>
      </c>
      <c r="B9" s="20"/>
      <c r="C9" s="21"/>
      <c r="D9" s="21"/>
      <c r="E9" s="21"/>
      <c r="F9" s="22"/>
      <c r="G9" s="27"/>
      <c r="H9" s="20"/>
      <c r="I9" s="21"/>
      <c r="J9" s="21"/>
      <c r="K9" s="21"/>
      <c r="L9" s="22"/>
      <c r="M9" s="20"/>
      <c r="N9" s="49" t="e">
        <f t="shared" si="0"/>
        <v>#DIV/0!</v>
      </c>
      <c r="O9" s="50" t="e">
        <f t="shared" si="1"/>
        <v>#DIV/0!</v>
      </c>
      <c r="P9" s="50" t="e">
        <f t="shared" si="1"/>
        <v>#DIV/0!</v>
      </c>
      <c r="Q9" s="50" t="e">
        <f t="shared" si="1"/>
        <v>#DIV/0!</v>
      </c>
      <c r="R9" s="51" t="e">
        <f t="shared" si="1"/>
        <v>#DIV/0!</v>
      </c>
      <c r="S9" s="50" t="e">
        <f t="shared" si="2"/>
        <v>#DIV/0!</v>
      </c>
      <c r="T9" s="221" t="e">
        <f t="shared" si="3"/>
        <v>#N/A</v>
      </c>
      <c r="V9" s="80" t="e">
        <f t="shared" si="4"/>
        <v>#DIV/0!</v>
      </c>
      <c r="W9" s="25" t="e">
        <f t="shared" si="5"/>
        <v>#DIV/0!</v>
      </c>
      <c r="X9" s="81" t="e">
        <f t="shared" si="6"/>
        <v>#DIV/0!</v>
      </c>
      <c r="Y9" s="82" t="e">
        <f t="shared" si="7"/>
        <v>#DIV/0!</v>
      </c>
      <c r="Z9" s="83" t="e">
        <f t="shared" si="8"/>
        <v>#DIV/0!</v>
      </c>
      <c r="AB9" s="76" t="e">
        <f t="shared" si="9"/>
        <v>#DIV/0!</v>
      </c>
      <c r="AC9" s="25" t="e">
        <f t="shared" si="10"/>
        <v>#DIV/0!</v>
      </c>
      <c r="AD9" s="77" t="e">
        <f t="shared" si="11"/>
        <v>#DIV/0!</v>
      </c>
      <c r="AE9" s="78" t="e">
        <f t="shared" si="12"/>
        <v>#DIV/0!</v>
      </c>
      <c r="AF9" s="79" t="e">
        <f t="shared" si="13"/>
        <v>#DIV/0!</v>
      </c>
    </row>
    <row r="10" spans="1:32" ht="13.35" customHeight="1" x14ac:dyDescent="0.15">
      <c r="A10" s="12" t="s">
        <v>144</v>
      </c>
      <c r="B10" s="20"/>
      <c r="C10" s="21"/>
      <c r="D10" s="21"/>
      <c r="E10" s="21"/>
      <c r="F10" s="22"/>
      <c r="G10" s="27"/>
      <c r="H10" s="20"/>
      <c r="I10" s="21"/>
      <c r="J10" s="21"/>
      <c r="K10" s="21"/>
      <c r="L10" s="22"/>
      <c r="M10" s="20"/>
      <c r="N10" s="49" t="e">
        <f t="shared" si="0"/>
        <v>#DIV/0!</v>
      </c>
      <c r="O10" s="50" t="e">
        <f t="shared" si="1"/>
        <v>#DIV/0!</v>
      </c>
      <c r="P10" s="50" t="e">
        <f t="shared" si="1"/>
        <v>#DIV/0!</v>
      </c>
      <c r="Q10" s="50" t="e">
        <f t="shared" si="1"/>
        <v>#DIV/0!</v>
      </c>
      <c r="R10" s="51" t="e">
        <f t="shared" si="1"/>
        <v>#DIV/0!</v>
      </c>
      <c r="S10" s="50" t="e">
        <f t="shared" si="2"/>
        <v>#DIV/0!</v>
      </c>
      <c r="T10" s="221" t="e">
        <f t="shared" si="3"/>
        <v>#N/A</v>
      </c>
      <c r="V10" s="80" t="e">
        <f t="shared" si="4"/>
        <v>#DIV/0!</v>
      </c>
      <c r="W10" s="25" t="e">
        <f t="shared" si="5"/>
        <v>#DIV/0!</v>
      </c>
      <c r="X10" s="81" t="e">
        <f t="shared" si="6"/>
        <v>#DIV/0!</v>
      </c>
      <c r="Y10" s="82" t="e">
        <f t="shared" si="7"/>
        <v>#DIV/0!</v>
      </c>
      <c r="Z10" s="83" t="e">
        <f t="shared" si="8"/>
        <v>#DIV/0!</v>
      </c>
      <c r="AB10" s="76" t="e">
        <f t="shared" si="9"/>
        <v>#DIV/0!</v>
      </c>
      <c r="AC10" s="25" t="e">
        <f t="shared" si="10"/>
        <v>#DIV/0!</v>
      </c>
      <c r="AD10" s="77" t="e">
        <f t="shared" si="11"/>
        <v>#DIV/0!</v>
      </c>
      <c r="AE10" s="78" t="e">
        <f t="shared" si="12"/>
        <v>#DIV/0!</v>
      </c>
      <c r="AF10" s="79" t="e">
        <f t="shared" si="13"/>
        <v>#DIV/0!</v>
      </c>
    </row>
    <row r="11" spans="1:32" x14ac:dyDescent="0.15">
      <c r="A11" s="12" t="s">
        <v>145</v>
      </c>
      <c r="B11" s="20"/>
      <c r="C11" s="21"/>
      <c r="D11" s="21"/>
      <c r="E11" s="21"/>
      <c r="F11" s="22"/>
      <c r="G11" s="27"/>
      <c r="H11" s="20"/>
      <c r="I11" s="21"/>
      <c r="J11" s="21"/>
      <c r="K11" s="21"/>
      <c r="L11" s="22"/>
      <c r="M11" s="20"/>
      <c r="N11" s="49" t="e">
        <f t="shared" si="0"/>
        <v>#DIV/0!</v>
      </c>
      <c r="O11" s="50" t="e">
        <f t="shared" si="1"/>
        <v>#DIV/0!</v>
      </c>
      <c r="P11" s="50" t="e">
        <f t="shared" si="1"/>
        <v>#DIV/0!</v>
      </c>
      <c r="Q11" s="50" t="e">
        <f t="shared" si="1"/>
        <v>#DIV/0!</v>
      </c>
      <c r="R11" s="51" t="e">
        <f t="shared" si="1"/>
        <v>#DIV/0!</v>
      </c>
      <c r="S11" s="50" t="e">
        <f t="shared" si="2"/>
        <v>#DIV/0!</v>
      </c>
      <c r="T11" s="221" t="e">
        <f t="shared" si="3"/>
        <v>#N/A</v>
      </c>
      <c r="V11" s="80" t="e">
        <f t="shared" si="4"/>
        <v>#DIV/0!</v>
      </c>
      <c r="W11" s="25" t="e">
        <f t="shared" si="5"/>
        <v>#DIV/0!</v>
      </c>
      <c r="X11" s="81" t="e">
        <f t="shared" si="6"/>
        <v>#DIV/0!</v>
      </c>
      <c r="Y11" s="82" t="e">
        <f t="shared" si="7"/>
        <v>#DIV/0!</v>
      </c>
      <c r="Z11" s="83" t="e">
        <f t="shared" si="8"/>
        <v>#DIV/0!</v>
      </c>
      <c r="AB11" s="76" t="e">
        <f t="shared" si="9"/>
        <v>#DIV/0!</v>
      </c>
      <c r="AC11" s="25" t="e">
        <f t="shared" si="10"/>
        <v>#DIV/0!</v>
      </c>
      <c r="AD11" s="77" t="e">
        <f t="shared" si="11"/>
        <v>#DIV/0!</v>
      </c>
      <c r="AE11" s="78" t="e">
        <f t="shared" si="12"/>
        <v>#DIV/0!</v>
      </c>
      <c r="AF11" s="79" t="e">
        <f t="shared" si="13"/>
        <v>#DIV/0!</v>
      </c>
    </row>
    <row r="12" spans="1:32" x14ac:dyDescent="0.15">
      <c r="A12" s="12" t="s">
        <v>146</v>
      </c>
      <c r="B12" s="20"/>
      <c r="C12" s="21"/>
      <c r="D12" s="21"/>
      <c r="E12" s="21"/>
      <c r="F12" s="22"/>
      <c r="G12" s="27"/>
      <c r="H12" s="20"/>
      <c r="I12" s="21"/>
      <c r="J12" s="21"/>
      <c r="K12" s="21"/>
      <c r="L12" s="22"/>
      <c r="M12" s="20"/>
      <c r="N12" s="49" t="e">
        <f t="shared" si="0"/>
        <v>#DIV/0!</v>
      </c>
      <c r="O12" s="50" t="e">
        <f t="shared" si="1"/>
        <v>#DIV/0!</v>
      </c>
      <c r="P12" s="50" t="e">
        <f t="shared" si="1"/>
        <v>#DIV/0!</v>
      </c>
      <c r="Q12" s="50" t="e">
        <f t="shared" si="1"/>
        <v>#DIV/0!</v>
      </c>
      <c r="R12" s="51" t="e">
        <f t="shared" si="1"/>
        <v>#DIV/0!</v>
      </c>
      <c r="S12" s="50" t="e">
        <f t="shared" si="2"/>
        <v>#DIV/0!</v>
      </c>
      <c r="T12" s="221" t="e">
        <f t="shared" si="3"/>
        <v>#N/A</v>
      </c>
      <c r="V12" s="80" t="e">
        <f t="shared" si="4"/>
        <v>#DIV/0!</v>
      </c>
      <c r="W12" s="25" t="e">
        <f t="shared" si="5"/>
        <v>#DIV/0!</v>
      </c>
      <c r="X12" s="81" t="e">
        <f t="shared" si="6"/>
        <v>#DIV/0!</v>
      </c>
      <c r="Y12" s="82" t="e">
        <f t="shared" si="7"/>
        <v>#DIV/0!</v>
      </c>
      <c r="Z12" s="83" t="e">
        <f t="shared" si="8"/>
        <v>#DIV/0!</v>
      </c>
      <c r="AB12" s="76" t="e">
        <f t="shared" si="9"/>
        <v>#DIV/0!</v>
      </c>
      <c r="AC12" s="25" t="e">
        <f t="shared" si="10"/>
        <v>#DIV/0!</v>
      </c>
      <c r="AD12" s="77" t="e">
        <f t="shared" si="11"/>
        <v>#DIV/0!</v>
      </c>
      <c r="AE12" s="78" t="e">
        <f t="shared" si="12"/>
        <v>#DIV/0!</v>
      </c>
      <c r="AF12" s="79" t="e">
        <f t="shared" si="13"/>
        <v>#DIV/0!</v>
      </c>
    </row>
    <row r="13" spans="1:32" x14ac:dyDescent="0.15">
      <c r="A13" s="12" t="s">
        <v>147</v>
      </c>
      <c r="B13" s="20"/>
      <c r="C13" s="21"/>
      <c r="D13" s="21"/>
      <c r="E13" s="21"/>
      <c r="F13" s="22"/>
      <c r="G13" s="27"/>
      <c r="H13" s="20"/>
      <c r="I13" s="21"/>
      <c r="J13" s="21"/>
      <c r="K13" s="21"/>
      <c r="L13" s="22"/>
      <c r="M13" s="20"/>
      <c r="N13" s="49" t="e">
        <f t="shared" si="0"/>
        <v>#DIV/0!</v>
      </c>
      <c r="O13" s="50" t="e">
        <f t="shared" si="1"/>
        <v>#DIV/0!</v>
      </c>
      <c r="P13" s="50" t="e">
        <f t="shared" si="1"/>
        <v>#DIV/0!</v>
      </c>
      <c r="Q13" s="50" t="e">
        <f t="shared" si="1"/>
        <v>#DIV/0!</v>
      </c>
      <c r="R13" s="51" t="e">
        <f t="shared" si="1"/>
        <v>#DIV/0!</v>
      </c>
      <c r="S13" s="50" t="e">
        <f t="shared" si="2"/>
        <v>#DIV/0!</v>
      </c>
      <c r="T13" s="221" t="e">
        <f t="shared" si="3"/>
        <v>#N/A</v>
      </c>
      <c r="V13" s="80" t="e">
        <f t="shared" si="4"/>
        <v>#DIV/0!</v>
      </c>
      <c r="W13" s="25" t="e">
        <f t="shared" si="5"/>
        <v>#DIV/0!</v>
      </c>
      <c r="X13" s="81" t="e">
        <f t="shared" si="6"/>
        <v>#DIV/0!</v>
      </c>
      <c r="Y13" s="82" t="e">
        <f t="shared" si="7"/>
        <v>#DIV/0!</v>
      </c>
      <c r="Z13" s="83" t="e">
        <f t="shared" si="8"/>
        <v>#DIV/0!</v>
      </c>
      <c r="AB13" s="76" t="e">
        <f t="shared" si="9"/>
        <v>#DIV/0!</v>
      </c>
      <c r="AC13" s="25" t="e">
        <f t="shared" si="10"/>
        <v>#DIV/0!</v>
      </c>
      <c r="AD13" s="77" t="e">
        <f t="shared" si="11"/>
        <v>#DIV/0!</v>
      </c>
      <c r="AE13" s="78" t="e">
        <f t="shared" si="12"/>
        <v>#DIV/0!</v>
      </c>
      <c r="AF13" s="79" t="e">
        <f t="shared" si="13"/>
        <v>#DIV/0!</v>
      </c>
    </row>
    <row r="14" spans="1:32" x14ac:dyDescent="0.15">
      <c r="A14" s="12" t="s">
        <v>148</v>
      </c>
      <c r="B14" s="20"/>
      <c r="C14" s="21"/>
      <c r="D14" s="21"/>
      <c r="E14" s="21"/>
      <c r="F14" s="22"/>
      <c r="G14" s="27"/>
      <c r="H14" s="20"/>
      <c r="I14" s="21"/>
      <c r="J14" s="21"/>
      <c r="K14" s="21"/>
      <c r="L14" s="22"/>
      <c r="M14" s="20"/>
      <c r="N14" s="49" t="e">
        <f t="shared" si="0"/>
        <v>#DIV/0!</v>
      </c>
      <c r="O14" s="50" t="e">
        <f t="shared" si="1"/>
        <v>#DIV/0!</v>
      </c>
      <c r="P14" s="50" t="e">
        <f t="shared" si="1"/>
        <v>#DIV/0!</v>
      </c>
      <c r="Q14" s="50" t="e">
        <f t="shared" si="1"/>
        <v>#DIV/0!</v>
      </c>
      <c r="R14" s="51" t="e">
        <f t="shared" si="1"/>
        <v>#DIV/0!</v>
      </c>
      <c r="S14" s="50" t="e">
        <f t="shared" si="2"/>
        <v>#DIV/0!</v>
      </c>
      <c r="T14" s="221" t="e">
        <f t="shared" si="3"/>
        <v>#N/A</v>
      </c>
      <c r="V14" s="80" t="e">
        <f t="shared" si="4"/>
        <v>#DIV/0!</v>
      </c>
      <c r="W14" s="25" t="e">
        <f t="shared" si="5"/>
        <v>#DIV/0!</v>
      </c>
      <c r="X14" s="81" t="e">
        <f t="shared" si="6"/>
        <v>#DIV/0!</v>
      </c>
      <c r="Y14" s="82" t="e">
        <f t="shared" si="7"/>
        <v>#DIV/0!</v>
      </c>
      <c r="Z14" s="83" t="e">
        <f t="shared" si="8"/>
        <v>#DIV/0!</v>
      </c>
      <c r="AB14" s="76" t="e">
        <f t="shared" si="9"/>
        <v>#DIV/0!</v>
      </c>
      <c r="AC14" s="25" t="e">
        <f t="shared" si="10"/>
        <v>#DIV/0!</v>
      </c>
      <c r="AD14" s="77" t="e">
        <f t="shared" si="11"/>
        <v>#DIV/0!</v>
      </c>
      <c r="AE14" s="78" t="e">
        <f t="shared" si="12"/>
        <v>#DIV/0!</v>
      </c>
      <c r="AF14" s="79" t="e">
        <f t="shared" si="13"/>
        <v>#DIV/0!</v>
      </c>
    </row>
    <row r="15" spans="1:32" x14ac:dyDescent="0.15">
      <c r="A15" s="12" t="s">
        <v>149</v>
      </c>
      <c r="B15" s="20"/>
      <c r="C15" s="21"/>
      <c r="D15" s="21"/>
      <c r="E15" s="21"/>
      <c r="F15" s="22"/>
      <c r="G15" s="27"/>
      <c r="H15" s="20"/>
      <c r="I15" s="21"/>
      <c r="J15" s="21"/>
      <c r="K15" s="21"/>
      <c r="L15" s="22"/>
      <c r="M15" s="20"/>
      <c r="N15" s="49" t="e">
        <f t="shared" si="0"/>
        <v>#DIV/0!</v>
      </c>
      <c r="O15" s="50" t="e">
        <f t="shared" si="1"/>
        <v>#DIV/0!</v>
      </c>
      <c r="P15" s="50" t="e">
        <f t="shared" si="1"/>
        <v>#DIV/0!</v>
      </c>
      <c r="Q15" s="50" t="e">
        <f t="shared" si="1"/>
        <v>#DIV/0!</v>
      </c>
      <c r="R15" s="51" t="e">
        <f t="shared" si="1"/>
        <v>#DIV/0!</v>
      </c>
      <c r="S15" s="50" t="e">
        <f t="shared" si="2"/>
        <v>#DIV/0!</v>
      </c>
      <c r="T15" s="221" t="e">
        <f t="shared" si="3"/>
        <v>#N/A</v>
      </c>
      <c r="V15" s="80" t="e">
        <f t="shared" si="4"/>
        <v>#DIV/0!</v>
      </c>
      <c r="W15" s="25" t="e">
        <f t="shared" si="5"/>
        <v>#DIV/0!</v>
      </c>
      <c r="X15" s="81" t="e">
        <f t="shared" si="6"/>
        <v>#DIV/0!</v>
      </c>
      <c r="Y15" s="82" t="e">
        <f t="shared" si="7"/>
        <v>#DIV/0!</v>
      </c>
      <c r="Z15" s="83" t="e">
        <f t="shared" si="8"/>
        <v>#DIV/0!</v>
      </c>
      <c r="AB15" s="76" t="e">
        <f t="shared" si="9"/>
        <v>#DIV/0!</v>
      </c>
      <c r="AC15" s="25" t="e">
        <f t="shared" si="10"/>
        <v>#DIV/0!</v>
      </c>
      <c r="AD15" s="77" t="e">
        <f t="shared" si="11"/>
        <v>#DIV/0!</v>
      </c>
      <c r="AE15" s="78" t="e">
        <f t="shared" si="12"/>
        <v>#DIV/0!</v>
      </c>
      <c r="AF15" s="79" t="e">
        <f t="shared" si="13"/>
        <v>#DIV/0!</v>
      </c>
    </row>
    <row r="16" spans="1:32" x14ac:dyDescent="0.15">
      <c r="A16" s="12" t="s">
        <v>150</v>
      </c>
      <c r="B16" s="20"/>
      <c r="C16" s="21"/>
      <c r="D16" s="21"/>
      <c r="E16" s="21"/>
      <c r="F16" s="22"/>
      <c r="G16" s="27"/>
      <c r="H16" s="20"/>
      <c r="I16" s="21"/>
      <c r="J16" s="21"/>
      <c r="K16" s="21"/>
      <c r="L16" s="22"/>
      <c r="M16" s="20"/>
      <c r="N16" s="49" t="e">
        <f t="shared" si="0"/>
        <v>#DIV/0!</v>
      </c>
      <c r="O16" s="50" t="e">
        <f t="shared" si="1"/>
        <v>#DIV/0!</v>
      </c>
      <c r="P16" s="50" t="e">
        <f t="shared" si="1"/>
        <v>#DIV/0!</v>
      </c>
      <c r="Q16" s="50" t="e">
        <f t="shared" si="1"/>
        <v>#DIV/0!</v>
      </c>
      <c r="R16" s="51" t="e">
        <f t="shared" si="1"/>
        <v>#DIV/0!</v>
      </c>
      <c r="S16" s="50" t="e">
        <f t="shared" si="2"/>
        <v>#DIV/0!</v>
      </c>
      <c r="T16" s="221" t="e">
        <f t="shared" si="3"/>
        <v>#N/A</v>
      </c>
      <c r="V16" s="80" t="e">
        <f t="shared" si="4"/>
        <v>#DIV/0!</v>
      </c>
      <c r="W16" s="25" t="e">
        <f t="shared" si="5"/>
        <v>#DIV/0!</v>
      </c>
      <c r="X16" s="81" t="e">
        <f t="shared" si="6"/>
        <v>#DIV/0!</v>
      </c>
      <c r="Y16" s="82" t="e">
        <f t="shared" si="7"/>
        <v>#DIV/0!</v>
      </c>
      <c r="Z16" s="83" t="e">
        <f t="shared" si="8"/>
        <v>#DIV/0!</v>
      </c>
      <c r="AB16" s="76" t="e">
        <f t="shared" si="9"/>
        <v>#DIV/0!</v>
      </c>
      <c r="AC16" s="25" t="e">
        <f t="shared" si="10"/>
        <v>#DIV/0!</v>
      </c>
      <c r="AD16" s="77" t="e">
        <f t="shared" si="11"/>
        <v>#DIV/0!</v>
      </c>
      <c r="AE16" s="78" t="e">
        <f t="shared" si="12"/>
        <v>#DIV/0!</v>
      </c>
      <c r="AF16" s="79" t="e">
        <f t="shared" si="13"/>
        <v>#DIV/0!</v>
      </c>
    </row>
    <row r="17" spans="1:32" ht="13.5" thickBot="1" x14ac:dyDescent="0.2">
      <c r="A17" s="13" t="s">
        <v>151</v>
      </c>
      <c r="B17" s="23"/>
      <c r="C17" s="46"/>
      <c r="D17" s="46"/>
      <c r="E17" s="46"/>
      <c r="F17" s="47"/>
      <c r="G17" s="48"/>
      <c r="H17" s="23"/>
      <c r="I17" s="46"/>
      <c r="J17" s="46"/>
      <c r="K17" s="46"/>
      <c r="L17" s="47"/>
      <c r="M17" s="23"/>
      <c r="N17" s="52" t="e">
        <f t="shared" si="0"/>
        <v>#DIV/0!</v>
      </c>
      <c r="O17" s="53" t="e">
        <f t="shared" si="1"/>
        <v>#DIV/0!</v>
      </c>
      <c r="P17" s="53" t="e">
        <f t="shared" si="1"/>
        <v>#DIV/0!</v>
      </c>
      <c r="Q17" s="53" t="e">
        <f t="shared" si="1"/>
        <v>#DIV/0!</v>
      </c>
      <c r="R17" s="54" t="e">
        <f t="shared" si="1"/>
        <v>#DIV/0!</v>
      </c>
      <c r="S17" s="53" t="e">
        <f t="shared" si="2"/>
        <v>#DIV/0!</v>
      </c>
      <c r="T17" s="222" t="e">
        <f t="shared" si="3"/>
        <v>#N/A</v>
      </c>
      <c r="V17" s="80" t="e">
        <f t="shared" si="4"/>
        <v>#DIV/0!</v>
      </c>
      <c r="W17" s="25" t="e">
        <f t="shared" si="5"/>
        <v>#DIV/0!</v>
      </c>
      <c r="X17" s="81" t="e">
        <f t="shared" si="6"/>
        <v>#DIV/0!</v>
      </c>
      <c r="Y17" s="82" t="e">
        <f t="shared" si="7"/>
        <v>#DIV/0!</v>
      </c>
      <c r="Z17" s="83" t="e">
        <f t="shared" si="8"/>
        <v>#DIV/0!</v>
      </c>
      <c r="AB17" s="76" t="e">
        <f t="shared" si="9"/>
        <v>#DIV/0!</v>
      </c>
      <c r="AC17" s="25" t="e">
        <f t="shared" si="10"/>
        <v>#DIV/0!</v>
      </c>
      <c r="AD17" s="77" t="e">
        <f t="shared" si="11"/>
        <v>#DIV/0!</v>
      </c>
      <c r="AE17" s="78" t="e">
        <f t="shared" si="12"/>
        <v>#DIV/0!</v>
      </c>
      <c r="AF17" s="79" t="e">
        <f t="shared" si="13"/>
        <v>#DIV/0!</v>
      </c>
    </row>
    <row r="18" spans="1:32" ht="13.5" thickBot="1" x14ac:dyDescent="0.2">
      <c r="A18" s="62" t="s">
        <v>152</v>
      </c>
      <c r="B18" s="58">
        <f>SUM(B6:B17)</f>
        <v>0</v>
      </c>
      <c r="C18" s="59">
        <f t="shared" ref="C18:M18" si="14">SUM(C6:C17)</f>
        <v>0</v>
      </c>
      <c r="D18" s="59">
        <f t="shared" si="14"/>
        <v>0</v>
      </c>
      <c r="E18" s="59">
        <f t="shared" si="14"/>
        <v>0</v>
      </c>
      <c r="F18" s="61">
        <f t="shared" si="14"/>
        <v>0</v>
      </c>
      <c r="G18" s="59">
        <f t="shared" si="14"/>
        <v>0</v>
      </c>
      <c r="H18" s="58">
        <f t="shared" si="14"/>
        <v>0</v>
      </c>
      <c r="I18" s="59">
        <f t="shared" si="14"/>
        <v>0</v>
      </c>
      <c r="J18" s="59">
        <f t="shared" si="14"/>
        <v>0</v>
      </c>
      <c r="K18" s="59">
        <f t="shared" si="14"/>
        <v>0</v>
      </c>
      <c r="L18" s="61">
        <f t="shared" si="14"/>
        <v>0</v>
      </c>
      <c r="M18" s="59">
        <f t="shared" si="14"/>
        <v>0</v>
      </c>
      <c r="N18" s="63" t="e">
        <f t="shared" si="0"/>
        <v>#DIV/0!</v>
      </c>
      <c r="O18" s="60" t="e">
        <f t="shared" si="1"/>
        <v>#DIV/0!</v>
      </c>
      <c r="P18" s="60" t="e">
        <f t="shared" si="1"/>
        <v>#DIV/0!</v>
      </c>
      <c r="Q18" s="60" t="e">
        <f t="shared" si="1"/>
        <v>#DIV/0!</v>
      </c>
      <c r="R18" s="64" t="e">
        <f t="shared" si="1"/>
        <v>#DIV/0!</v>
      </c>
      <c r="S18" s="60"/>
      <c r="T18" s="223" t="e">
        <f>G18/M18*10000</f>
        <v>#DIV/0!</v>
      </c>
      <c r="V18" s="169" t="e">
        <f t="shared" ref="V18" si="15">AVERAGE(N18:R18)</f>
        <v>#DIV/0!</v>
      </c>
      <c r="W18" s="75" t="e">
        <f>_xlfn.STDEV.S(N18:R18)/SQRT(COUNT(N18:R18))</f>
        <v>#DIV/0!</v>
      </c>
      <c r="X18" s="169" t="e">
        <f>V18-(1.96*W18)</f>
        <v>#DIV/0!</v>
      </c>
      <c r="Y18" s="170" t="e">
        <f>V18+(1.96*W18)</f>
        <v>#DIV/0!</v>
      </c>
      <c r="Z18" s="171" t="e">
        <f t="shared" ref="Z18" si="16">Y18-X18</f>
        <v>#DIV/0!</v>
      </c>
      <c r="AB18" s="172" t="e">
        <f>_xlfn.FORECAST.ETS(2020, N18:R18, $N$5:$R$5, 1)</f>
        <v>#DIV/0!</v>
      </c>
      <c r="AC18" s="65" t="e">
        <f t="shared" si="10"/>
        <v>#DIV/0!</v>
      </c>
      <c r="AD18" s="173" t="e">
        <f>AB18-(1.96*AC18)</f>
        <v>#DIV/0!</v>
      </c>
      <c r="AE18" s="174" t="e">
        <f>AB18+(1.96*AC18)</f>
        <v>#DIV/0!</v>
      </c>
      <c r="AF18" s="175" t="e">
        <f>AE18-AD18</f>
        <v>#DIV/0!</v>
      </c>
    </row>
    <row r="21" spans="1:32" x14ac:dyDescent="0.15">
      <c r="I21" s="4"/>
      <c r="O21" s="4"/>
    </row>
    <row r="22" spans="1:32" x14ac:dyDescent="0.15">
      <c r="I22" s="4"/>
      <c r="O22" s="4"/>
    </row>
    <row r="23" spans="1:32" x14ac:dyDescent="0.15">
      <c r="O23" s="4"/>
    </row>
    <row r="24" spans="1:32" x14ac:dyDescent="0.15">
      <c r="O24" s="4"/>
    </row>
    <row r="25" spans="1:32" x14ac:dyDescent="0.15">
      <c r="O25" s="4"/>
    </row>
    <row r="26" spans="1:32" x14ac:dyDescent="0.15">
      <c r="O26" s="4"/>
    </row>
    <row r="27" spans="1:32" x14ac:dyDescent="0.15">
      <c r="O27" s="4"/>
    </row>
    <row r="28" spans="1:32" x14ac:dyDescent="0.15">
      <c r="O28" s="4"/>
    </row>
    <row r="29" spans="1:32" x14ac:dyDescent="0.15">
      <c r="O29" s="4"/>
    </row>
    <row r="30" spans="1:32" x14ac:dyDescent="0.15">
      <c r="I30" s="4"/>
      <c r="O30" s="4"/>
    </row>
    <row r="31" spans="1:32" x14ac:dyDescent="0.15">
      <c r="I31" s="4"/>
      <c r="O31" s="4"/>
    </row>
    <row r="32" spans="1:32" x14ac:dyDescent="0.15">
      <c r="I32" s="4"/>
      <c r="O32" s="4"/>
    </row>
    <row r="33" spans="9:15" x14ac:dyDescent="0.15">
      <c r="I33" s="4"/>
      <c r="O33" s="4"/>
    </row>
    <row r="67" spans="28:28" x14ac:dyDescent="0.15">
      <c r="AB67" s="4"/>
    </row>
    <row r="68" spans="28:28" x14ac:dyDescent="0.15">
      <c r="AB68" s="4"/>
    </row>
    <row r="69" spans="28:28" x14ac:dyDescent="0.15">
      <c r="AB69" s="4"/>
    </row>
  </sheetData>
  <mergeCells count="5">
    <mergeCell ref="B4:F4"/>
    <mergeCell ref="H4:L4"/>
    <mergeCell ref="N4:T4"/>
    <mergeCell ref="W4:Z4"/>
    <mergeCell ref="AC4:AF4"/>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BG78"/>
  <sheetViews>
    <sheetView zoomScale="80" zoomScaleNormal="80" workbookViewId="0">
      <selection activeCell="X50" sqref="X50"/>
    </sheetView>
  </sheetViews>
  <sheetFormatPr defaultColWidth="8.62890625" defaultRowHeight="12.75" x14ac:dyDescent="0.15"/>
  <cols>
    <col min="1" max="5" width="8.62890625" style="1"/>
    <col min="6" max="6" width="10.3828125" style="1" customWidth="1"/>
    <col min="7" max="7" width="14.5625" style="1" customWidth="1"/>
    <col min="8" max="11" width="10.65234375" style="1" customWidth="1"/>
    <col min="12" max="12" width="10.3828125" style="1" customWidth="1"/>
    <col min="13" max="13" width="14.5625" style="1" customWidth="1"/>
    <col min="14" max="17" width="8.62890625" style="1"/>
    <col min="18" max="18" width="10.3828125" style="1" customWidth="1"/>
    <col min="19" max="19" width="14.5625" style="1" customWidth="1"/>
    <col min="20" max="20" width="6.47265625" style="1" customWidth="1"/>
    <col min="21" max="21" width="15.640625" style="1" customWidth="1"/>
    <col min="22" max="22" width="10.65234375" style="1" customWidth="1"/>
    <col min="23" max="24" width="10.11328125" style="1" customWidth="1"/>
    <col min="25" max="25" width="12.13671875" style="1" customWidth="1"/>
    <col min="26" max="26" width="6.47265625" style="1" customWidth="1"/>
    <col min="27" max="27" width="15.640625" style="1" customWidth="1"/>
    <col min="28" max="28" width="18.33984375" style="1" customWidth="1"/>
    <col min="29" max="30" width="13.6171875" style="1" customWidth="1"/>
    <col min="31" max="31" width="5.52734375" style="1" customWidth="1"/>
    <col min="32" max="32" width="15.640625" style="1" hidden="1" customWidth="1"/>
    <col min="33" max="33" width="15.640625" style="1" customWidth="1"/>
    <col min="34" max="34" width="5.52734375" style="1" customWidth="1"/>
    <col min="35" max="35" width="15.640625" style="1" customWidth="1"/>
    <col min="36" max="36" width="10.65234375" style="1" customWidth="1"/>
    <col min="37" max="39" width="11.19140625" style="1" customWidth="1"/>
    <col min="40" max="40" width="6.47265625" style="1" customWidth="1"/>
    <col min="41" max="41" width="5.66015625" style="10" customWidth="1"/>
    <col min="42" max="49" width="16.1796875" style="9" customWidth="1"/>
    <col min="50" max="50" width="5.66015625" style="1" customWidth="1"/>
    <col min="51" max="51" width="6.47265625" style="1" customWidth="1"/>
    <col min="52" max="59" width="19.01171875" style="9" customWidth="1"/>
    <col min="60" max="16384" width="8.62890625" style="1"/>
  </cols>
  <sheetData>
    <row r="1" spans="1:59" s="2" customFormat="1" ht="19.350000000000001" customHeight="1" x14ac:dyDescent="0.15">
      <c r="A1" s="3" t="s">
        <v>153</v>
      </c>
    </row>
    <row r="2" spans="1:59" s="2" customFormat="1" ht="19.350000000000001" customHeight="1" thickBot="1" x14ac:dyDescent="0.2">
      <c r="A2" s="3"/>
      <c r="AO2" s="10"/>
      <c r="AP2" s="8"/>
      <c r="AQ2" s="8"/>
      <c r="AR2" s="8"/>
      <c r="AS2" s="8"/>
      <c r="AT2" s="8"/>
      <c r="AU2" s="8"/>
      <c r="AV2" s="8"/>
      <c r="AW2" s="8"/>
      <c r="AZ2" s="8"/>
      <c r="BA2" s="8"/>
      <c r="BB2" s="8"/>
      <c r="BC2" s="8"/>
      <c r="BD2" s="8"/>
      <c r="BE2" s="8"/>
      <c r="BF2" s="8"/>
      <c r="BG2" s="8"/>
    </row>
    <row r="3" spans="1:59" s="2" customFormat="1" ht="19.350000000000001" customHeight="1" thickBot="1" x14ac:dyDescent="0.2">
      <c r="A3" s="3"/>
      <c r="B3" s="253" t="s">
        <v>154</v>
      </c>
      <c r="C3" s="254"/>
      <c r="D3" s="254"/>
      <c r="E3" s="254"/>
      <c r="F3" s="254"/>
      <c r="G3" s="255"/>
      <c r="H3" s="253" t="s">
        <v>155</v>
      </c>
      <c r="I3" s="254"/>
      <c r="J3" s="254"/>
      <c r="K3" s="254"/>
      <c r="L3" s="254"/>
      <c r="M3" s="255"/>
      <c r="N3" s="253" t="s">
        <v>156</v>
      </c>
      <c r="O3" s="254"/>
      <c r="P3" s="254"/>
      <c r="Q3" s="254"/>
      <c r="R3" s="254"/>
      <c r="S3" s="255"/>
      <c r="U3" s="253" t="s">
        <v>168</v>
      </c>
      <c r="V3" s="254"/>
      <c r="W3" s="254"/>
      <c r="X3" s="254"/>
      <c r="Y3" s="255"/>
      <c r="AA3" s="253" t="s">
        <v>157</v>
      </c>
      <c r="AB3" s="254"/>
      <c r="AC3" s="254"/>
      <c r="AD3" s="255"/>
      <c r="AF3" s="253" t="s">
        <v>158</v>
      </c>
      <c r="AG3" s="255"/>
      <c r="AI3" s="253" t="s">
        <v>157</v>
      </c>
      <c r="AJ3" s="254"/>
      <c r="AK3" s="254"/>
      <c r="AL3" s="254"/>
      <c r="AM3" s="255"/>
      <c r="AO3" s="10"/>
      <c r="AP3" s="8"/>
      <c r="AQ3" s="8"/>
      <c r="AR3" s="8"/>
      <c r="AS3" s="8"/>
      <c r="AT3" s="8"/>
      <c r="AU3" s="8"/>
      <c r="AV3" s="8"/>
      <c r="AW3" s="8"/>
      <c r="AY3" s="253" t="s">
        <v>159</v>
      </c>
      <c r="AZ3" s="254"/>
      <c r="BA3" s="254"/>
      <c r="BB3" s="254"/>
      <c r="BC3" s="254"/>
      <c r="BD3" s="254"/>
      <c r="BE3" s="254"/>
      <c r="BF3" s="254"/>
      <c r="BG3" s="255"/>
    </row>
    <row r="4" spans="1:59" s="11" customFormat="1" ht="47.25" thickBot="1" x14ac:dyDescent="0.2">
      <c r="B4" s="229" t="s">
        <v>135</v>
      </c>
      <c r="C4" s="230"/>
      <c r="D4" s="230"/>
      <c r="E4" s="230"/>
      <c r="F4" s="231"/>
      <c r="G4" s="34" t="s">
        <v>136</v>
      </c>
      <c r="H4" s="229" t="s">
        <v>137</v>
      </c>
      <c r="I4" s="230"/>
      <c r="J4" s="230"/>
      <c r="K4" s="230"/>
      <c r="L4" s="231"/>
      <c r="M4" s="34" t="s">
        <v>138</v>
      </c>
      <c r="N4" s="229" t="s">
        <v>139</v>
      </c>
      <c r="O4" s="230"/>
      <c r="P4" s="230"/>
      <c r="Q4" s="230"/>
      <c r="R4" s="230"/>
      <c r="S4" s="231"/>
      <c r="U4" s="34" t="s">
        <v>39</v>
      </c>
      <c r="V4" s="230" t="s">
        <v>40</v>
      </c>
      <c r="W4" s="230"/>
      <c r="X4" s="230"/>
      <c r="Y4" s="231"/>
      <c r="AA4" s="34" t="s">
        <v>39</v>
      </c>
      <c r="AB4" s="230"/>
      <c r="AC4" s="230"/>
      <c r="AD4" s="231"/>
      <c r="AF4" s="34"/>
      <c r="AG4" s="34" t="s">
        <v>41</v>
      </c>
      <c r="AI4" s="34" t="s">
        <v>41</v>
      </c>
      <c r="AJ4" s="232" t="s">
        <v>42</v>
      </c>
      <c r="AK4" s="232"/>
      <c r="AL4" s="232"/>
      <c r="AM4" s="233"/>
      <c r="AO4" s="229" t="s">
        <v>43</v>
      </c>
      <c r="AP4" s="230"/>
      <c r="AQ4" s="230"/>
      <c r="AR4" s="230"/>
      <c r="AS4" s="230"/>
      <c r="AT4" s="230"/>
      <c r="AU4" s="230"/>
      <c r="AV4" s="230"/>
      <c r="AW4" s="231"/>
      <c r="AY4" s="229" t="s">
        <v>44</v>
      </c>
      <c r="AZ4" s="230"/>
      <c r="BA4" s="230"/>
      <c r="BB4" s="230"/>
      <c r="BC4" s="230"/>
      <c r="BD4" s="230"/>
      <c r="BE4" s="230"/>
      <c r="BF4" s="230"/>
      <c r="BG4" s="231"/>
    </row>
    <row r="5" spans="1:59" ht="47.25" thickBot="1" x14ac:dyDescent="0.2">
      <c r="A5" s="28"/>
      <c r="B5" s="147">
        <v>2015</v>
      </c>
      <c r="C5" s="147">
        <v>2016</v>
      </c>
      <c r="D5" s="147">
        <v>2017</v>
      </c>
      <c r="E5" s="147">
        <v>2018</v>
      </c>
      <c r="F5" s="148">
        <v>2019</v>
      </c>
      <c r="G5" s="149">
        <v>2020</v>
      </c>
      <c r="H5" s="147">
        <v>2015</v>
      </c>
      <c r="I5" s="147">
        <v>2016</v>
      </c>
      <c r="J5" s="147">
        <v>2017</v>
      </c>
      <c r="K5" s="147">
        <v>2018</v>
      </c>
      <c r="L5" s="148">
        <v>2019</v>
      </c>
      <c r="M5" s="149">
        <v>2020</v>
      </c>
      <c r="N5" s="190">
        <v>2015</v>
      </c>
      <c r="O5" s="190">
        <v>2016</v>
      </c>
      <c r="P5" s="190">
        <v>2017</v>
      </c>
      <c r="Q5" s="190">
        <v>2018</v>
      </c>
      <c r="R5" s="191">
        <v>2019</v>
      </c>
      <c r="S5" s="192">
        <v>2020</v>
      </c>
      <c r="T5" s="11"/>
      <c r="U5" s="193" t="s">
        <v>45</v>
      </c>
      <c r="V5" s="194" t="s">
        <v>46</v>
      </c>
      <c r="W5" s="152" t="s">
        <v>47</v>
      </c>
      <c r="X5" s="153" t="s">
        <v>48</v>
      </c>
      <c r="Y5" s="154" t="s">
        <v>49</v>
      </c>
      <c r="Z5" s="11"/>
      <c r="AA5" s="193" t="s">
        <v>45</v>
      </c>
      <c r="AB5" s="180" t="s">
        <v>47</v>
      </c>
      <c r="AC5" s="181" t="s">
        <v>48</v>
      </c>
      <c r="AD5" s="182" t="s">
        <v>49</v>
      </c>
      <c r="AE5" s="11"/>
      <c r="AF5" s="155" t="s">
        <v>115</v>
      </c>
      <c r="AG5" s="155" t="s">
        <v>50</v>
      </c>
      <c r="AH5" s="11"/>
      <c r="AI5" s="195" t="s">
        <v>50</v>
      </c>
      <c r="AJ5" s="156" t="s">
        <v>51</v>
      </c>
      <c r="AK5" s="104" t="s">
        <v>47</v>
      </c>
      <c r="AL5" s="106" t="s">
        <v>48</v>
      </c>
      <c r="AM5" s="105" t="s">
        <v>49</v>
      </c>
      <c r="AN5" s="11"/>
      <c r="AO5" s="157"/>
      <c r="AP5" s="158" t="s">
        <v>52</v>
      </c>
      <c r="AQ5" s="159" t="s">
        <v>53</v>
      </c>
      <c r="AR5" s="160" t="s">
        <v>54</v>
      </c>
      <c r="AS5" s="160" t="s">
        <v>55</v>
      </c>
      <c r="AT5" s="161" t="s">
        <v>56</v>
      </c>
      <c r="AU5" s="162" t="s">
        <v>57</v>
      </c>
      <c r="AV5" s="163" t="s">
        <v>58</v>
      </c>
      <c r="AW5" s="164" t="s">
        <v>59</v>
      </c>
      <c r="AX5" s="11"/>
      <c r="AY5" s="165"/>
      <c r="AZ5" s="152" t="s">
        <v>52</v>
      </c>
      <c r="BA5" s="153" t="s">
        <v>53</v>
      </c>
      <c r="BB5" s="166" t="s">
        <v>54</v>
      </c>
      <c r="BC5" s="154" t="s">
        <v>55</v>
      </c>
      <c r="BD5" s="104" t="s">
        <v>56</v>
      </c>
      <c r="BE5" s="106" t="s">
        <v>57</v>
      </c>
      <c r="BF5" s="141" t="s">
        <v>58</v>
      </c>
      <c r="BG5" s="105" t="s">
        <v>59</v>
      </c>
    </row>
    <row r="6" spans="1:59" x14ac:dyDescent="0.15">
      <c r="A6" s="55" t="s">
        <v>140</v>
      </c>
      <c r="B6" s="17"/>
      <c r="C6" s="18"/>
      <c r="D6" s="18"/>
      <c r="E6" s="18"/>
      <c r="F6" s="18"/>
      <c r="G6" s="26"/>
      <c r="H6" s="17"/>
      <c r="I6" s="18"/>
      <c r="J6" s="18"/>
      <c r="K6" s="18"/>
      <c r="L6" s="18"/>
      <c r="M6" s="17"/>
      <c r="N6" s="212" t="e">
        <f t="shared" ref="N6:S17" si="0">B6/H6*10000</f>
        <v>#DIV/0!</v>
      </c>
      <c r="O6" s="196" t="e">
        <f t="shared" si="0"/>
        <v>#DIV/0!</v>
      </c>
      <c r="P6" s="196" t="e">
        <f t="shared" si="0"/>
        <v>#DIV/0!</v>
      </c>
      <c r="Q6" s="196" t="e">
        <f t="shared" si="0"/>
        <v>#DIV/0!</v>
      </c>
      <c r="R6" s="213" t="e">
        <f t="shared" si="0"/>
        <v>#DIV/0!</v>
      </c>
      <c r="S6" s="197" t="e">
        <f t="shared" si="0"/>
        <v>#DIV/0!</v>
      </c>
      <c r="U6" s="198" t="e">
        <f>AVERAGE(N6:R6)</f>
        <v>#DIV/0!</v>
      </c>
      <c r="V6" s="88" t="e">
        <f>_xlfn.STDEV.S(N6:R6)/SQRT(COUNT(N6:R6))</f>
        <v>#DIV/0!</v>
      </c>
      <c r="W6" s="135" t="e">
        <f>U6-(1.96*V6)</f>
        <v>#DIV/0!</v>
      </c>
      <c r="X6" s="135" t="e">
        <f>U6+(1.96*V6)</f>
        <v>#DIV/0!</v>
      </c>
      <c r="Y6" s="88" t="e">
        <f>X6-W6</f>
        <v>#DIV/0!</v>
      </c>
      <c r="AA6" s="117" t="e">
        <f>(U6*M6)/10000</f>
        <v>#DIV/0!</v>
      </c>
      <c r="AB6" s="117" t="e">
        <f>(W6*M6)/10000</f>
        <v>#DIV/0!</v>
      </c>
      <c r="AC6" s="118" t="e">
        <f>(X6*M6)/10000</f>
        <v>#DIV/0!</v>
      </c>
      <c r="AD6" s="119" t="e">
        <f>AC6-AB6</f>
        <v>#DIV/0!</v>
      </c>
      <c r="AF6" s="143" t="e">
        <f t="shared" ref="AF6:AF17" si="1">_xlfn.FORECAST.ETS(2020, N6:R6, $N$5:$R$5, 1)</f>
        <v>#DIV/0!</v>
      </c>
      <c r="AG6" s="198">
        <f>IFERROR(AF6, 0)</f>
        <v>0</v>
      </c>
      <c r="AI6" s="143">
        <f>(AG6*M6)/10000</f>
        <v>0</v>
      </c>
      <c r="AJ6" s="88">
        <f>SQRT(AI6)</f>
        <v>0</v>
      </c>
      <c r="AK6" s="185">
        <f>AI6-(1.96*AJ6)</f>
        <v>0</v>
      </c>
      <c r="AL6" s="186">
        <f>AI6+(1.96*AJ6)</f>
        <v>0</v>
      </c>
      <c r="AM6" s="187">
        <f>AL6-AK6</f>
        <v>0</v>
      </c>
      <c r="AO6" s="55" t="s">
        <v>140</v>
      </c>
      <c r="AP6" s="135" t="e">
        <f>G6-AC6</f>
        <v>#DIV/0!</v>
      </c>
      <c r="AQ6" s="135" t="e">
        <f>(G6-AC6)/AC6*100</f>
        <v>#DIV/0!</v>
      </c>
      <c r="AR6" s="135" t="e">
        <f>G6-AA6</f>
        <v>#DIV/0!</v>
      </c>
      <c r="AS6" s="88" t="e">
        <f>(G6-AA6)/AA6*100</f>
        <v>#DIV/0!</v>
      </c>
      <c r="AT6" s="135">
        <f>G6-AL6</f>
        <v>0</v>
      </c>
      <c r="AU6" s="135" t="e">
        <f>(G6-AL6)/AL6*100</f>
        <v>#DIV/0!</v>
      </c>
      <c r="AV6" s="135">
        <f>G6-AI6</f>
        <v>0</v>
      </c>
      <c r="AW6" s="88" t="e">
        <f>(G6-AI6)/AI6*100</f>
        <v>#DIV/0!</v>
      </c>
      <c r="AY6" s="55" t="s">
        <v>140</v>
      </c>
      <c r="AZ6" s="97">
        <f>IF(IFERROR(AP6,-1) &lt;0, 0, AP6)</f>
        <v>0</v>
      </c>
      <c r="BA6" s="133">
        <f t="shared" ref="AZ6:BG17" si="2">IF(IFERROR(AQ6,-1) &lt;0, 0, AQ6)</f>
        <v>0</v>
      </c>
      <c r="BB6" s="138">
        <f t="shared" si="2"/>
        <v>0</v>
      </c>
      <c r="BC6" s="98">
        <f t="shared" si="2"/>
        <v>0</v>
      </c>
      <c r="BD6" s="107">
        <f t="shared" si="2"/>
        <v>0</v>
      </c>
      <c r="BE6" s="109">
        <f t="shared" si="2"/>
        <v>0</v>
      </c>
      <c r="BF6" s="136">
        <f t="shared" si="2"/>
        <v>0</v>
      </c>
      <c r="BG6" s="108">
        <f t="shared" si="2"/>
        <v>0</v>
      </c>
    </row>
    <row r="7" spans="1:59" x14ac:dyDescent="0.15">
      <c r="A7" s="12" t="s">
        <v>160</v>
      </c>
      <c r="B7" s="20"/>
      <c r="C7" s="21"/>
      <c r="D7" s="21"/>
      <c r="E7" s="21"/>
      <c r="F7" s="21"/>
      <c r="G7" s="27"/>
      <c r="H7" s="20"/>
      <c r="I7" s="21"/>
      <c r="J7" s="21"/>
      <c r="K7" s="21"/>
      <c r="L7" s="21"/>
      <c r="M7" s="20"/>
      <c r="N7" s="214" t="e">
        <f t="shared" si="0"/>
        <v>#DIV/0!</v>
      </c>
      <c r="O7" s="199" t="e">
        <f t="shared" si="0"/>
        <v>#DIV/0!</v>
      </c>
      <c r="P7" s="199" t="e">
        <f t="shared" si="0"/>
        <v>#DIV/0!</v>
      </c>
      <c r="Q7" s="199" t="e">
        <f t="shared" si="0"/>
        <v>#DIV/0!</v>
      </c>
      <c r="R7" s="215" t="e">
        <f t="shared" si="0"/>
        <v>#DIV/0!</v>
      </c>
      <c r="S7" s="200" t="e">
        <f t="shared" si="0"/>
        <v>#DIV/0!</v>
      </c>
      <c r="U7" s="75" t="e">
        <f t="shared" ref="U7:U17" si="3">AVERAGE(N7:R7)</f>
        <v>#DIV/0!</v>
      </c>
      <c r="V7" s="25" t="e">
        <f t="shared" ref="V7:V17" si="4">_xlfn.STDEV.S(N7:R7)/SQRT(COUNT(N7:R7))</f>
        <v>#DIV/0!</v>
      </c>
      <c r="W7" s="29" t="e">
        <f t="shared" ref="W7:W17" si="5">U7-(1.96*V7)</f>
        <v>#DIV/0!</v>
      </c>
      <c r="X7" s="29" t="e">
        <f t="shared" ref="X7:X17" si="6">U7+(1.96*V7)</f>
        <v>#DIV/0!</v>
      </c>
      <c r="Y7" s="25" t="e">
        <f t="shared" ref="Y7:Y17" si="7">X7-W7</f>
        <v>#DIV/0!</v>
      </c>
      <c r="AA7" s="81" t="e">
        <f t="shared" ref="AA7:AA17" si="8">(U7*M7)/10000</f>
        <v>#DIV/0!</v>
      </c>
      <c r="AB7" s="81" t="e">
        <f t="shared" ref="AB7:AB17" si="9">(W7*M7)/10000</f>
        <v>#DIV/0!</v>
      </c>
      <c r="AC7" s="82" t="e">
        <f t="shared" ref="AC7:AC17" si="10">(X7*M7)/10000</f>
        <v>#DIV/0!</v>
      </c>
      <c r="AD7" s="83" t="e">
        <f t="shared" ref="AD7:AD17" si="11">AC7-AB7</f>
        <v>#DIV/0!</v>
      </c>
      <c r="AF7" s="76" t="e">
        <f t="shared" si="1"/>
        <v>#DIV/0!</v>
      </c>
      <c r="AG7" s="75">
        <f t="shared" ref="AG7:AG17" si="12">IFERROR(AF7, 0)</f>
        <v>0</v>
      </c>
      <c r="AI7" s="76">
        <f t="shared" ref="AI7:AI17" si="13">(AG7*M7)/10000</f>
        <v>0</v>
      </c>
      <c r="AJ7" s="25">
        <f t="shared" ref="AJ7:AJ17" si="14">SQRT(AI7)</f>
        <v>0</v>
      </c>
      <c r="AK7" s="77">
        <f t="shared" ref="AK7:AK17" si="15">AI7-(1.96*AJ7)</f>
        <v>0</v>
      </c>
      <c r="AL7" s="78">
        <f t="shared" ref="AL7:AL17" si="16">AI7+(1.96*AJ7)</f>
        <v>0</v>
      </c>
      <c r="AM7" s="79">
        <f t="shared" ref="AM7:AM17" si="17">AL7-AK7</f>
        <v>0</v>
      </c>
      <c r="AO7" s="12" t="s">
        <v>160</v>
      </c>
      <c r="AP7" s="29" t="e">
        <f t="shared" ref="AP7:AP17" si="18">G7-AC7</f>
        <v>#DIV/0!</v>
      </c>
      <c r="AQ7" s="29" t="e">
        <f t="shared" ref="AQ7:AQ17" si="19">(G7-AC7)/AC7*100</f>
        <v>#DIV/0!</v>
      </c>
      <c r="AR7" s="29" t="e">
        <f t="shared" ref="AR7:AR17" si="20">G7-AA7</f>
        <v>#DIV/0!</v>
      </c>
      <c r="AS7" s="25" t="e">
        <f t="shared" ref="AS7:AS17" si="21">(G7-AA7)/AA7*100</f>
        <v>#DIV/0!</v>
      </c>
      <c r="AT7" s="29">
        <f t="shared" ref="AT7:AT17" si="22">G7-AL7</f>
        <v>0</v>
      </c>
      <c r="AU7" s="29" t="e">
        <f t="shared" ref="AU7:AU17" si="23">(G7-AL7)/AL7*100</f>
        <v>#DIV/0!</v>
      </c>
      <c r="AV7" s="29">
        <f t="shared" ref="AV7:AV17" si="24">G7-AI7</f>
        <v>0</v>
      </c>
      <c r="AW7" s="25" t="e">
        <f t="shared" ref="AW7:AW17" si="25">(G7-AI7)/AI7*100</f>
        <v>#DIV/0!</v>
      </c>
      <c r="AY7" s="12" t="s">
        <v>160</v>
      </c>
      <c r="AZ7" s="99">
        <f t="shared" si="2"/>
        <v>0</v>
      </c>
      <c r="BA7" s="103">
        <f t="shared" si="2"/>
        <v>0</v>
      </c>
      <c r="BB7" s="139">
        <f t="shared" si="2"/>
        <v>0</v>
      </c>
      <c r="BC7" s="100">
        <f t="shared" si="2"/>
        <v>0</v>
      </c>
      <c r="BD7" s="110">
        <f t="shared" si="2"/>
        <v>0</v>
      </c>
      <c r="BE7" s="112">
        <f t="shared" si="2"/>
        <v>0</v>
      </c>
      <c r="BF7" s="137">
        <f t="shared" si="2"/>
        <v>0</v>
      </c>
      <c r="BG7" s="111">
        <f t="shared" si="2"/>
        <v>0</v>
      </c>
    </row>
    <row r="8" spans="1:59" x14ac:dyDescent="0.15">
      <c r="A8" s="12" t="s">
        <v>161</v>
      </c>
      <c r="B8" s="20"/>
      <c r="C8" s="21"/>
      <c r="D8" s="21"/>
      <c r="E8" s="21"/>
      <c r="F8" s="21"/>
      <c r="G8" s="27"/>
      <c r="H8" s="20"/>
      <c r="I8" s="21"/>
      <c r="J8" s="21"/>
      <c r="K8" s="21"/>
      <c r="L8" s="21"/>
      <c r="M8" s="20"/>
      <c r="N8" s="214" t="e">
        <f t="shared" si="0"/>
        <v>#DIV/0!</v>
      </c>
      <c r="O8" s="199" t="e">
        <f t="shared" si="0"/>
        <v>#DIV/0!</v>
      </c>
      <c r="P8" s="199" t="e">
        <f t="shared" si="0"/>
        <v>#DIV/0!</v>
      </c>
      <c r="Q8" s="199" t="e">
        <f t="shared" si="0"/>
        <v>#DIV/0!</v>
      </c>
      <c r="R8" s="215" t="e">
        <f t="shared" si="0"/>
        <v>#DIV/0!</v>
      </c>
      <c r="S8" s="200" t="e">
        <f t="shared" si="0"/>
        <v>#DIV/0!</v>
      </c>
      <c r="U8" s="75" t="e">
        <f t="shared" si="3"/>
        <v>#DIV/0!</v>
      </c>
      <c r="V8" s="25" t="e">
        <f t="shared" si="4"/>
        <v>#DIV/0!</v>
      </c>
      <c r="W8" s="29" t="e">
        <f t="shared" si="5"/>
        <v>#DIV/0!</v>
      </c>
      <c r="X8" s="29" t="e">
        <f t="shared" si="6"/>
        <v>#DIV/0!</v>
      </c>
      <c r="Y8" s="25" t="e">
        <f t="shared" si="7"/>
        <v>#DIV/0!</v>
      </c>
      <c r="AA8" s="81" t="e">
        <f t="shared" si="8"/>
        <v>#DIV/0!</v>
      </c>
      <c r="AB8" s="81" t="e">
        <f t="shared" si="9"/>
        <v>#DIV/0!</v>
      </c>
      <c r="AC8" s="82" t="e">
        <f t="shared" si="10"/>
        <v>#DIV/0!</v>
      </c>
      <c r="AD8" s="83" t="e">
        <f t="shared" si="11"/>
        <v>#DIV/0!</v>
      </c>
      <c r="AF8" s="76" t="e">
        <f t="shared" si="1"/>
        <v>#DIV/0!</v>
      </c>
      <c r="AG8" s="75">
        <f t="shared" si="12"/>
        <v>0</v>
      </c>
      <c r="AI8" s="76">
        <f t="shared" si="13"/>
        <v>0</v>
      </c>
      <c r="AJ8" s="25">
        <f t="shared" si="14"/>
        <v>0</v>
      </c>
      <c r="AK8" s="77">
        <f t="shared" si="15"/>
        <v>0</v>
      </c>
      <c r="AL8" s="78">
        <f t="shared" si="16"/>
        <v>0</v>
      </c>
      <c r="AM8" s="79">
        <f t="shared" si="17"/>
        <v>0</v>
      </c>
      <c r="AO8" s="12" t="s">
        <v>161</v>
      </c>
      <c r="AP8" s="29" t="e">
        <f t="shared" si="18"/>
        <v>#DIV/0!</v>
      </c>
      <c r="AQ8" s="29" t="e">
        <f t="shared" si="19"/>
        <v>#DIV/0!</v>
      </c>
      <c r="AR8" s="29" t="e">
        <f t="shared" si="20"/>
        <v>#DIV/0!</v>
      </c>
      <c r="AS8" s="25" t="e">
        <f t="shared" si="21"/>
        <v>#DIV/0!</v>
      </c>
      <c r="AT8" s="29">
        <f t="shared" si="22"/>
        <v>0</v>
      </c>
      <c r="AU8" s="29" t="e">
        <f t="shared" si="23"/>
        <v>#DIV/0!</v>
      </c>
      <c r="AV8" s="29">
        <f t="shared" si="24"/>
        <v>0</v>
      </c>
      <c r="AW8" s="25" t="e">
        <f t="shared" si="25"/>
        <v>#DIV/0!</v>
      </c>
      <c r="AY8" s="12" t="s">
        <v>161</v>
      </c>
      <c r="AZ8" s="99">
        <f t="shared" si="2"/>
        <v>0</v>
      </c>
      <c r="BA8" s="103">
        <f t="shared" si="2"/>
        <v>0</v>
      </c>
      <c r="BB8" s="139">
        <f t="shared" si="2"/>
        <v>0</v>
      </c>
      <c r="BC8" s="100">
        <f t="shared" si="2"/>
        <v>0</v>
      </c>
      <c r="BD8" s="110">
        <f t="shared" si="2"/>
        <v>0</v>
      </c>
      <c r="BE8" s="112">
        <f t="shared" si="2"/>
        <v>0</v>
      </c>
      <c r="BF8" s="137">
        <f t="shared" si="2"/>
        <v>0</v>
      </c>
      <c r="BG8" s="111">
        <f t="shared" si="2"/>
        <v>0</v>
      </c>
    </row>
    <row r="9" spans="1:59" x14ac:dyDescent="0.15">
      <c r="A9" s="12" t="s">
        <v>162</v>
      </c>
      <c r="B9" s="20"/>
      <c r="C9" s="21"/>
      <c r="D9" s="21"/>
      <c r="E9" s="21"/>
      <c r="F9" s="21"/>
      <c r="G9" s="27"/>
      <c r="H9" s="20"/>
      <c r="I9" s="21"/>
      <c r="J9" s="21"/>
      <c r="K9" s="21"/>
      <c r="L9" s="21"/>
      <c r="M9" s="20"/>
      <c r="N9" s="214" t="e">
        <f t="shared" si="0"/>
        <v>#DIV/0!</v>
      </c>
      <c r="O9" s="199" t="e">
        <f t="shared" si="0"/>
        <v>#DIV/0!</v>
      </c>
      <c r="P9" s="199" t="e">
        <f t="shared" si="0"/>
        <v>#DIV/0!</v>
      </c>
      <c r="Q9" s="199" t="e">
        <f t="shared" si="0"/>
        <v>#DIV/0!</v>
      </c>
      <c r="R9" s="215" t="e">
        <f t="shared" si="0"/>
        <v>#DIV/0!</v>
      </c>
      <c r="S9" s="200" t="e">
        <f t="shared" si="0"/>
        <v>#DIV/0!</v>
      </c>
      <c r="U9" s="75" t="e">
        <f t="shared" si="3"/>
        <v>#DIV/0!</v>
      </c>
      <c r="V9" s="25" t="e">
        <f t="shared" si="4"/>
        <v>#DIV/0!</v>
      </c>
      <c r="W9" s="29" t="e">
        <f t="shared" si="5"/>
        <v>#DIV/0!</v>
      </c>
      <c r="X9" s="29" t="e">
        <f t="shared" si="6"/>
        <v>#DIV/0!</v>
      </c>
      <c r="Y9" s="25" t="e">
        <f t="shared" si="7"/>
        <v>#DIV/0!</v>
      </c>
      <c r="AA9" s="81" t="e">
        <f t="shared" si="8"/>
        <v>#DIV/0!</v>
      </c>
      <c r="AB9" s="81" t="e">
        <f t="shared" si="9"/>
        <v>#DIV/0!</v>
      </c>
      <c r="AC9" s="82" t="e">
        <f t="shared" si="10"/>
        <v>#DIV/0!</v>
      </c>
      <c r="AD9" s="83" t="e">
        <f t="shared" si="11"/>
        <v>#DIV/0!</v>
      </c>
      <c r="AF9" s="76" t="e">
        <f t="shared" si="1"/>
        <v>#DIV/0!</v>
      </c>
      <c r="AG9" s="75">
        <f t="shared" si="12"/>
        <v>0</v>
      </c>
      <c r="AI9" s="76">
        <f t="shared" si="13"/>
        <v>0</v>
      </c>
      <c r="AJ9" s="25">
        <f t="shared" si="14"/>
        <v>0</v>
      </c>
      <c r="AK9" s="77">
        <f t="shared" si="15"/>
        <v>0</v>
      </c>
      <c r="AL9" s="78">
        <f t="shared" si="16"/>
        <v>0</v>
      </c>
      <c r="AM9" s="79">
        <f t="shared" si="17"/>
        <v>0</v>
      </c>
      <c r="AO9" s="12" t="s">
        <v>162</v>
      </c>
      <c r="AP9" s="29" t="e">
        <f t="shared" si="18"/>
        <v>#DIV/0!</v>
      </c>
      <c r="AQ9" s="29" t="e">
        <f t="shared" si="19"/>
        <v>#DIV/0!</v>
      </c>
      <c r="AR9" s="29" t="e">
        <f t="shared" si="20"/>
        <v>#DIV/0!</v>
      </c>
      <c r="AS9" s="25" t="e">
        <f t="shared" si="21"/>
        <v>#DIV/0!</v>
      </c>
      <c r="AT9" s="29">
        <f t="shared" si="22"/>
        <v>0</v>
      </c>
      <c r="AU9" s="29" t="e">
        <f t="shared" si="23"/>
        <v>#DIV/0!</v>
      </c>
      <c r="AV9" s="29">
        <f t="shared" si="24"/>
        <v>0</v>
      </c>
      <c r="AW9" s="25" t="e">
        <f t="shared" si="25"/>
        <v>#DIV/0!</v>
      </c>
      <c r="AY9" s="12" t="s">
        <v>162</v>
      </c>
      <c r="AZ9" s="99">
        <f t="shared" si="2"/>
        <v>0</v>
      </c>
      <c r="BA9" s="103">
        <f t="shared" si="2"/>
        <v>0</v>
      </c>
      <c r="BB9" s="139">
        <f t="shared" si="2"/>
        <v>0</v>
      </c>
      <c r="BC9" s="100">
        <f t="shared" si="2"/>
        <v>0</v>
      </c>
      <c r="BD9" s="110">
        <f t="shared" si="2"/>
        <v>0</v>
      </c>
      <c r="BE9" s="112">
        <f t="shared" si="2"/>
        <v>0</v>
      </c>
      <c r="BF9" s="137">
        <f t="shared" si="2"/>
        <v>0</v>
      </c>
      <c r="BG9" s="111">
        <f t="shared" si="2"/>
        <v>0</v>
      </c>
    </row>
    <row r="10" spans="1:59" ht="13.35" customHeight="1" x14ac:dyDescent="0.15">
      <c r="A10" s="12" t="s">
        <v>163</v>
      </c>
      <c r="B10" s="20"/>
      <c r="C10" s="21"/>
      <c r="D10" s="21"/>
      <c r="E10" s="21"/>
      <c r="F10" s="21"/>
      <c r="G10" s="27"/>
      <c r="H10" s="20"/>
      <c r="I10" s="21"/>
      <c r="J10" s="21"/>
      <c r="K10" s="21"/>
      <c r="L10" s="21"/>
      <c r="M10" s="20"/>
      <c r="N10" s="214" t="e">
        <f t="shared" si="0"/>
        <v>#DIV/0!</v>
      </c>
      <c r="O10" s="199" t="e">
        <f t="shared" si="0"/>
        <v>#DIV/0!</v>
      </c>
      <c r="P10" s="199" t="e">
        <f t="shared" si="0"/>
        <v>#DIV/0!</v>
      </c>
      <c r="Q10" s="199" t="e">
        <f t="shared" si="0"/>
        <v>#DIV/0!</v>
      </c>
      <c r="R10" s="215" t="e">
        <f t="shared" si="0"/>
        <v>#DIV/0!</v>
      </c>
      <c r="S10" s="200" t="e">
        <f t="shared" si="0"/>
        <v>#DIV/0!</v>
      </c>
      <c r="U10" s="75" t="e">
        <f t="shared" si="3"/>
        <v>#DIV/0!</v>
      </c>
      <c r="V10" s="25" t="e">
        <f t="shared" si="4"/>
        <v>#DIV/0!</v>
      </c>
      <c r="W10" s="29" t="e">
        <f t="shared" si="5"/>
        <v>#DIV/0!</v>
      </c>
      <c r="X10" s="29" t="e">
        <f t="shared" si="6"/>
        <v>#DIV/0!</v>
      </c>
      <c r="Y10" s="25" t="e">
        <f t="shared" si="7"/>
        <v>#DIV/0!</v>
      </c>
      <c r="AA10" s="81" t="e">
        <f t="shared" si="8"/>
        <v>#DIV/0!</v>
      </c>
      <c r="AB10" s="81" t="e">
        <f t="shared" si="9"/>
        <v>#DIV/0!</v>
      </c>
      <c r="AC10" s="82" t="e">
        <f t="shared" si="10"/>
        <v>#DIV/0!</v>
      </c>
      <c r="AD10" s="83" t="e">
        <f t="shared" si="11"/>
        <v>#DIV/0!</v>
      </c>
      <c r="AF10" s="76" t="e">
        <f t="shared" si="1"/>
        <v>#DIV/0!</v>
      </c>
      <c r="AG10" s="75">
        <f t="shared" si="12"/>
        <v>0</v>
      </c>
      <c r="AI10" s="76">
        <f t="shared" si="13"/>
        <v>0</v>
      </c>
      <c r="AJ10" s="25">
        <f t="shared" si="14"/>
        <v>0</v>
      </c>
      <c r="AK10" s="77">
        <f t="shared" si="15"/>
        <v>0</v>
      </c>
      <c r="AL10" s="78">
        <f t="shared" si="16"/>
        <v>0</v>
      </c>
      <c r="AM10" s="79">
        <f t="shared" si="17"/>
        <v>0</v>
      </c>
      <c r="AO10" s="12" t="s">
        <v>163</v>
      </c>
      <c r="AP10" s="29" t="e">
        <f t="shared" si="18"/>
        <v>#DIV/0!</v>
      </c>
      <c r="AQ10" s="29" t="e">
        <f t="shared" si="19"/>
        <v>#DIV/0!</v>
      </c>
      <c r="AR10" s="29" t="e">
        <f t="shared" si="20"/>
        <v>#DIV/0!</v>
      </c>
      <c r="AS10" s="25" t="e">
        <f t="shared" si="21"/>
        <v>#DIV/0!</v>
      </c>
      <c r="AT10" s="29">
        <f t="shared" si="22"/>
        <v>0</v>
      </c>
      <c r="AU10" s="29" t="e">
        <f t="shared" si="23"/>
        <v>#DIV/0!</v>
      </c>
      <c r="AV10" s="29">
        <f t="shared" si="24"/>
        <v>0</v>
      </c>
      <c r="AW10" s="25" t="e">
        <f t="shared" si="25"/>
        <v>#DIV/0!</v>
      </c>
      <c r="AY10" s="12" t="s">
        <v>163</v>
      </c>
      <c r="AZ10" s="99">
        <f t="shared" si="2"/>
        <v>0</v>
      </c>
      <c r="BA10" s="103">
        <f t="shared" si="2"/>
        <v>0</v>
      </c>
      <c r="BB10" s="139">
        <f t="shared" si="2"/>
        <v>0</v>
      </c>
      <c r="BC10" s="100">
        <f t="shared" si="2"/>
        <v>0</v>
      </c>
      <c r="BD10" s="110">
        <f t="shared" si="2"/>
        <v>0</v>
      </c>
      <c r="BE10" s="112">
        <f t="shared" si="2"/>
        <v>0</v>
      </c>
      <c r="BF10" s="137">
        <f t="shared" si="2"/>
        <v>0</v>
      </c>
      <c r="BG10" s="111">
        <f t="shared" si="2"/>
        <v>0</v>
      </c>
    </row>
    <row r="11" spans="1:59" x14ac:dyDescent="0.15">
      <c r="A11" s="12" t="s">
        <v>164</v>
      </c>
      <c r="B11" s="20"/>
      <c r="C11" s="21"/>
      <c r="D11" s="21"/>
      <c r="E11" s="21"/>
      <c r="F11" s="21"/>
      <c r="G11" s="27"/>
      <c r="H11" s="20"/>
      <c r="I11" s="21"/>
      <c r="J11" s="21"/>
      <c r="K11" s="21"/>
      <c r="L11" s="21"/>
      <c r="M11" s="20"/>
      <c r="N11" s="214" t="e">
        <f t="shared" si="0"/>
        <v>#DIV/0!</v>
      </c>
      <c r="O11" s="199" t="e">
        <f t="shared" si="0"/>
        <v>#DIV/0!</v>
      </c>
      <c r="P11" s="199" t="e">
        <f t="shared" si="0"/>
        <v>#DIV/0!</v>
      </c>
      <c r="Q11" s="199" t="e">
        <f t="shared" si="0"/>
        <v>#DIV/0!</v>
      </c>
      <c r="R11" s="215" t="e">
        <f t="shared" si="0"/>
        <v>#DIV/0!</v>
      </c>
      <c r="S11" s="200" t="e">
        <f t="shared" si="0"/>
        <v>#DIV/0!</v>
      </c>
      <c r="U11" s="75" t="e">
        <f t="shared" si="3"/>
        <v>#DIV/0!</v>
      </c>
      <c r="V11" s="25" t="e">
        <f t="shared" si="4"/>
        <v>#DIV/0!</v>
      </c>
      <c r="W11" s="29" t="e">
        <f t="shared" si="5"/>
        <v>#DIV/0!</v>
      </c>
      <c r="X11" s="29" t="e">
        <f t="shared" si="6"/>
        <v>#DIV/0!</v>
      </c>
      <c r="Y11" s="25" t="e">
        <f t="shared" si="7"/>
        <v>#DIV/0!</v>
      </c>
      <c r="AA11" s="81" t="e">
        <f>(U11*M11)/10000</f>
        <v>#DIV/0!</v>
      </c>
      <c r="AB11" s="81" t="e">
        <f t="shared" si="9"/>
        <v>#DIV/0!</v>
      </c>
      <c r="AC11" s="82" t="e">
        <f t="shared" si="10"/>
        <v>#DIV/0!</v>
      </c>
      <c r="AD11" s="83" t="e">
        <f t="shared" si="11"/>
        <v>#DIV/0!</v>
      </c>
      <c r="AF11" s="76" t="e">
        <f t="shared" si="1"/>
        <v>#DIV/0!</v>
      </c>
      <c r="AG11" s="75">
        <f t="shared" si="12"/>
        <v>0</v>
      </c>
      <c r="AI11" s="76">
        <f t="shared" si="13"/>
        <v>0</v>
      </c>
      <c r="AJ11" s="25">
        <f t="shared" si="14"/>
        <v>0</v>
      </c>
      <c r="AK11" s="77">
        <f t="shared" si="15"/>
        <v>0</v>
      </c>
      <c r="AL11" s="78">
        <f t="shared" si="16"/>
        <v>0</v>
      </c>
      <c r="AM11" s="79">
        <f t="shared" si="17"/>
        <v>0</v>
      </c>
      <c r="AO11" s="12" t="s">
        <v>164</v>
      </c>
      <c r="AP11" s="29" t="e">
        <f t="shared" si="18"/>
        <v>#DIV/0!</v>
      </c>
      <c r="AQ11" s="29" t="e">
        <f t="shared" si="19"/>
        <v>#DIV/0!</v>
      </c>
      <c r="AR11" s="29" t="e">
        <f t="shared" si="20"/>
        <v>#DIV/0!</v>
      </c>
      <c r="AS11" s="25" t="e">
        <f t="shared" si="21"/>
        <v>#DIV/0!</v>
      </c>
      <c r="AT11" s="29">
        <f t="shared" si="22"/>
        <v>0</v>
      </c>
      <c r="AU11" s="29" t="e">
        <f t="shared" si="23"/>
        <v>#DIV/0!</v>
      </c>
      <c r="AV11" s="29">
        <f t="shared" si="24"/>
        <v>0</v>
      </c>
      <c r="AW11" s="25" t="e">
        <f t="shared" si="25"/>
        <v>#DIV/0!</v>
      </c>
      <c r="AY11" s="12" t="s">
        <v>164</v>
      </c>
      <c r="AZ11" s="99">
        <f t="shared" si="2"/>
        <v>0</v>
      </c>
      <c r="BA11" s="103">
        <f t="shared" si="2"/>
        <v>0</v>
      </c>
      <c r="BB11" s="139">
        <f t="shared" si="2"/>
        <v>0</v>
      </c>
      <c r="BC11" s="100">
        <f t="shared" si="2"/>
        <v>0</v>
      </c>
      <c r="BD11" s="110">
        <f t="shared" si="2"/>
        <v>0</v>
      </c>
      <c r="BE11" s="112">
        <f t="shared" si="2"/>
        <v>0</v>
      </c>
      <c r="BF11" s="137">
        <f t="shared" si="2"/>
        <v>0</v>
      </c>
      <c r="BG11" s="111">
        <f t="shared" si="2"/>
        <v>0</v>
      </c>
    </row>
    <row r="12" spans="1:59" x14ac:dyDescent="0.15">
      <c r="A12" s="12" t="s">
        <v>165</v>
      </c>
      <c r="B12" s="20"/>
      <c r="C12" s="21"/>
      <c r="D12" s="21"/>
      <c r="E12" s="21"/>
      <c r="F12" s="21"/>
      <c r="G12" s="27"/>
      <c r="H12" s="20"/>
      <c r="I12" s="21"/>
      <c r="J12" s="21"/>
      <c r="K12" s="21"/>
      <c r="L12" s="21"/>
      <c r="M12" s="20"/>
      <c r="N12" s="214" t="e">
        <f t="shared" si="0"/>
        <v>#DIV/0!</v>
      </c>
      <c r="O12" s="199" t="e">
        <f t="shared" si="0"/>
        <v>#DIV/0!</v>
      </c>
      <c r="P12" s="199" t="e">
        <f t="shared" si="0"/>
        <v>#DIV/0!</v>
      </c>
      <c r="Q12" s="199" t="e">
        <f t="shared" si="0"/>
        <v>#DIV/0!</v>
      </c>
      <c r="R12" s="215" t="e">
        <f t="shared" si="0"/>
        <v>#DIV/0!</v>
      </c>
      <c r="S12" s="200" t="e">
        <f t="shared" si="0"/>
        <v>#DIV/0!</v>
      </c>
      <c r="U12" s="75" t="e">
        <f t="shared" si="3"/>
        <v>#DIV/0!</v>
      </c>
      <c r="V12" s="25" t="e">
        <f t="shared" si="4"/>
        <v>#DIV/0!</v>
      </c>
      <c r="W12" s="29" t="e">
        <f t="shared" si="5"/>
        <v>#DIV/0!</v>
      </c>
      <c r="X12" s="29" t="e">
        <f t="shared" si="6"/>
        <v>#DIV/0!</v>
      </c>
      <c r="Y12" s="25" t="e">
        <f t="shared" si="7"/>
        <v>#DIV/0!</v>
      </c>
      <c r="AA12" s="81" t="e">
        <f>(U12*M12)/10000</f>
        <v>#DIV/0!</v>
      </c>
      <c r="AB12" s="81" t="e">
        <f t="shared" si="9"/>
        <v>#DIV/0!</v>
      </c>
      <c r="AC12" s="82" t="e">
        <f t="shared" si="10"/>
        <v>#DIV/0!</v>
      </c>
      <c r="AD12" s="83" t="e">
        <f t="shared" si="11"/>
        <v>#DIV/0!</v>
      </c>
      <c r="AF12" s="76" t="e">
        <f t="shared" si="1"/>
        <v>#DIV/0!</v>
      </c>
      <c r="AG12" s="75">
        <f t="shared" si="12"/>
        <v>0</v>
      </c>
      <c r="AI12" s="76">
        <f t="shared" si="13"/>
        <v>0</v>
      </c>
      <c r="AJ12" s="25">
        <f t="shared" si="14"/>
        <v>0</v>
      </c>
      <c r="AK12" s="77">
        <f t="shared" si="15"/>
        <v>0</v>
      </c>
      <c r="AL12" s="78">
        <f t="shared" si="16"/>
        <v>0</v>
      </c>
      <c r="AM12" s="79">
        <f t="shared" si="17"/>
        <v>0</v>
      </c>
      <c r="AO12" s="12" t="s">
        <v>165</v>
      </c>
      <c r="AP12" s="29" t="e">
        <f t="shared" si="18"/>
        <v>#DIV/0!</v>
      </c>
      <c r="AQ12" s="29" t="e">
        <f t="shared" si="19"/>
        <v>#DIV/0!</v>
      </c>
      <c r="AR12" s="29" t="e">
        <f t="shared" si="20"/>
        <v>#DIV/0!</v>
      </c>
      <c r="AS12" s="25" t="e">
        <f t="shared" si="21"/>
        <v>#DIV/0!</v>
      </c>
      <c r="AT12" s="29">
        <f t="shared" si="22"/>
        <v>0</v>
      </c>
      <c r="AU12" s="29" t="e">
        <f t="shared" si="23"/>
        <v>#DIV/0!</v>
      </c>
      <c r="AV12" s="29">
        <f t="shared" si="24"/>
        <v>0</v>
      </c>
      <c r="AW12" s="25" t="e">
        <f t="shared" si="25"/>
        <v>#DIV/0!</v>
      </c>
      <c r="AY12" s="12" t="s">
        <v>165</v>
      </c>
      <c r="AZ12" s="99">
        <f t="shared" si="2"/>
        <v>0</v>
      </c>
      <c r="BA12" s="103">
        <f t="shared" si="2"/>
        <v>0</v>
      </c>
      <c r="BB12" s="139">
        <f>IF(IFERROR(AR12,-1) &lt;0, 0, AR12)</f>
        <v>0</v>
      </c>
      <c r="BC12" s="100">
        <f t="shared" si="2"/>
        <v>0</v>
      </c>
      <c r="BD12" s="110">
        <f t="shared" si="2"/>
        <v>0</v>
      </c>
      <c r="BE12" s="112">
        <f t="shared" si="2"/>
        <v>0</v>
      </c>
      <c r="BF12" s="137">
        <f t="shared" si="2"/>
        <v>0</v>
      </c>
      <c r="BG12" s="111">
        <f t="shared" si="2"/>
        <v>0</v>
      </c>
    </row>
    <row r="13" spans="1:59" x14ac:dyDescent="0.15">
      <c r="A13" s="12" t="s">
        <v>166</v>
      </c>
      <c r="B13" s="20"/>
      <c r="C13" s="21"/>
      <c r="D13" s="21"/>
      <c r="E13" s="21"/>
      <c r="F13" s="21"/>
      <c r="G13" s="27"/>
      <c r="H13" s="20"/>
      <c r="I13" s="21"/>
      <c r="J13" s="21"/>
      <c r="K13" s="21"/>
      <c r="L13" s="21"/>
      <c r="M13" s="20"/>
      <c r="N13" s="214" t="e">
        <f t="shared" si="0"/>
        <v>#DIV/0!</v>
      </c>
      <c r="O13" s="199" t="e">
        <f t="shared" si="0"/>
        <v>#DIV/0!</v>
      </c>
      <c r="P13" s="199" t="e">
        <f t="shared" si="0"/>
        <v>#DIV/0!</v>
      </c>
      <c r="Q13" s="199" t="e">
        <f t="shared" si="0"/>
        <v>#DIV/0!</v>
      </c>
      <c r="R13" s="215" t="e">
        <f t="shared" si="0"/>
        <v>#DIV/0!</v>
      </c>
      <c r="S13" s="200" t="e">
        <f t="shared" si="0"/>
        <v>#DIV/0!</v>
      </c>
      <c r="U13" s="75" t="e">
        <f t="shared" si="3"/>
        <v>#DIV/0!</v>
      </c>
      <c r="V13" s="25" t="e">
        <f t="shared" si="4"/>
        <v>#DIV/0!</v>
      </c>
      <c r="W13" s="29" t="e">
        <f t="shared" si="5"/>
        <v>#DIV/0!</v>
      </c>
      <c r="X13" s="29" t="e">
        <f t="shared" si="6"/>
        <v>#DIV/0!</v>
      </c>
      <c r="Y13" s="25" t="e">
        <f t="shared" si="7"/>
        <v>#DIV/0!</v>
      </c>
      <c r="AA13" s="81" t="e">
        <f t="shared" si="8"/>
        <v>#DIV/0!</v>
      </c>
      <c r="AB13" s="81" t="e">
        <f t="shared" si="9"/>
        <v>#DIV/0!</v>
      </c>
      <c r="AC13" s="82" t="e">
        <f t="shared" si="10"/>
        <v>#DIV/0!</v>
      </c>
      <c r="AD13" s="83" t="e">
        <f t="shared" si="11"/>
        <v>#DIV/0!</v>
      </c>
      <c r="AF13" s="76" t="e">
        <f t="shared" si="1"/>
        <v>#DIV/0!</v>
      </c>
      <c r="AG13" s="75">
        <f t="shared" si="12"/>
        <v>0</v>
      </c>
      <c r="AI13" s="76">
        <f t="shared" si="13"/>
        <v>0</v>
      </c>
      <c r="AJ13" s="25">
        <f t="shared" si="14"/>
        <v>0</v>
      </c>
      <c r="AK13" s="77">
        <f t="shared" si="15"/>
        <v>0</v>
      </c>
      <c r="AL13" s="78">
        <f t="shared" si="16"/>
        <v>0</v>
      </c>
      <c r="AM13" s="79">
        <f t="shared" si="17"/>
        <v>0</v>
      </c>
      <c r="AO13" s="12" t="s">
        <v>166</v>
      </c>
      <c r="AP13" s="29" t="e">
        <f t="shared" si="18"/>
        <v>#DIV/0!</v>
      </c>
      <c r="AQ13" s="29" t="e">
        <f t="shared" si="19"/>
        <v>#DIV/0!</v>
      </c>
      <c r="AR13" s="29" t="e">
        <f t="shared" si="20"/>
        <v>#DIV/0!</v>
      </c>
      <c r="AS13" s="25" t="e">
        <f t="shared" si="21"/>
        <v>#DIV/0!</v>
      </c>
      <c r="AT13" s="29">
        <f t="shared" si="22"/>
        <v>0</v>
      </c>
      <c r="AU13" s="29" t="e">
        <f t="shared" si="23"/>
        <v>#DIV/0!</v>
      </c>
      <c r="AV13" s="29">
        <f t="shared" si="24"/>
        <v>0</v>
      </c>
      <c r="AW13" s="25" t="e">
        <f t="shared" si="25"/>
        <v>#DIV/0!</v>
      </c>
      <c r="AY13" s="12" t="s">
        <v>166</v>
      </c>
      <c r="AZ13" s="99">
        <f t="shared" si="2"/>
        <v>0</v>
      </c>
      <c r="BA13" s="103">
        <f t="shared" si="2"/>
        <v>0</v>
      </c>
      <c r="BB13" s="139">
        <f t="shared" si="2"/>
        <v>0</v>
      </c>
      <c r="BC13" s="100">
        <f t="shared" si="2"/>
        <v>0</v>
      </c>
      <c r="BD13" s="110">
        <f t="shared" si="2"/>
        <v>0</v>
      </c>
      <c r="BE13" s="112">
        <f t="shared" si="2"/>
        <v>0</v>
      </c>
      <c r="BF13" s="137">
        <f t="shared" si="2"/>
        <v>0</v>
      </c>
      <c r="BG13" s="111">
        <f t="shared" si="2"/>
        <v>0</v>
      </c>
    </row>
    <row r="14" spans="1:59" x14ac:dyDescent="0.15">
      <c r="A14" s="12" t="s">
        <v>167</v>
      </c>
      <c r="B14" s="20"/>
      <c r="C14" s="21"/>
      <c r="D14" s="21"/>
      <c r="E14" s="21"/>
      <c r="F14" s="21"/>
      <c r="G14" s="27"/>
      <c r="H14" s="20"/>
      <c r="I14" s="21"/>
      <c r="J14" s="21"/>
      <c r="K14" s="21"/>
      <c r="L14" s="21"/>
      <c r="M14" s="20"/>
      <c r="N14" s="214" t="e">
        <f t="shared" si="0"/>
        <v>#DIV/0!</v>
      </c>
      <c r="O14" s="199" t="e">
        <f t="shared" si="0"/>
        <v>#DIV/0!</v>
      </c>
      <c r="P14" s="199" t="e">
        <f t="shared" si="0"/>
        <v>#DIV/0!</v>
      </c>
      <c r="Q14" s="199" t="e">
        <f t="shared" si="0"/>
        <v>#DIV/0!</v>
      </c>
      <c r="R14" s="215" t="e">
        <f t="shared" si="0"/>
        <v>#DIV/0!</v>
      </c>
      <c r="S14" s="200" t="e">
        <f t="shared" si="0"/>
        <v>#DIV/0!</v>
      </c>
      <c r="U14" s="75" t="e">
        <f t="shared" si="3"/>
        <v>#DIV/0!</v>
      </c>
      <c r="V14" s="25" t="e">
        <f t="shared" si="4"/>
        <v>#DIV/0!</v>
      </c>
      <c r="W14" s="29" t="e">
        <f t="shared" si="5"/>
        <v>#DIV/0!</v>
      </c>
      <c r="X14" s="29" t="e">
        <f t="shared" si="6"/>
        <v>#DIV/0!</v>
      </c>
      <c r="Y14" s="25" t="e">
        <f t="shared" si="7"/>
        <v>#DIV/0!</v>
      </c>
      <c r="AA14" s="81" t="e">
        <f t="shared" si="8"/>
        <v>#DIV/0!</v>
      </c>
      <c r="AB14" s="81" t="e">
        <f t="shared" si="9"/>
        <v>#DIV/0!</v>
      </c>
      <c r="AC14" s="82" t="e">
        <f t="shared" si="10"/>
        <v>#DIV/0!</v>
      </c>
      <c r="AD14" s="83" t="e">
        <f t="shared" si="11"/>
        <v>#DIV/0!</v>
      </c>
      <c r="AF14" s="76" t="e">
        <f t="shared" si="1"/>
        <v>#DIV/0!</v>
      </c>
      <c r="AG14" s="75">
        <f t="shared" si="12"/>
        <v>0</v>
      </c>
      <c r="AI14" s="76">
        <f t="shared" si="13"/>
        <v>0</v>
      </c>
      <c r="AJ14" s="25">
        <f t="shared" si="14"/>
        <v>0</v>
      </c>
      <c r="AK14" s="77">
        <f t="shared" si="15"/>
        <v>0</v>
      </c>
      <c r="AL14" s="78">
        <f t="shared" si="16"/>
        <v>0</v>
      </c>
      <c r="AM14" s="79">
        <f t="shared" si="17"/>
        <v>0</v>
      </c>
      <c r="AO14" s="12" t="s">
        <v>167</v>
      </c>
      <c r="AP14" s="29" t="e">
        <f t="shared" si="18"/>
        <v>#DIV/0!</v>
      </c>
      <c r="AQ14" s="29" t="e">
        <f t="shared" si="19"/>
        <v>#DIV/0!</v>
      </c>
      <c r="AR14" s="29" t="e">
        <f t="shared" si="20"/>
        <v>#DIV/0!</v>
      </c>
      <c r="AS14" s="25" t="e">
        <f t="shared" si="21"/>
        <v>#DIV/0!</v>
      </c>
      <c r="AT14" s="29">
        <f t="shared" si="22"/>
        <v>0</v>
      </c>
      <c r="AU14" s="29" t="e">
        <f t="shared" si="23"/>
        <v>#DIV/0!</v>
      </c>
      <c r="AV14" s="29">
        <f t="shared" si="24"/>
        <v>0</v>
      </c>
      <c r="AW14" s="25" t="e">
        <f t="shared" si="25"/>
        <v>#DIV/0!</v>
      </c>
      <c r="AY14" s="12" t="s">
        <v>167</v>
      </c>
      <c r="AZ14" s="99">
        <f t="shared" si="2"/>
        <v>0</v>
      </c>
      <c r="BA14" s="103">
        <f t="shared" si="2"/>
        <v>0</v>
      </c>
      <c r="BB14" s="139">
        <f t="shared" si="2"/>
        <v>0</v>
      </c>
      <c r="BC14" s="100">
        <f t="shared" si="2"/>
        <v>0</v>
      </c>
      <c r="BD14" s="110">
        <f t="shared" si="2"/>
        <v>0</v>
      </c>
      <c r="BE14" s="112">
        <f t="shared" si="2"/>
        <v>0</v>
      </c>
      <c r="BF14" s="137">
        <f t="shared" si="2"/>
        <v>0</v>
      </c>
      <c r="BG14" s="111">
        <f t="shared" si="2"/>
        <v>0</v>
      </c>
    </row>
    <row r="15" spans="1:59" x14ac:dyDescent="0.15">
      <c r="A15" s="12" t="s">
        <v>149</v>
      </c>
      <c r="B15" s="20"/>
      <c r="C15" s="21"/>
      <c r="D15" s="21"/>
      <c r="E15" s="21"/>
      <c r="F15" s="21"/>
      <c r="G15" s="27"/>
      <c r="H15" s="20"/>
      <c r="I15" s="21"/>
      <c r="J15" s="21"/>
      <c r="K15" s="21"/>
      <c r="L15" s="21"/>
      <c r="M15" s="20"/>
      <c r="N15" s="214" t="e">
        <f t="shared" si="0"/>
        <v>#DIV/0!</v>
      </c>
      <c r="O15" s="199" t="e">
        <f t="shared" si="0"/>
        <v>#DIV/0!</v>
      </c>
      <c r="P15" s="199" t="e">
        <f t="shared" si="0"/>
        <v>#DIV/0!</v>
      </c>
      <c r="Q15" s="199" t="e">
        <f t="shared" si="0"/>
        <v>#DIV/0!</v>
      </c>
      <c r="R15" s="215" t="e">
        <f t="shared" si="0"/>
        <v>#DIV/0!</v>
      </c>
      <c r="S15" s="200" t="e">
        <f t="shared" si="0"/>
        <v>#DIV/0!</v>
      </c>
      <c r="U15" s="75" t="e">
        <f t="shared" si="3"/>
        <v>#DIV/0!</v>
      </c>
      <c r="V15" s="25" t="e">
        <f t="shared" si="4"/>
        <v>#DIV/0!</v>
      </c>
      <c r="W15" s="29" t="e">
        <f t="shared" si="5"/>
        <v>#DIV/0!</v>
      </c>
      <c r="X15" s="29" t="e">
        <f t="shared" si="6"/>
        <v>#DIV/0!</v>
      </c>
      <c r="Y15" s="25" t="e">
        <f t="shared" si="7"/>
        <v>#DIV/0!</v>
      </c>
      <c r="AA15" s="81" t="e">
        <f t="shared" si="8"/>
        <v>#DIV/0!</v>
      </c>
      <c r="AB15" s="81" t="e">
        <f t="shared" si="9"/>
        <v>#DIV/0!</v>
      </c>
      <c r="AC15" s="82" t="e">
        <f t="shared" si="10"/>
        <v>#DIV/0!</v>
      </c>
      <c r="AD15" s="83" t="e">
        <f t="shared" si="11"/>
        <v>#DIV/0!</v>
      </c>
      <c r="AF15" s="76" t="e">
        <f t="shared" si="1"/>
        <v>#DIV/0!</v>
      </c>
      <c r="AG15" s="75">
        <f t="shared" si="12"/>
        <v>0</v>
      </c>
      <c r="AI15" s="76">
        <f t="shared" si="13"/>
        <v>0</v>
      </c>
      <c r="AJ15" s="25">
        <f t="shared" si="14"/>
        <v>0</v>
      </c>
      <c r="AK15" s="77">
        <f t="shared" si="15"/>
        <v>0</v>
      </c>
      <c r="AL15" s="78">
        <f t="shared" si="16"/>
        <v>0</v>
      </c>
      <c r="AM15" s="79">
        <f t="shared" si="17"/>
        <v>0</v>
      </c>
      <c r="AO15" s="12" t="s">
        <v>149</v>
      </c>
      <c r="AP15" s="29" t="e">
        <f t="shared" si="18"/>
        <v>#DIV/0!</v>
      </c>
      <c r="AQ15" s="29" t="e">
        <f t="shared" si="19"/>
        <v>#DIV/0!</v>
      </c>
      <c r="AR15" s="29" t="e">
        <f t="shared" si="20"/>
        <v>#DIV/0!</v>
      </c>
      <c r="AS15" s="25" t="e">
        <f t="shared" si="21"/>
        <v>#DIV/0!</v>
      </c>
      <c r="AT15" s="29">
        <f t="shared" si="22"/>
        <v>0</v>
      </c>
      <c r="AU15" s="29" t="e">
        <f t="shared" si="23"/>
        <v>#DIV/0!</v>
      </c>
      <c r="AV15" s="29">
        <f t="shared" si="24"/>
        <v>0</v>
      </c>
      <c r="AW15" s="25" t="e">
        <f t="shared" si="25"/>
        <v>#DIV/0!</v>
      </c>
      <c r="AY15" s="12" t="s">
        <v>149</v>
      </c>
      <c r="AZ15" s="99">
        <f t="shared" si="2"/>
        <v>0</v>
      </c>
      <c r="BA15" s="103">
        <f t="shared" si="2"/>
        <v>0</v>
      </c>
      <c r="BB15" s="139">
        <f t="shared" si="2"/>
        <v>0</v>
      </c>
      <c r="BC15" s="100">
        <f t="shared" si="2"/>
        <v>0</v>
      </c>
      <c r="BD15" s="110">
        <f t="shared" si="2"/>
        <v>0</v>
      </c>
      <c r="BE15" s="112">
        <f t="shared" si="2"/>
        <v>0</v>
      </c>
      <c r="BF15" s="137">
        <f t="shared" si="2"/>
        <v>0</v>
      </c>
      <c r="BG15" s="111">
        <f t="shared" si="2"/>
        <v>0</v>
      </c>
    </row>
    <row r="16" spans="1:59" x14ac:dyDescent="0.15">
      <c r="A16" s="12" t="s">
        <v>150</v>
      </c>
      <c r="B16" s="20"/>
      <c r="C16" s="21"/>
      <c r="D16" s="21"/>
      <c r="E16" s="21"/>
      <c r="F16" s="21"/>
      <c r="G16" s="27"/>
      <c r="H16" s="20"/>
      <c r="I16" s="21"/>
      <c r="J16" s="21"/>
      <c r="K16" s="21"/>
      <c r="L16" s="21"/>
      <c r="M16" s="20"/>
      <c r="N16" s="214" t="e">
        <f t="shared" si="0"/>
        <v>#DIV/0!</v>
      </c>
      <c r="O16" s="199" t="e">
        <f t="shared" si="0"/>
        <v>#DIV/0!</v>
      </c>
      <c r="P16" s="199" t="e">
        <f t="shared" si="0"/>
        <v>#DIV/0!</v>
      </c>
      <c r="Q16" s="199" t="e">
        <f t="shared" si="0"/>
        <v>#DIV/0!</v>
      </c>
      <c r="R16" s="215" t="e">
        <f t="shared" si="0"/>
        <v>#DIV/0!</v>
      </c>
      <c r="S16" s="200" t="e">
        <f t="shared" si="0"/>
        <v>#DIV/0!</v>
      </c>
      <c r="U16" s="75" t="e">
        <f t="shared" si="3"/>
        <v>#DIV/0!</v>
      </c>
      <c r="V16" s="25" t="e">
        <f t="shared" si="4"/>
        <v>#DIV/0!</v>
      </c>
      <c r="W16" s="29" t="e">
        <f t="shared" si="5"/>
        <v>#DIV/0!</v>
      </c>
      <c r="X16" s="29" t="e">
        <f t="shared" si="6"/>
        <v>#DIV/0!</v>
      </c>
      <c r="Y16" s="25" t="e">
        <f t="shared" si="7"/>
        <v>#DIV/0!</v>
      </c>
      <c r="AA16" s="81" t="e">
        <f t="shared" si="8"/>
        <v>#DIV/0!</v>
      </c>
      <c r="AB16" s="81" t="e">
        <f t="shared" si="9"/>
        <v>#DIV/0!</v>
      </c>
      <c r="AC16" s="82" t="e">
        <f t="shared" si="10"/>
        <v>#DIV/0!</v>
      </c>
      <c r="AD16" s="83" t="e">
        <f t="shared" si="11"/>
        <v>#DIV/0!</v>
      </c>
      <c r="AF16" s="76" t="e">
        <f t="shared" si="1"/>
        <v>#DIV/0!</v>
      </c>
      <c r="AG16" s="75">
        <f t="shared" si="12"/>
        <v>0</v>
      </c>
      <c r="AI16" s="76">
        <f t="shared" si="13"/>
        <v>0</v>
      </c>
      <c r="AJ16" s="25">
        <f t="shared" si="14"/>
        <v>0</v>
      </c>
      <c r="AK16" s="77">
        <f t="shared" si="15"/>
        <v>0</v>
      </c>
      <c r="AL16" s="78">
        <f t="shared" si="16"/>
        <v>0</v>
      </c>
      <c r="AM16" s="79">
        <f t="shared" si="17"/>
        <v>0</v>
      </c>
      <c r="AO16" s="12" t="s">
        <v>150</v>
      </c>
      <c r="AP16" s="29" t="e">
        <f t="shared" si="18"/>
        <v>#DIV/0!</v>
      </c>
      <c r="AQ16" s="29" t="e">
        <f t="shared" si="19"/>
        <v>#DIV/0!</v>
      </c>
      <c r="AR16" s="29" t="e">
        <f t="shared" si="20"/>
        <v>#DIV/0!</v>
      </c>
      <c r="AS16" s="25" t="e">
        <f t="shared" si="21"/>
        <v>#DIV/0!</v>
      </c>
      <c r="AT16" s="29">
        <f t="shared" si="22"/>
        <v>0</v>
      </c>
      <c r="AU16" s="29" t="e">
        <f t="shared" si="23"/>
        <v>#DIV/0!</v>
      </c>
      <c r="AV16" s="29">
        <f t="shared" si="24"/>
        <v>0</v>
      </c>
      <c r="AW16" s="25" t="e">
        <f t="shared" si="25"/>
        <v>#DIV/0!</v>
      </c>
      <c r="AY16" s="12" t="s">
        <v>150</v>
      </c>
      <c r="AZ16" s="99">
        <f t="shared" si="2"/>
        <v>0</v>
      </c>
      <c r="BA16" s="103">
        <f t="shared" si="2"/>
        <v>0</v>
      </c>
      <c r="BB16" s="139">
        <f t="shared" si="2"/>
        <v>0</v>
      </c>
      <c r="BC16" s="100">
        <f t="shared" si="2"/>
        <v>0</v>
      </c>
      <c r="BD16" s="110">
        <f t="shared" si="2"/>
        <v>0</v>
      </c>
      <c r="BE16" s="112">
        <f t="shared" si="2"/>
        <v>0</v>
      </c>
      <c r="BF16" s="137">
        <f t="shared" si="2"/>
        <v>0</v>
      </c>
      <c r="BG16" s="111">
        <f t="shared" si="2"/>
        <v>0</v>
      </c>
    </row>
    <row r="17" spans="1:59" ht="13.5" thickBot="1" x14ac:dyDescent="0.2">
      <c r="A17" s="13" t="s">
        <v>151</v>
      </c>
      <c r="B17" s="23"/>
      <c r="C17" s="46"/>
      <c r="D17" s="46"/>
      <c r="E17" s="46"/>
      <c r="F17" s="46"/>
      <c r="G17" s="48"/>
      <c r="H17" s="23"/>
      <c r="I17" s="46"/>
      <c r="J17" s="46"/>
      <c r="K17" s="46"/>
      <c r="L17" s="46"/>
      <c r="M17" s="23"/>
      <c r="N17" s="216" t="e">
        <f t="shared" si="0"/>
        <v>#DIV/0!</v>
      </c>
      <c r="O17" s="201" t="e">
        <f t="shared" si="0"/>
        <v>#DIV/0!</v>
      </c>
      <c r="P17" s="201" t="e">
        <f t="shared" si="0"/>
        <v>#DIV/0!</v>
      </c>
      <c r="Q17" s="201" t="e">
        <f t="shared" si="0"/>
        <v>#DIV/0!</v>
      </c>
      <c r="R17" s="217" t="e">
        <f t="shared" si="0"/>
        <v>#DIV/0!</v>
      </c>
      <c r="S17" s="202" t="e">
        <f t="shared" si="0"/>
        <v>#DIV/0!</v>
      </c>
      <c r="U17" s="203" t="e">
        <f t="shared" si="3"/>
        <v>#DIV/0!</v>
      </c>
      <c r="V17" s="31" t="e">
        <f t="shared" si="4"/>
        <v>#DIV/0!</v>
      </c>
      <c r="W17" s="30" t="e">
        <f t="shared" si="5"/>
        <v>#DIV/0!</v>
      </c>
      <c r="X17" s="30" t="e">
        <f t="shared" si="6"/>
        <v>#DIV/0!</v>
      </c>
      <c r="Y17" s="31" t="e">
        <f t="shared" si="7"/>
        <v>#DIV/0!</v>
      </c>
      <c r="AA17" s="121" t="e">
        <f t="shared" si="8"/>
        <v>#DIV/0!</v>
      </c>
      <c r="AB17" s="121" t="e">
        <f t="shared" si="9"/>
        <v>#DIV/0!</v>
      </c>
      <c r="AC17" s="122" t="e">
        <f t="shared" si="10"/>
        <v>#DIV/0!</v>
      </c>
      <c r="AD17" s="123" t="e">
        <f t="shared" si="11"/>
        <v>#DIV/0!</v>
      </c>
      <c r="AF17" s="76" t="e">
        <f t="shared" si="1"/>
        <v>#DIV/0!</v>
      </c>
      <c r="AG17" s="203">
        <f t="shared" si="12"/>
        <v>0</v>
      </c>
      <c r="AI17" s="144">
        <f t="shared" si="13"/>
        <v>0</v>
      </c>
      <c r="AJ17" s="31">
        <f t="shared" si="14"/>
        <v>0</v>
      </c>
      <c r="AK17" s="124">
        <f t="shared" si="15"/>
        <v>0</v>
      </c>
      <c r="AL17" s="204">
        <f t="shared" si="16"/>
        <v>0</v>
      </c>
      <c r="AM17" s="126">
        <f t="shared" si="17"/>
        <v>0</v>
      </c>
      <c r="AO17" s="13" t="s">
        <v>151</v>
      </c>
      <c r="AP17" s="30" t="e">
        <f t="shared" si="18"/>
        <v>#DIV/0!</v>
      </c>
      <c r="AQ17" s="30" t="e">
        <f t="shared" si="19"/>
        <v>#DIV/0!</v>
      </c>
      <c r="AR17" s="30" t="e">
        <f t="shared" si="20"/>
        <v>#DIV/0!</v>
      </c>
      <c r="AS17" s="31" t="e">
        <f t="shared" si="21"/>
        <v>#DIV/0!</v>
      </c>
      <c r="AT17" s="30">
        <f t="shared" si="22"/>
        <v>0</v>
      </c>
      <c r="AU17" s="30" t="e">
        <f t="shared" si="23"/>
        <v>#DIV/0!</v>
      </c>
      <c r="AV17" s="30">
        <f t="shared" si="24"/>
        <v>0</v>
      </c>
      <c r="AW17" s="31" t="e">
        <f t="shared" si="25"/>
        <v>#DIV/0!</v>
      </c>
      <c r="AY17" s="13" t="s">
        <v>151</v>
      </c>
      <c r="AZ17" s="99">
        <f t="shared" si="2"/>
        <v>0</v>
      </c>
      <c r="BA17" s="103">
        <f t="shared" si="2"/>
        <v>0</v>
      </c>
      <c r="BB17" s="139">
        <f t="shared" si="2"/>
        <v>0</v>
      </c>
      <c r="BC17" s="100">
        <f t="shared" si="2"/>
        <v>0</v>
      </c>
      <c r="BD17" s="110">
        <f t="shared" si="2"/>
        <v>0</v>
      </c>
      <c r="BE17" s="112">
        <f t="shared" si="2"/>
        <v>0</v>
      </c>
      <c r="BF17" s="137">
        <f t="shared" si="2"/>
        <v>0</v>
      </c>
      <c r="BG17" s="111">
        <f t="shared" si="2"/>
        <v>0</v>
      </c>
    </row>
    <row r="18" spans="1:59" ht="13.5" thickBot="1" x14ac:dyDescent="0.2">
      <c r="A18" s="7"/>
      <c r="G18" s="6"/>
      <c r="M18" s="6"/>
      <c r="S18" s="6"/>
      <c r="U18" s="6"/>
      <c r="W18" s="6"/>
      <c r="Y18" s="6"/>
      <c r="AA18" s="6"/>
      <c r="AB18" s="6"/>
      <c r="AD18" s="6"/>
      <c r="AF18" s="188"/>
      <c r="AG18" s="188"/>
      <c r="AI18" s="188"/>
      <c r="AK18" s="6"/>
      <c r="AL18" s="6"/>
      <c r="AM18" s="6"/>
      <c r="AT18" s="205"/>
      <c r="AW18" s="1"/>
      <c r="AZ18" s="206">
        <f>SUM(AZ6:AZ17)</f>
        <v>0</v>
      </c>
      <c r="BA18" s="207"/>
      <c r="BB18" s="206">
        <f>SUM(BB6:BB17)</f>
        <v>0</v>
      </c>
      <c r="BC18" s="207"/>
      <c r="BD18" s="208">
        <f>SUM(BD6:BD17)</f>
        <v>0</v>
      </c>
      <c r="BE18" s="209"/>
      <c r="BF18" s="210">
        <f>SUM(BF6:BF17)</f>
        <v>0</v>
      </c>
      <c r="BG18" s="209"/>
    </row>
    <row r="19" spans="1:59" x14ac:dyDescent="0.15">
      <c r="G19" s="6"/>
      <c r="M19" s="6"/>
      <c r="S19" s="6"/>
      <c r="BD19" s="205"/>
    </row>
    <row r="20" spans="1:59" x14ac:dyDescent="0.15">
      <c r="AF20" s="188"/>
      <c r="AG20" s="188"/>
      <c r="AI20" s="188"/>
      <c r="AJ20" s="188"/>
      <c r="AK20" s="188"/>
      <c r="AL20" s="188"/>
      <c r="AT20" s="205"/>
    </row>
    <row r="21" spans="1:59" x14ac:dyDescent="0.15">
      <c r="AF21" s="188"/>
      <c r="AG21" s="188"/>
      <c r="AI21" s="188"/>
      <c r="AJ21" s="188"/>
      <c r="AK21" s="188"/>
      <c r="AL21" s="188"/>
      <c r="BE21" s="211"/>
    </row>
    <row r="22" spans="1:59" x14ac:dyDescent="0.15">
      <c r="BE22" s="211"/>
    </row>
    <row r="23" spans="1:59" x14ac:dyDescent="0.15">
      <c r="AP23" s="1"/>
      <c r="AQ23" s="1"/>
      <c r="AR23" s="1"/>
      <c r="AS23" s="1"/>
      <c r="AT23" s="1"/>
      <c r="AU23" s="1"/>
      <c r="AV23" s="1"/>
      <c r="AW23" s="1"/>
      <c r="AZ23" s="1"/>
      <c r="BA23" s="1"/>
      <c r="BB23" s="1"/>
      <c r="BC23" s="1"/>
    </row>
    <row r="24" spans="1:59" x14ac:dyDescent="0.15">
      <c r="AP24" s="1"/>
      <c r="AQ24" s="1"/>
      <c r="AR24" s="1"/>
      <c r="AS24" s="1"/>
      <c r="AT24" s="1"/>
      <c r="AU24" s="1"/>
      <c r="AV24" s="1"/>
      <c r="AW24" s="1"/>
      <c r="AZ24" s="1"/>
      <c r="BA24" s="1"/>
      <c r="BB24" s="1"/>
      <c r="BC24" s="1"/>
      <c r="BD24" s="1"/>
      <c r="BE24" s="1"/>
      <c r="BF24" s="1"/>
      <c r="BG24" s="1"/>
    </row>
    <row r="25" spans="1:59" x14ac:dyDescent="0.15">
      <c r="AP25" s="1"/>
      <c r="AQ25" s="1"/>
      <c r="AR25" s="1"/>
      <c r="AS25" s="1"/>
      <c r="AT25" s="1"/>
      <c r="AU25" s="1"/>
      <c r="AV25" s="1"/>
      <c r="AW25" s="1"/>
      <c r="AZ25" s="1"/>
      <c r="BA25" s="1"/>
      <c r="BB25" s="1"/>
      <c r="BC25" s="1"/>
      <c r="BD25" s="1"/>
      <c r="BE25" s="1"/>
      <c r="BF25" s="1"/>
      <c r="BG25" s="1"/>
    </row>
    <row r="26" spans="1:59" x14ac:dyDescent="0.15">
      <c r="B26" s="4"/>
      <c r="C26" s="4"/>
      <c r="D26" s="4"/>
      <c r="E26" s="4"/>
      <c r="F26" s="4"/>
      <c r="H26" s="4"/>
      <c r="I26" s="4"/>
      <c r="J26" s="4"/>
      <c r="K26" s="4"/>
      <c r="L26" s="4"/>
      <c r="N26" s="4"/>
      <c r="O26" s="4"/>
      <c r="P26" s="4"/>
      <c r="Q26" s="4"/>
      <c r="R26" s="4"/>
      <c r="U26" s="4"/>
      <c r="AA26" s="4"/>
      <c r="AF26" s="4"/>
      <c r="AG26" s="4"/>
      <c r="AI26" s="4"/>
      <c r="AP26" s="1"/>
      <c r="AQ26" s="1"/>
      <c r="AR26" s="1"/>
      <c r="AS26" s="1"/>
      <c r="AT26" s="1"/>
      <c r="AU26" s="1"/>
      <c r="AV26" s="1"/>
      <c r="AW26" s="1"/>
      <c r="AZ26" s="1"/>
      <c r="BA26" s="1"/>
      <c r="BB26" s="1"/>
      <c r="BC26" s="1"/>
      <c r="BD26" s="1"/>
      <c r="BE26" s="1"/>
      <c r="BF26" s="1"/>
      <c r="BG26" s="1"/>
    </row>
    <row r="27" spans="1:59" x14ac:dyDescent="0.15">
      <c r="A27" s="4"/>
      <c r="B27" s="4"/>
      <c r="C27" s="4"/>
      <c r="D27" s="4"/>
      <c r="E27" s="4"/>
      <c r="F27" s="4"/>
      <c r="H27" s="4"/>
      <c r="I27" s="4"/>
      <c r="J27" s="4"/>
      <c r="K27" s="4"/>
      <c r="L27" s="4"/>
      <c r="N27" s="4"/>
      <c r="O27" s="4"/>
      <c r="P27" s="4"/>
      <c r="Q27" s="4"/>
      <c r="R27" s="4"/>
      <c r="U27" s="4"/>
      <c r="AA27" s="4"/>
      <c r="AF27" s="4"/>
      <c r="AG27" s="4"/>
      <c r="AI27" s="4"/>
      <c r="AP27" s="1"/>
      <c r="AQ27" s="1"/>
      <c r="AR27" s="1"/>
      <c r="AS27" s="1"/>
      <c r="AT27" s="1"/>
      <c r="AU27" s="1"/>
      <c r="AV27" s="1"/>
      <c r="AW27" s="1"/>
      <c r="AZ27" s="1"/>
      <c r="BA27" s="1"/>
      <c r="BB27" s="1"/>
      <c r="BC27" s="1"/>
      <c r="BD27" s="1"/>
      <c r="BE27" s="1"/>
      <c r="BF27" s="1"/>
      <c r="BG27" s="1"/>
    </row>
    <row r="28" spans="1:59" x14ac:dyDescent="0.15">
      <c r="A28" s="4"/>
      <c r="B28" s="4"/>
      <c r="C28" s="4"/>
      <c r="D28" s="4"/>
      <c r="E28" s="4"/>
      <c r="F28" s="4"/>
      <c r="H28" s="4"/>
      <c r="I28" s="4"/>
      <c r="J28" s="4"/>
      <c r="K28" s="4"/>
      <c r="L28" s="4"/>
      <c r="N28" s="4"/>
      <c r="O28" s="4"/>
      <c r="P28" s="4"/>
      <c r="Q28" s="4"/>
      <c r="R28" s="4"/>
      <c r="U28" s="4"/>
      <c r="AA28" s="4"/>
      <c r="AF28" s="4"/>
      <c r="AG28" s="4"/>
      <c r="AI28" s="4"/>
      <c r="AP28" s="1"/>
      <c r="AQ28" s="1"/>
      <c r="AR28" s="1"/>
      <c r="AS28" s="1"/>
      <c r="AT28" s="1"/>
      <c r="AU28" s="1"/>
      <c r="AV28" s="1"/>
      <c r="AW28" s="1"/>
      <c r="AZ28" s="1"/>
      <c r="BA28" s="1"/>
      <c r="BB28" s="1"/>
      <c r="BC28" s="1"/>
      <c r="BD28" s="1"/>
      <c r="BE28" s="1"/>
      <c r="BF28" s="1"/>
      <c r="BG28" s="1"/>
    </row>
    <row r="29" spans="1:59" x14ac:dyDescent="0.15">
      <c r="A29" s="4"/>
      <c r="AP29" s="1"/>
      <c r="AQ29" s="1"/>
      <c r="AR29" s="1"/>
      <c r="AS29" s="1"/>
      <c r="AT29" s="1"/>
      <c r="AU29" s="1"/>
      <c r="AV29" s="1"/>
      <c r="AW29" s="1"/>
      <c r="AZ29" s="1"/>
      <c r="BA29" s="1"/>
      <c r="BB29" s="1"/>
      <c r="BC29" s="1"/>
      <c r="BD29" s="1"/>
      <c r="BE29" s="1"/>
      <c r="BF29" s="1"/>
      <c r="BG29" s="1"/>
    </row>
    <row r="30" spans="1:59" x14ac:dyDescent="0.15">
      <c r="A30" s="4"/>
      <c r="AP30" s="1"/>
      <c r="AQ30" s="1"/>
      <c r="AR30" s="1"/>
      <c r="AS30" s="1"/>
      <c r="AT30" s="1"/>
      <c r="AU30" s="1"/>
      <c r="AV30" s="1"/>
      <c r="AW30" s="1"/>
      <c r="AZ30" s="1"/>
      <c r="BA30" s="1"/>
      <c r="BB30" s="1"/>
      <c r="BC30" s="1"/>
      <c r="BD30" s="1"/>
      <c r="BE30" s="1"/>
      <c r="BF30" s="1"/>
      <c r="BG30" s="1"/>
    </row>
    <row r="31" spans="1:59" x14ac:dyDescent="0.15">
      <c r="A31" s="4"/>
      <c r="AP31" s="1"/>
      <c r="AQ31" s="1"/>
      <c r="AR31" s="1"/>
      <c r="AS31" s="1"/>
      <c r="AT31" s="1"/>
      <c r="AU31" s="1"/>
      <c r="AV31" s="1"/>
      <c r="AW31" s="1"/>
      <c r="AZ31" s="1"/>
      <c r="BA31" s="1"/>
      <c r="BB31" s="1"/>
      <c r="BC31" s="1"/>
      <c r="BD31" s="1"/>
      <c r="BE31" s="1"/>
      <c r="BF31" s="1"/>
      <c r="BG31" s="1"/>
    </row>
    <row r="32" spans="1:59" x14ac:dyDescent="0.15">
      <c r="A32" s="4"/>
      <c r="AP32" s="1"/>
      <c r="AQ32" s="1"/>
      <c r="AR32" s="1"/>
      <c r="AS32" s="1"/>
      <c r="AT32" s="1"/>
      <c r="AU32" s="1"/>
      <c r="AV32" s="1"/>
      <c r="AW32" s="1"/>
      <c r="AZ32" s="1"/>
      <c r="BA32" s="1"/>
      <c r="BB32" s="1"/>
      <c r="BC32" s="1"/>
      <c r="BD32" s="1"/>
      <c r="BE32" s="1"/>
      <c r="BF32" s="1"/>
      <c r="BG32" s="1"/>
    </row>
    <row r="33" spans="1:59" x14ac:dyDescent="0.15">
      <c r="A33" s="4"/>
      <c r="AP33" s="1"/>
      <c r="AQ33" s="1"/>
      <c r="AR33" s="1"/>
      <c r="AS33" s="1"/>
      <c r="AT33" s="1"/>
      <c r="AU33" s="1"/>
      <c r="AV33" s="1"/>
      <c r="AW33" s="1"/>
      <c r="AZ33" s="1"/>
      <c r="BA33" s="1"/>
      <c r="BB33" s="1"/>
      <c r="BC33" s="1"/>
      <c r="BD33" s="1"/>
      <c r="BE33" s="1"/>
      <c r="BF33" s="1"/>
      <c r="BG33" s="1"/>
    </row>
    <row r="34" spans="1:59" x14ac:dyDescent="0.15">
      <c r="A34" s="4"/>
      <c r="AP34" s="1"/>
      <c r="AQ34" s="1"/>
      <c r="AR34" s="1"/>
      <c r="AS34" s="1"/>
      <c r="AT34" s="1"/>
      <c r="AU34" s="1"/>
      <c r="AV34" s="1"/>
      <c r="AW34" s="1"/>
      <c r="AZ34" s="1"/>
      <c r="BA34" s="1"/>
      <c r="BB34" s="1"/>
      <c r="BC34" s="1"/>
      <c r="BD34" s="1"/>
      <c r="BE34" s="1"/>
      <c r="BF34" s="1"/>
      <c r="BG34" s="1"/>
    </row>
    <row r="35" spans="1:59" x14ac:dyDescent="0.15">
      <c r="A35" s="4"/>
      <c r="AP35" s="1"/>
      <c r="AQ35" s="1"/>
      <c r="AR35" s="1"/>
      <c r="AS35" s="1"/>
      <c r="AT35" s="1"/>
      <c r="AU35" s="1"/>
      <c r="AV35" s="1"/>
      <c r="AW35" s="1"/>
      <c r="AZ35" s="1"/>
      <c r="BA35" s="1"/>
      <c r="BB35" s="1"/>
      <c r="BC35" s="1"/>
      <c r="BD35" s="1"/>
      <c r="BE35" s="1"/>
      <c r="BF35" s="1"/>
      <c r="BG35" s="1"/>
    </row>
    <row r="36" spans="1:59" x14ac:dyDescent="0.15">
      <c r="A36" s="4"/>
      <c r="AP36" s="1"/>
      <c r="AQ36" s="1"/>
      <c r="AR36" s="1"/>
      <c r="AS36" s="1"/>
      <c r="AT36" s="1"/>
      <c r="AU36" s="1"/>
      <c r="AV36" s="1"/>
      <c r="AW36" s="1"/>
      <c r="AZ36" s="1"/>
      <c r="BA36" s="1"/>
      <c r="BB36" s="1"/>
      <c r="BC36" s="1"/>
      <c r="BD36" s="1"/>
      <c r="BE36" s="1"/>
      <c r="BF36" s="1"/>
      <c r="BG36" s="1"/>
    </row>
    <row r="37" spans="1:59" x14ac:dyDescent="0.15">
      <c r="A37" s="4"/>
      <c r="BD37" s="1"/>
      <c r="BE37" s="1"/>
      <c r="BF37" s="1"/>
      <c r="BG37" s="1"/>
    </row>
    <row r="38" spans="1:59" x14ac:dyDescent="0.15">
      <c r="A38" s="4"/>
    </row>
    <row r="39" spans="1:59" x14ac:dyDescent="0.15">
      <c r="A39" s="4"/>
    </row>
    <row r="40" spans="1:59" x14ac:dyDescent="0.15">
      <c r="A40" s="4"/>
    </row>
    <row r="41" spans="1:59" x14ac:dyDescent="0.15">
      <c r="A41" s="4"/>
    </row>
    <row r="42" spans="1:59" x14ac:dyDescent="0.15">
      <c r="A42" s="4"/>
    </row>
    <row r="43" spans="1:59" x14ac:dyDescent="0.15">
      <c r="A43" s="4"/>
    </row>
    <row r="44" spans="1:59" x14ac:dyDescent="0.15">
      <c r="A44" s="4"/>
    </row>
    <row r="45" spans="1:59" x14ac:dyDescent="0.15">
      <c r="A45" s="4"/>
    </row>
    <row r="46" spans="1:59" x14ac:dyDescent="0.15">
      <c r="A46" s="5"/>
    </row>
    <row r="47" spans="1:59" x14ac:dyDescent="0.15">
      <c r="A47" s="5"/>
    </row>
    <row r="48" spans="1:59" x14ac:dyDescent="0.15">
      <c r="A48" s="5"/>
    </row>
    <row r="49" spans="1:1" x14ac:dyDescent="0.15">
      <c r="A49" s="4"/>
    </row>
    <row r="50" spans="1:1" x14ac:dyDescent="0.15">
      <c r="A50" s="4"/>
    </row>
    <row r="51" spans="1:1" x14ac:dyDescent="0.15">
      <c r="A51" s="4"/>
    </row>
    <row r="52" spans="1:1" x14ac:dyDescent="0.15">
      <c r="A52" s="4"/>
    </row>
    <row r="53" spans="1:1" x14ac:dyDescent="0.15">
      <c r="A53" s="4"/>
    </row>
    <row r="54" spans="1:1" x14ac:dyDescent="0.15">
      <c r="A54" s="4"/>
    </row>
    <row r="55" spans="1:1" x14ac:dyDescent="0.15">
      <c r="A55" s="4"/>
    </row>
    <row r="56" spans="1:1" x14ac:dyDescent="0.15">
      <c r="A56" s="4"/>
    </row>
    <row r="57" spans="1:1" x14ac:dyDescent="0.15">
      <c r="A57" s="4"/>
    </row>
    <row r="58" spans="1:1" x14ac:dyDescent="0.15">
      <c r="A58" s="4"/>
    </row>
    <row r="59" spans="1:1" x14ac:dyDescent="0.15">
      <c r="A59" s="4"/>
    </row>
    <row r="60" spans="1:1" x14ac:dyDescent="0.15">
      <c r="A60" s="4"/>
    </row>
    <row r="61" spans="1:1" x14ac:dyDescent="0.15">
      <c r="A61" s="4"/>
    </row>
    <row r="62" spans="1:1" x14ac:dyDescent="0.15">
      <c r="A62" s="4"/>
    </row>
    <row r="63" spans="1:1" x14ac:dyDescent="0.15">
      <c r="A63" s="4"/>
    </row>
    <row r="64" spans="1:1" x14ac:dyDescent="0.15">
      <c r="A64" s="5"/>
    </row>
    <row r="65" spans="1:1" x14ac:dyDescent="0.15">
      <c r="A65" s="4"/>
    </row>
    <row r="66" spans="1:1" x14ac:dyDescent="0.15">
      <c r="A66" s="4"/>
    </row>
    <row r="67" spans="1:1" x14ac:dyDescent="0.15">
      <c r="A67" s="4"/>
    </row>
    <row r="68" spans="1:1" x14ac:dyDescent="0.15">
      <c r="A68" s="4"/>
    </row>
    <row r="69" spans="1:1" x14ac:dyDescent="0.15">
      <c r="A69" s="4"/>
    </row>
    <row r="70" spans="1:1" x14ac:dyDescent="0.15">
      <c r="A70" s="4"/>
    </row>
    <row r="71" spans="1:1" x14ac:dyDescent="0.15">
      <c r="A71" s="4"/>
    </row>
    <row r="72" spans="1:1" x14ac:dyDescent="0.15">
      <c r="A72" s="4"/>
    </row>
    <row r="73" spans="1:1" x14ac:dyDescent="0.15">
      <c r="A73" s="4"/>
    </row>
    <row r="74" spans="1:1" x14ac:dyDescent="0.15">
      <c r="A74" s="4"/>
    </row>
    <row r="75" spans="1:1" x14ac:dyDescent="0.15">
      <c r="A75" s="4"/>
    </row>
    <row r="76" spans="1:1" x14ac:dyDescent="0.15">
      <c r="A76" s="4"/>
    </row>
    <row r="77" spans="1:1" x14ac:dyDescent="0.15">
      <c r="A77" s="4"/>
    </row>
    <row r="78" spans="1:1" x14ac:dyDescent="0.15">
      <c r="A78" s="4"/>
    </row>
  </sheetData>
  <mergeCells count="16">
    <mergeCell ref="AI3:AM3"/>
    <mergeCell ref="AY3:BG3"/>
    <mergeCell ref="B4:F4"/>
    <mergeCell ref="H4:L4"/>
    <mergeCell ref="N4:S4"/>
    <mergeCell ref="V4:Y4"/>
    <mergeCell ref="AB4:AD4"/>
    <mergeCell ref="AJ4:AM4"/>
    <mergeCell ref="AO4:AW4"/>
    <mergeCell ref="AY4:BG4"/>
    <mergeCell ref="B3:G3"/>
    <mergeCell ref="H3:M3"/>
    <mergeCell ref="N3:S3"/>
    <mergeCell ref="U3:Y3"/>
    <mergeCell ref="AA3:AD3"/>
    <mergeCell ref="AF3:A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AN124"/>
  <sheetViews>
    <sheetView topLeftCell="AL9" zoomScaleNormal="80" workbookViewId="0">
      <selection activeCell="BB10" sqref="BB10"/>
    </sheetView>
  </sheetViews>
  <sheetFormatPr defaultColWidth="8.62890625" defaultRowHeight="12.75" x14ac:dyDescent="0.15"/>
  <cols>
    <col min="1" max="5" width="8.62890625" style="1"/>
    <col min="6" max="6" width="10.3828125" style="1" customWidth="1"/>
    <col min="7" max="7" width="12.26953125" style="1" customWidth="1"/>
    <col min="8" max="8" width="6.47265625" style="1" customWidth="1"/>
    <col min="9" max="9" width="15.640625" style="1" customWidth="1"/>
    <col min="10" max="10" width="10.65234375" style="1" customWidth="1"/>
    <col min="11" max="11" width="18.33984375" style="1" customWidth="1"/>
    <col min="12" max="13" width="13.6171875" style="1" customWidth="1"/>
    <col min="14" max="14" width="6.47265625" style="1" customWidth="1"/>
    <col min="15" max="16" width="15.640625" style="1" customWidth="1"/>
    <col min="17" max="17" width="10.65234375" style="1" customWidth="1"/>
    <col min="18" max="20" width="11.19140625" style="1" customWidth="1"/>
    <col min="21" max="21" width="6.47265625" style="1" customWidth="1"/>
    <col min="22" max="22" width="5.66015625" style="10" customWidth="1"/>
    <col min="23" max="30" width="11.59375" style="9" customWidth="1"/>
    <col min="31" max="31" width="5.66015625" style="1" customWidth="1"/>
    <col min="32" max="32" width="6.47265625" style="1" customWidth="1"/>
    <col min="33" max="33" width="16.31640625" style="9" customWidth="1"/>
    <col min="34" max="34" width="17.39453125" style="9" customWidth="1"/>
    <col min="35" max="35" width="16.71875" style="9" customWidth="1"/>
    <col min="36" max="36" width="15.37109375" style="9" customWidth="1"/>
    <col min="37" max="37" width="16.31640625" style="9" customWidth="1"/>
    <col min="38" max="38" width="17.39453125" style="9" customWidth="1"/>
    <col min="39" max="39" width="16.71875" style="9" customWidth="1"/>
    <col min="40" max="40" width="15.37109375" style="9" customWidth="1"/>
    <col min="41" max="16384" width="8.62890625" style="1"/>
  </cols>
  <sheetData>
    <row r="1" spans="1:40" s="2" customFormat="1" ht="19.350000000000001" customHeight="1" x14ac:dyDescent="0.15">
      <c r="A1" s="3" t="s">
        <v>247</v>
      </c>
      <c r="V1" s="10"/>
      <c r="W1" s="8"/>
      <c r="X1" s="8"/>
      <c r="Y1" s="8"/>
      <c r="Z1" s="8"/>
      <c r="AA1" s="8"/>
      <c r="AB1" s="8"/>
      <c r="AC1" s="8"/>
      <c r="AD1" s="8"/>
      <c r="AG1" s="8"/>
      <c r="AH1" s="8"/>
      <c r="AI1" s="8"/>
      <c r="AJ1" s="8"/>
      <c r="AK1" s="8"/>
      <c r="AL1" s="8"/>
      <c r="AM1" s="8"/>
      <c r="AN1" s="8"/>
    </row>
    <row r="2" spans="1:40" s="2" customFormat="1" ht="19.350000000000001" customHeight="1" x14ac:dyDescent="0.15">
      <c r="A2" s="3"/>
      <c r="V2" s="10"/>
      <c r="W2" s="8"/>
      <c r="X2" s="8"/>
      <c r="Y2" s="8"/>
      <c r="Z2" s="8"/>
      <c r="AA2" s="8"/>
      <c r="AB2" s="8"/>
      <c r="AC2" s="8"/>
      <c r="AD2" s="8"/>
      <c r="AG2" s="8"/>
      <c r="AH2" s="8"/>
      <c r="AI2" s="8"/>
      <c r="AJ2" s="8"/>
      <c r="AK2" s="8"/>
      <c r="AL2" s="8"/>
      <c r="AM2" s="8"/>
      <c r="AN2" s="8"/>
    </row>
    <row r="3" spans="1:40" s="2" customFormat="1" ht="19.350000000000001" customHeight="1" thickBot="1" x14ac:dyDescent="0.2">
      <c r="A3" s="3"/>
      <c r="V3" s="10"/>
      <c r="W3" s="8"/>
      <c r="X3" s="8"/>
      <c r="Y3" s="8"/>
      <c r="Z3" s="8"/>
      <c r="AA3" s="8"/>
      <c r="AB3" s="8"/>
      <c r="AC3" s="8"/>
      <c r="AD3" s="8"/>
      <c r="AG3" s="8"/>
      <c r="AH3" s="8"/>
      <c r="AI3" s="8"/>
      <c r="AJ3" s="8"/>
      <c r="AK3" s="8"/>
      <c r="AL3" s="8"/>
      <c r="AM3" s="8"/>
      <c r="AN3" s="8"/>
    </row>
    <row r="4" spans="1:40" s="11" customFormat="1" ht="47.25" thickBot="1" x14ac:dyDescent="0.2">
      <c r="B4" s="229" t="s">
        <v>37</v>
      </c>
      <c r="C4" s="230"/>
      <c r="D4" s="230"/>
      <c r="E4" s="230"/>
      <c r="F4" s="231"/>
      <c r="G4" s="34" t="s">
        <v>38</v>
      </c>
      <c r="I4" s="34" t="s">
        <v>39</v>
      </c>
      <c r="J4" s="230" t="s">
        <v>40</v>
      </c>
      <c r="K4" s="230"/>
      <c r="L4" s="230"/>
      <c r="M4" s="231"/>
      <c r="O4" s="34"/>
      <c r="P4" s="34" t="s">
        <v>41</v>
      </c>
      <c r="Q4" s="232" t="s">
        <v>42</v>
      </c>
      <c r="R4" s="232"/>
      <c r="S4" s="232"/>
      <c r="T4" s="233"/>
      <c r="V4" s="229" t="s">
        <v>43</v>
      </c>
      <c r="W4" s="230"/>
      <c r="X4" s="230"/>
      <c r="Y4" s="230"/>
      <c r="Z4" s="230"/>
      <c r="AA4" s="230"/>
      <c r="AB4" s="230"/>
      <c r="AC4" s="230"/>
      <c r="AD4" s="231"/>
      <c r="AF4" s="229" t="s">
        <v>44</v>
      </c>
      <c r="AG4" s="230"/>
      <c r="AH4" s="230"/>
      <c r="AI4" s="230"/>
      <c r="AJ4" s="230"/>
      <c r="AK4" s="230"/>
      <c r="AL4" s="230"/>
      <c r="AM4" s="230"/>
      <c r="AN4" s="231"/>
    </row>
    <row r="5" spans="1:40" ht="59.25" thickBot="1" x14ac:dyDescent="0.2">
      <c r="A5" s="28"/>
      <c r="B5" s="146">
        <v>2015</v>
      </c>
      <c r="C5" s="147">
        <v>2016</v>
      </c>
      <c r="D5" s="147">
        <v>2017</v>
      </c>
      <c r="E5" s="147">
        <v>2018</v>
      </c>
      <c r="F5" s="148">
        <v>2019</v>
      </c>
      <c r="G5" s="149">
        <v>2020</v>
      </c>
      <c r="H5" s="11"/>
      <c r="I5" s="150" t="s">
        <v>45</v>
      </c>
      <c r="J5" s="151" t="s">
        <v>46</v>
      </c>
      <c r="K5" s="152" t="s">
        <v>47</v>
      </c>
      <c r="L5" s="153" t="s">
        <v>48</v>
      </c>
      <c r="M5" s="154" t="s">
        <v>49</v>
      </c>
      <c r="N5" s="11"/>
      <c r="O5" s="155" t="s">
        <v>50</v>
      </c>
      <c r="P5" s="155" t="s">
        <v>50</v>
      </c>
      <c r="Q5" s="156" t="s">
        <v>51</v>
      </c>
      <c r="R5" s="104" t="s">
        <v>47</v>
      </c>
      <c r="S5" s="106" t="s">
        <v>48</v>
      </c>
      <c r="T5" s="105" t="s">
        <v>49</v>
      </c>
      <c r="U5" s="11"/>
      <c r="V5" s="157"/>
      <c r="W5" s="158" t="s">
        <v>52</v>
      </c>
      <c r="X5" s="159" t="s">
        <v>53</v>
      </c>
      <c r="Y5" s="160" t="s">
        <v>54</v>
      </c>
      <c r="Z5" s="160" t="s">
        <v>55</v>
      </c>
      <c r="AA5" s="161" t="s">
        <v>56</v>
      </c>
      <c r="AB5" s="162" t="s">
        <v>57</v>
      </c>
      <c r="AC5" s="163" t="s">
        <v>58</v>
      </c>
      <c r="AD5" s="164" t="s">
        <v>59</v>
      </c>
      <c r="AE5" s="11"/>
      <c r="AF5" s="165"/>
      <c r="AG5" s="152" t="s">
        <v>52</v>
      </c>
      <c r="AH5" s="153" t="s">
        <v>53</v>
      </c>
      <c r="AI5" s="166" t="s">
        <v>54</v>
      </c>
      <c r="AJ5" s="154" t="s">
        <v>55</v>
      </c>
      <c r="AK5" s="104" t="s">
        <v>56</v>
      </c>
      <c r="AL5" s="106" t="s">
        <v>57</v>
      </c>
      <c r="AM5" s="141" t="s">
        <v>58</v>
      </c>
      <c r="AN5" s="105" t="s">
        <v>59</v>
      </c>
    </row>
    <row r="6" spans="1:40" x14ac:dyDescent="0.15">
      <c r="A6" s="12" t="s">
        <v>60</v>
      </c>
      <c r="B6" s="17"/>
      <c r="C6" s="18"/>
      <c r="D6" s="224">
        <v>1563</v>
      </c>
      <c r="E6" s="224">
        <v>1459</v>
      </c>
      <c r="F6" s="224">
        <v>1349</v>
      </c>
      <c r="G6" s="224">
        <v>1048</v>
      </c>
      <c r="I6" s="116">
        <f>AVERAGE(B6:F6)</f>
        <v>1457</v>
      </c>
      <c r="J6" s="88">
        <f>_xlfn.STDEV.S(B6:F6)/SQRT(COUNT(B6:F6))</f>
        <v>61.784571968520858</v>
      </c>
      <c r="K6" s="117">
        <f>I6-(1.96*J6)</f>
        <v>1335.9022389416991</v>
      </c>
      <c r="L6" s="118">
        <f>I6+(1.96*J6)</f>
        <v>1578.0977610583009</v>
      </c>
      <c r="M6" s="119">
        <f>L6-K6</f>
        <v>242.19552211660175</v>
      </c>
      <c r="O6" s="143">
        <f>_xlfn.FORECAST.ETS(2020, B6:F6, $B$5:$F$5, 1)</f>
        <v>1242.7751969999999</v>
      </c>
      <c r="P6" s="143">
        <f>IFERROR(O6, 0)</f>
        <v>1242.7751969999999</v>
      </c>
      <c r="Q6" s="25">
        <f>SQRT(P6)</f>
        <v>35.253016849625794</v>
      </c>
      <c r="R6" s="77">
        <f>P6-(1.96*Q6)</f>
        <v>1173.6792839747334</v>
      </c>
      <c r="S6" s="78">
        <f>P6+(1.96*Q6)</f>
        <v>1311.8711100252665</v>
      </c>
      <c r="T6" s="79">
        <f>S6-R6</f>
        <v>138.19182605053311</v>
      </c>
      <c r="V6" s="84">
        <v>1</v>
      </c>
      <c r="W6" s="87">
        <f t="shared" ref="W6:W37" si="0">G6-L6</f>
        <v>-530.09776105830088</v>
      </c>
      <c r="X6" s="86">
        <f t="shared" ref="X6:X37" si="1">(G6-L6)/L6*100</f>
        <v>-33.590932966206587</v>
      </c>
      <c r="Y6" s="135">
        <f t="shared" ref="Y6:Y37" si="2">G6-I6</f>
        <v>-409</v>
      </c>
      <c r="Z6" s="135">
        <f t="shared" ref="Z6:Z37" si="3">(G6-I6)/I6*100</f>
        <v>-28.071379547014413</v>
      </c>
      <c r="AA6" s="85">
        <f t="shared" ref="AA6:AA37" si="4">G6-S6</f>
        <v>-263.87111002526649</v>
      </c>
      <c r="AB6" s="135">
        <f t="shared" ref="AB6:AB37" si="5">(G6-S6)/S6*100</f>
        <v>-20.114103284139276</v>
      </c>
      <c r="AC6" s="87">
        <f t="shared" ref="AC6:AC37" si="6">G6-P6</f>
        <v>-194.77519699999993</v>
      </c>
      <c r="AD6" s="88">
        <f t="shared" ref="AD6:AD37" si="7">(G6-P6)/P6*100</f>
        <v>-15.672600923334967</v>
      </c>
      <c r="AF6" s="84">
        <v>1</v>
      </c>
      <c r="AG6" s="97">
        <f t="shared" ref="AG6:AN21" si="8">IF(IFERROR(W6,-1) &lt;0, 0, W6)</f>
        <v>0</v>
      </c>
      <c r="AH6" s="133">
        <f t="shared" si="8"/>
        <v>0</v>
      </c>
      <c r="AI6" s="138">
        <f t="shared" si="8"/>
        <v>0</v>
      </c>
      <c r="AJ6" s="98">
        <f t="shared" si="8"/>
        <v>0</v>
      </c>
      <c r="AK6" s="107">
        <f t="shared" si="8"/>
        <v>0</v>
      </c>
      <c r="AL6" s="109">
        <f t="shared" si="8"/>
        <v>0</v>
      </c>
      <c r="AM6" s="136">
        <f t="shared" si="8"/>
        <v>0</v>
      </c>
      <c r="AN6" s="108">
        <f t="shared" si="8"/>
        <v>0</v>
      </c>
    </row>
    <row r="7" spans="1:40" x14ac:dyDescent="0.15">
      <c r="A7" s="12" t="s">
        <v>61</v>
      </c>
      <c r="B7" s="20"/>
      <c r="C7" s="21"/>
      <c r="D7" s="224">
        <v>1568</v>
      </c>
      <c r="E7" s="224">
        <v>1774</v>
      </c>
      <c r="F7" s="224">
        <v>1845</v>
      </c>
      <c r="G7" s="224">
        <v>1855</v>
      </c>
      <c r="I7" s="80">
        <f t="shared" ref="I7:I58" si="9">AVERAGE(B7:F7)</f>
        <v>1729</v>
      </c>
      <c r="J7" s="25">
        <f t="shared" ref="J7:J58" si="10">_xlfn.STDEV.S(B7:F7)/SQRT(COUNT(B7:F7))</f>
        <v>83.06824503583384</v>
      </c>
      <c r="K7" s="81">
        <f t="shared" ref="K7:K58" si="11">I7-(1.96*J7)</f>
        <v>1566.1862397297657</v>
      </c>
      <c r="L7" s="82">
        <f t="shared" ref="L7:L58" si="12">I7+(1.96*J7)</f>
        <v>1891.8137602702343</v>
      </c>
      <c r="M7" s="83">
        <f t="shared" ref="M7:M58" si="13">L7-K7</f>
        <v>325.62752054046859</v>
      </c>
      <c r="O7" s="76">
        <f t="shared" ref="O7:O58" si="14">_xlfn.FORECAST.ETS(2020, B7:F7, $B$5:$F$5, 1)</f>
        <v>2000.9419324999999</v>
      </c>
      <c r="P7" s="76">
        <f t="shared" ref="P7:P58" si="15">IFERROR(O7, 0)</f>
        <v>2000.9419324999999</v>
      </c>
      <c r="Q7" s="25">
        <f t="shared" ref="Q7:Q58" si="16">SQRT(P7)</f>
        <v>44.731889435837601</v>
      </c>
      <c r="R7" s="77">
        <f t="shared" ref="R7:R58" si="17">P7-(1.96*Q7)</f>
        <v>1913.2674292057582</v>
      </c>
      <c r="S7" s="78">
        <f t="shared" ref="S7:S58" si="18">P7+(1.96*Q7)</f>
        <v>2088.6164357942416</v>
      </c>
      <c r="T7" s="79">
        <f t="shared" ref="T7:T58" si="19">S7-R7</f>
        <v>175.34900658848346</v>
      </c>
      <c r="V7" s="89">
        <v>2</v>
      </c>
      <c r="W7" s="92">
        <f t="shared" si="0"/>
        <v>-36.813760270234297</v>
      </c>
      <c r="X7" s="91">
        <f t="shared" si="1"/>
        <v>-1.9459505498562222</v>
      </c>
      <c r="Y7" s="29">
        <f t="shared" si="2"/>
        <v>126</v>
      </c>
      <c r="Z7" s="29">
        <f t="shared" si="3"/>
        <v>7.2874493927125501</v>
      </c>
      <c r="AA7" s="90">
        <f t="shared" si="4"/>
        <v>-233.61643579424162</v>
      </c>
      <c r="AB7" s="29">
        <f t="shared" si="5"/>
        <v>-11.185224428505654</v>
      </c>
      <c r="AC7" s="92">
        <f t="shared" si="6"/>
        <v>-145.94193249999989</v>
      </c>
      <c r="AD7" s="25">
        <f t="shared" si="7"/>
        <v>-7.2936615565679288</v>
      </c>
      <c r="AF7" s="89">
        <v>2</v>
      </c>
      <c r="AG7" s="99">
        <f t="shared" si="8"/>
        <v>0</v>
      </c>
      <c r="AH7" s="103">
        <f t="shared" si="8"/>
        <v>0</v>
      </c>
      <c r="AI7" s="139">
        <f t="shared" si="8"/>
        <v>126</v>
      </c>
      <c r="AJ7" s="100">
        <f t="shared" si="8"/>
        <v>7.2874493927125501</v>
      </c>
      <c r="AK7" s="110">
        <f t="shared" si="8"/>
        <v>0</v>
      </c>
      <c r="AL7" s="112">
        <f t="shared" si="8"/>
        <v>0</v>
      </c>
      <c r="AM7" s="137">
        <f t="shared" si="8"/>
        <v>0</v>
      </c>
      <c r="AN7" s="111">
        <f t="shared" si="8"/>
        <v>0</v>
      </c>
    </row>
    <row r="8" spans="1:40" x14ac:dyDescent="0.15">
      <c r="A8" s="12" t="s">
        <v>62</v>
      </c>
      <c r="B8" s="20"/>
      <c r="C8" s="21"/>
      <c r="D8" s="224">
        <v>1493</v>
      </c>
      <c r="E8" s="224">
        <v>1889</v>
      </c>
      <c r="F8" s="224">
        <v>1743</v>
      </c>
      <c r="G8" s="224">
        <v>1820</v>
      </c>
      <c r="I8" s="80">
        <f t="shared" si="9"/>
        <v>1708.3333333333333</v>
      </c>
      <c r="J8" s="25">
        <f t="shared" si="10"/>
        <v>115.62198945029637</v>
      </c>
      <c r="K8" s="81">
        <f t="shared" si="11"/>
        <v>1481.7142340107523</v>
      </c>
      <c r="L8" s="82">
        <f t="shared" si="12"/>
        <v>1934.9524326559142</v>
      </c>
      <c r="M8" s="83">
        <f t="shared" si="13"/>
        <v>453.2381986451619</v>
      </c>
      <c r="O8" s="76">
        <f t="shared" si="14"/>
        <v>1938.0261289999999</v>
      </c>
      <c r="P8" s="76">
        <f t="shared" si="15"/>
        <v>1938.0261289999999</v>
      </c>
      <c r="Q8" s="25">
        <f t="shared" si="16"/>
        <v>44.023018172315261</v>
      </c>
      <c r="R8" s="77">
        <f t="shared" si="17"/>
        <v>1851.7410133822618</v>
      </c>
      <c r="S8" s="78">
        <f t="shared" si="18"/>
        <v>2024.3112446177379</v>
      </c>
      <c r="T8" s="79">
        <f t="shared" si="19"/>
        <v>172.57023123547606</v>
      </c>
      <c r="V8" s="89">
        <v>3</v>
      </c>
      <c r="W8" s="92">
        <f t="shared" si="0"/>
        <v>-114.95243265591421</v>
      </c>
      <c r="X8" s="91">
        <f t="shared" si="1"/>
        <v>-5.9408402354434413</v>
      </c>
      <c r="Y8" s="29">
        <f t="shared" si="2"/>
        <v>111.66666666666674</v>
      </c>
      <c r="Z8" s="29">
        <f t="shared" si="3"/>
        <v>6.5365853658536626</v>
      </c>
      <c r="AA8" s="90">
        <f t="shared" si="4"/>
        <v>-204.31124461773788</v>
      </c>
      <c r="AB8" s="29">
        <f t="shared" si="5"/>
        <v>-10.092877029703953</v>
      </c>
      <c r="AC8" s="92">
        <f t="shared" si="6"/>
        <v>-118.02612899999986</v>
      </c>
      <c r="AD8" s="25">
        <f t="shared" si="7"/>
        <v>-6.090017427210852</v>
      </c>
      <c r="AF8" s="89">
        <v>3</v>
      </c>
      <c r="AG8" s="99">
        <f t="shared" si="8"/>
        <v>0</v>
      </c>
      <c r="AH8" s="103">
        <f t="shared" si="8"/>
        <v>0</v>
      </c>
      <c r="AI8" s="139">
        <f t="shared" si="8"/>
        <v>111.66666666666674</v>
      </c>
      <c r="AJ8" s="100">
        <f t="shared" si="8"/>
        <v>6.5365853658536626</v>
      </c>
      <c r="AK8" s="110">
        <f t="shared" si="8"/>
        <v>0</v>
      </c>
      <c r="AL8" s="112">
        <f t="shared" si="8"/>
        <v>0</v>
      </c>
      <c r="AM8" s="137">
        <f t="shared" si="8"/>
        <v>0</v>
      </c>
      <c r="AN8" s="111">
        <f t="shared" si="8"/>
        <v>0</v>
      </c>
    </row>
    <row r="9" spans="1:40" x14ac:dyDescent="0.15">
      <c r="A9" s="12" t="s">
        <v>63</v>
      </c>
      <c r="B9" s="20"/>
      <c r="C9" s="21"/>
      <c r="D9" s="224">
        <v>1501</v>
      </c>
      <c r="E9" s="224">
        <v>1847</v>
      </c>
      <c r="F9" s="224">
        <v>1779</v>
      </c>
      <c r="G9" s="224">
        <v>1739</v>
      </c>
      <c r="I9" s="80">
        <f t="shared" si="9"/>
        <v>1709</v>
      </c>
      <c r="J9" s="25">
        <f t="shared" si="10"/>
        <v>105.83635166299591</v>
      </c>
      <c r="K9" s="81">
        <f t="shared" si="11"/>
        <v>1501.560750740528</v>
      </c>
      <c r="L9" s="82">
        <f t="shared" si="12"/>
        <v>1916.439249259472</v>
      </c>
      <c r="M9" s="83">
        <f t="shared" si="13"/>
        <v>414.87849851894407</v>
      </c>
      <c r="O9" s="76">
        <f t="shared" si="14"/>
        <v>1971.488593</v>
      </c>
      <c r="P9" s="76">
        <f t="shared" si="15"/>
        <v>1971.488593</v>
      </c>
      <c r="Q9" s="25">
        <f t="shared" si="16"/>
        <v>44.401448095754716</v>
      </c>
      <c r="R9" s="77">
        <f t="shared" si="17"/>
        <v>1884.4617547323207</v>
      </c>
      <c r="S9" s="78">
        <f t="shared" si="18"/>
        <v>2058.5154312676791</v>
      </c>
      <c r="T9" s="79">
        <f t="shared" si="19"/>
        <v>174.05367653535836</v>
      </c>
      <c r="V9" s="89">
        <v>4</v>
      </c>
      <c r="W9" s="92">
        <f t="shared" si="0"/>
        <v>-177.43924925947204</v>
      </c>
      <c r="X9" s="91">
        <f t="shared" si="1"/>
        <v>-9.2587985415157839</v>
      </c>
      <c r="Y9" s="29">
        <f t="shared" si="2"/>
        <v>30</v>
      </c>
      <c r="Z9" s="29">
        <f t="shared" si="3"/>
        <v>1.7554125219426564</v>
      </c>
      <c r="AA9" s="90">
        <f t="shared" si="4"/>
        <v>-319.51543126767911</v>
      </c>
      <c r="AB9" s="29">
        <f t="shared" si="5"/>
        <v>-15.521643725105061</v>
      </c>
      <c r="AC9" s="92">
        <f t="shared" si="6"/>
        <v>-232.48859300000004</v>
      </c>
      <c r="AD9" s="25">
        <f t="shared" si="7"/>
        <v>-11.792540612483272</v>
      </c>
      <c r="AF9" s="89">
        <v>4</v>
      </c>
      <c r="AG9" s="99">
        <f t="shared" si="8"/>
        <v>0</v>
      </c>
      <c r="AH9" s="103">
        <f t="shared" si="8"/>
        <v>0</v>
      </c>
      <c r="AI9" s="139">
        <f t="shared" si="8"/>
        <v>30</v>
      </c>
      <c r="AJ9" s="100">
        <f t="shared" si="8"/>
        <v>1.7554125219426564</v>
      </c>
      <c r="AK9" s="110">
        <f t="shared" si="8"/>
        <v>0</v>
      </c>
      <c r="AL9" s="112">
        <f t="shared" si="8"/>
        <v>0</v>
      </c>
      <c r="AM9" s="137">
        <f t="shared" si="8"/>
        <v>0</v>
      </c>
      <c r="AN9" s="111">
        <f t="shared" si="8"/>
        <v>0</v>
      </c>
    </row>
    <row r="10" spans="1:40" ht="13.35" customHeight="1" x14ac:dyDescent="0.15">
      <c r="A10" s="12" t="s">
        <v>64</v>
      </c>
      <c r="B10" s="20"/>
      <c r="C10" s="21"/>
      <c r="D10" s="224">
        <v>1611</v>
      </c>
      <c r="E10" s="224">
        <v>1729</v>
      </c>
      <c r="F10" s="224">
        <v>1723</v>
      </c>
      <c r="G10" s="224">
        <v>1680</v>
      </c>
      <c r="I10" s="80">
        <f t="shared" si="9"/>
        <v>1687.6666666666667</v>
      </c>
      <c r="J10" s="25">
        <f t="shared" si="10"/>
        <v>38.372443816421757</v>
      </c>
      <c r="K10" s="81">
        <f t="shared" si="11"/>
        <v>1612.4566767864801</v>
      </c>
      <c r="L10" s="82">
        <f t="shared" si="12"/>
        <v>1762.8766565468534</v>
      </c>
      <c r="M10" s="83">
        <f t="shared" si="13"/>
        <v>150.41997976037328</v>
      </c>
      <c r="O10" s="76">
        <f t="shared" si="14"/>
        <v>1795.0207379999999</v>
      </c>
      <c r="P10" s="76">
        <f t="shared" si="15"/>
        <v>1795.0207379999999</v>
      </c>
      <c r="Q10" s="25">
        <f t="shared" si="16"/>
        <v>42.367685067749456</v>
      </c>
      <c r="R10" s="77">
        <f t="shared" si="17"/>
        <v>1711.9800752672111</v>
      </c>
      <c r="S10" s="78">
        <f t="shared" si="18"/>
        <v>1878.0614007327888</v>
      </c>
      <c r="T10" s="79">
        <f t="shared" si="19"/>
        <v>166.08132546557772</v>
      </c>
      <c r="V10" s="89">
        <v>5</v>
      </c>
      <c r="W10" s="92">
        <f t="shared" si="0"/>
        <v>-82.876656546853383</v>
      </c>
      <c r="X10" s="91">
        <f t="shared" si="1"/>
        <v>-4.7012169705164339</v>
      </c>
      <c r="Y10" s="29">
        <f t="shared" si="2"/>
        <v>-7.6666666666667425</v>
      </c>
      <c r="Z10" s="29">
        <f t="shared" si="3"/>
        <v>-0.45427612087695485</v>
      </c>
      <c r="AA10" s="90">
        <f t="shared" si="4"/>
        <v>-198.0614007327888</v>
      </c>
      <c r="AB10" s="29">
        <f t="shared" si="5"/>
        <v>-10.546055664394597</v>
      </c>
      <c r="AC10" s="92">
        <f t="shared" si="6"/>
        <v>-115.02073799999994</v>
      </c>
      <c r="AD10" s="25">
        <f t="shared" si="7"/>
        <v>-6.4077665268734041</v>
      </c>
      <c r="AF10" s="89">
        <v>5</v>
      </c>
      <c r="AG10" s="99">
        <f t="shared" si="8"/>
        <v>0</v>
      </c>
      <c r="AH10" s="103">
        <f t="shared" si="8"/>
        <v>0</v>
      </c>
      <c r="AI10" s="139">
        <f t="shared" si="8"/>
        <v>0</v>
      </c>
      <c r="AJ10" s="100">
        <f t="shared" si="8"/>
        <v>0</v>
      </c>
      <c r="AK10" s="110">
        <f t="shared" si="8"/>
        <v>0</v>
      </c>
      <c r="AL10" s="112">
        <f t="shared" si="8"/>
        <v>0</v>
      </c>
      <c r="AM10" s="137">
        <f t="shared" si="8"/>
        <v>0</v>
      </c>
      <c r="AN10" s="111">
        <f t="shared" si="8"/>
        <v>0</v>
      </c>
    </row>
    <row r="11" spans="1:40" x14ac:dyDescent="0.15">
      <c r="A11" s="12" t="s">
        <v>65</v>
      </c>
      <c r="B11" s="20"/>
      <c r="C11" s="21"/>
      <c r="D11" s="224">
        <v>1517</v>
      </c>
      <c r="E11" s="224">
        <v>1772</v>
      </c>
      <c r="F11" s="224">
        <v>1650</v>
      </c>
      <c r="G11" s="224">
        <v>1583</v>
      </c>
      <c r="I11" s="80">
        <f t="shared" si="9"/>
        <v>1646.3333333333333</v>
      </c>
      <c r="J11" s="25">
        <f t="shared" si="10"/>
        <v>73.634985646166271</v>
      </c>
      <c r="K11" s="81">
        <f t="shared" si="11"/>
        <v>1502.0087614668473</v>
      </c>
      <c r="L11" s="82">
        <f t="shared" si="12"/>
        <v>1790.6579051998192</v>
      </c>
      <c r="M11" s="83">
        <f t="shared" si="13"/>
        <v>288.64914373297188</v>
      </c>
      <c r="O11" s="76">
        <f t="shared" si="14"/>
        <v>1765.2082115000001</v>
      </c>
      <c r="P11" s="76">
        <f t="shared" si="15"/>
        <v>1765.2082115000001</v>
      </c>
      <c r="Q11" s="25">
        <f t="shared" si="16"/>
        <v>42.014381008173856</v>
      </c>
      <c r="R11" s="77">
        <f t="shared" si="17"/>
        <v>1682.8600247239792</v>
      </c>
      <c r="S11" s="78">
        <f t="shared" si="18"/>
        <v>1847.5563982760209</v>
      </c>
      <c r="T11" s="79">
        <f t="shared" si="19"/>
        <v>164.69637355204168</v>
      </c>
      <c r="V11" s="89">
        <v>6</v>
      </c>
      <c r="W11" s="92">
        <f t="shared" si="0"/>
        <v>-207.6579051998192</v>
      </c>
      <c r="X11" s="91">
        <f t="shared" si="1"/>
        <v>-11.596737969704307</v>
      </c>
      <c r="Y11" s="29">
        <f t="shared" si="2"/>
        <v>-63.333333333333258</v>
      </c>
      <c r="Z11" s="29">
        <f t="shared" si="3"/>
        <v>-3.8469325774448224</v>
      </c>
      <c r="AA11" s="90">
        <f t="shared" si="4"/>
        <v>-264.5563982760209</v>
      </c>
      <c r="AB11" s="29">
        <f t="shared" si="5"/>
        <v>-14.319259673094795</v>
      </c>
      <c r="AC11" s="92">
        <f t="shared" si="6"/>
        <v>-182.20821150000006</v>
      </c>
      <c r="AD11" s="25">
        <f t="shared" si="7"/>
        <v>-10.322193739693015</v>
      </c>
      <c r="AF11" s="89">
        <v>6</v>
      </c>
      <c r="AG11" s="99">
        <f t="shared" si="8"/>
        <v>0</v>
      </c>
      <c r="AH11" s="103">
        <f t="shared" si="8"/>
        <v>0</v>
      </c>
      <c r="AI11" s="139">
        <f t="shared" si="8"/>
        <v>0</v>
      </c>
      <c r="AJ11" s="100">
        <f t="shared" si="8"/>
        <v>0</v>
      </c>
      <c r="AK11" s="110">
        <f t="shared" si="8"/>
        <v>0</v>
      </c>
      <c r="AL11" s="112">
        <f t="shared" si="8"/>
        <v>0</v>
      </c>
      <c r="AM11" s="137">
        <f t="shared" si="8"/>
        <v>0</v>
      </c>
      <c r="AN11" s="111">
        <f t="shared" si="8"/>
        <v>0</v>
      </c>
    </row>
    <row r="12" spans="1:40" x14ac:dyDescent="0.15">
      <c r="A12" s="12" t="s">
        <v>66</v>
      </c>
      <c r="B12" s="20"/>
      <c r="C12" s="21"/>
      <c r="D12" s="224">
        <v>1642</v>
      </c>
      <c r="E12" s="224">
        <v>1586</v>
      </c>
      <c r="F12" s="224">
        <v>1557</v>
      </c>
      <c r="G12" s="224">
        <v>1597</v>
      </c>
      <c r="I12" s="80">
        <f t="shared" si="9"/>
        <v>1595</v>
      </c>
      <c r="J12" s="25">
        <f t="shared" si="10"/>
        <v>24.946609656090214</v>
      </c>
      <c r="K12" s="81">
        <f t="shared" si="11"/>
        <v>1546.1046450740632</v>
      </c>
      <c r="L12" s="82">
        <f t="shared" si="12"/>
        <v>1643.8953549259368</v>
      </c>
      <c r="M12" s="83">
        <f t="shared" si="13"/>
        <v>97.790709851873544</v>
      </c>
      <c r="O12" s="76">
        <f t="shared" si="14"/>
        <v>1511.0116135000001</v>
      </c>
      <c r="P12" s="76">
        <f t="shared" si="15"/>
        <v>1511.0116135000001</v>
      </c>
      <c r="Q12" s="25">
        <f t="shared" si="16"/>
        <v>38.871732833770096</v>
      </c>
      <c r="R12" s="77">
        <f t="shared" si="17"/>
        <v>1434.8230171458106</v>
      </c>
      <c r="S12" s="78">
        <f t="shared" si="18"/>
        <v>1587.2002098541896</v>
      </c>
      <c r="T12" s="79">
        <f t="shared" si="19"/>
        <v>152.37719270837897</v>
      </c>
      <c r="V12" s="89">
        <v>7</v>
      </c>
      <c r="W12" s="92">
        <f t="shared" si="0"/>
        <v>-46.895354925936772</v>
      </c>
      <c r="X12" s="91">
        <f t="shared" si="1"/>
        <v>-2.8526970883769893</v>
      </c>
      <c r="Y12" s="29">
        <f t="shared" si="2"/>
        <v>2</v>
      </c>
      <c r="Z12" s="29">
        <f t="shared" si="3"/>
        <v>0.12539184952978058</v>
      </c>
      <c r="AA12" s="90">
        <f t="shared" si="4"/>
        <v>9.7997901458104479</v>
      </c>
      <c r="AB12" s="29">
        <f t="shared" si="5"/>
        <v>0.61742621283490884</v>
      </c>
      <c r="AC12" s="92">
        <f t="shared" si="6"/>
        <v>85.988386499999933</v>
      </c>
      <c r="AD12" s="25">
        <f t="shared" si="7"/>
        <v>5.6907826340806569</v>
      </c>
      <c r="AF12" s="89">
        <v>7</v>
      </c>
      <c r="AG12" s="99">
        <f t="shared" si="8"/>
        <v>0</v>
      </c>
      <c r="AH12" s="103">
        <f t="shared" si="8"/>
        <v>0</v>
      </c>
      <c r="AI12" s="139">
        <f t="shared" si="8"/>
        <v>2</v>
      </c>
      <c r="AJ12" s="100">
        <f t="shared" si="8"/>
        <v>0.12539184952978058</v>
      </c>
      <c r="AK12" s="110">
        <f t="shared" si="8"/>
        <v>9.7997901458104479</v>
      </c>
      <c r="AL12" s="112">
        <f t="shared" si="8"/>
        <v>0.61742621283490884</v>
      </c>
      <c r="AM12" s="137">
        <f t="shared" si="8"/>
        <v>85.988386499999933</v>
      </c>
      <c r="AN12" s="111">
        <f t="shared" si="8"/>
        <v>5.6907826340806569</v>
      </c>
    </row>
    <row r="13" spans="1:40" x14ac:dyDescent="0.15">
      <c r="A13" s="12" t="s">
        <v>67</v>
      </c>
      <c r="B13" s="20"/>
      <c r="C13" s="21"/>
      <c r="D13" s="224">
        <v>1637</v>
      </c>
      <c r="E13" s="224">
        <v>1629</v>
      </c>
      <c r="F13" s="224">
        <v>1588</v>
      </c>
      <c r="G13" s="224">
        <v>1502</v>
      </c>
      <c r="I13" s="80">
        <f t="shared" si="9"/>
        <v>1618</v>
      </c>
      <c r="J13" s="25">
        <f t="shared" si="10"/>
        <v>15.176736583776281</v>
      </c>
      <c r="K13" s="81">
        <f t="shared" si="11"/>
        <v>1588.2535962957984</v>
      </c>
      <c r="L13" s="82">
        <f t="shared" si="12"/>
        <v>1647.7464037042016</v>
      </c>
      <c r="M13" s="83">
        <f t="shared" si="13"/>
        <v>59.492807408403223</v>
      </c>
      <c r="O13" s="76">
        <f t="shared" si="14"/>
        <v>1567.7635835000001</v>
      </c>
      <c r="P13" s="76">
        <f t="shared" si="15"/>
        <v>1567.7635835000001</v>
      </c>
      <c r="Q13" s="25">
        <f t="shared" si="16"/>
        <v>39.594994424800717</v>
      </c>
      <c r="R13" s="77">
        <f t="shared" si="17"/>
        <v>1490.1573944273907</v>
      </c>
      <c r="S13" s="78">
        <f t="shared" si="18"/>
        <v>1645.3697725726095</v>
      </c>
      <c r="T13" s="79">
        <f t="shared" si="19"/>
        <v>155.21237814521874</v>
      </c>
      <c r="V13" s="89">
        <v>8</v>
      </c>
      <c r="W13" s="92">
        <f t="shared" si="0"/>
        <v>-145.74640370420161</v>
      </c>
      <c r="X13" s="91">
        <f t="shared" si="1"/>
        <v>-8.8451962860642706</v>
      </c>
      <c r="Y13" s="29">
        <f t="shared" si="2"/>
        <v>-116</v>
      </c>
      <c r="Z13" s="29">
        <f t="shared" si="3"/>
        <v>-7.1693448702101357</v>
      </c>
      <c r="AA13" s="90">
        <f t="shared" si="4"/>
        <v>-143.36977257260946</v>
      </c>
      <c r="AB13" s="29">
        <f t="shared" si="5"/>
        <v>-8.7135290171548725</v>
      </c>
      <c r="AC13" s="92">
        <f t="shared" si="6"/>
        <v>-65.763583500000095</v>
      </c>
      <c r="AD13" s="25">
        <f t="shared" si="7"/>
        <v>-4.1947385557447534</v>
      </c>
      <c r="AF13" s="89">
        <v>8</v>
      </c>
      <c r="AG13" s="99">
        <f t="shared" si="8"/>
        <v>0</v>
      </c>
      <c r="AH13" s="103">
        <f t="shared" si="8"/>
        <v>0</v>
      </c>
      <c r="AI13" s="139">
        <f t="shared" si="8"/>
        <v>0</v>
      </c>
      <c r="AJ13" s="100">
        <f t="shared" si="8"/>
        <v>0</v>
      </c>
      <c r="AK13" s="110">
        <f t="shared" si="8"/>
        <v>0</v>
      </c>
      <c r="AL13" s="112">
        <f t="shared" si="8"/>
        <v>0</v>
      </c>
      <c r="AM13" s="137">
        <f t="shared" si="8"/>
        <v>0</v>
      </c>
      <c r="AN13" s="111">
        <f t="shared" si="8"/>
        <v>0</v>
      </c>
    </row>
    <row r="14" spans="1:40" x14ac:dyDescent="0.15">
      <c r="A14" s="12" t="s">
        <v>68</v>
      </c>
      <c r="B14" s="20"/>
      <c r="C14" s="21"/>
      <c r="D14" s="224">
        <v>1658</v>
      </c>
      <c r="E14" s="224">
        <v>1565</v>
      </c>
      <c r="F14" s="224">
        <v>1504</v>
      </c>
      <c r="G14" s="224">
        <v>1455</v>
      </c>
      <c r="I14" s="80">
        <f t="shared" si="9"/>
        <v>1575.6666666666667</v>
      </c>
      <c r="J14" s="25">
        <f t="shared" si="10"/>
        <v>44.774744865579947</v>
      </c>
      <c r="K14" s="81">
        <f t="shared" si="11"/>
        <v>1487.90816673013</v>
      </c>
      <c r="L14" s="82">
        <f t="shared" si="12"/>
        <v>1663.4251666032035</v>
      </c>
      <c r="M14" s="83">
        <f t="shared" si="13"/>
        <v>175.51699987307347</v>
      </c>
      <c r="O14" s="76">
        <f t="shared" si="14"/>
        <v>1422.865616</v>
      </c>
      <c r="P14" s="76">
        <f t="shared" si="15"/>
        <v>1422.865616</v>
      </c>
      <c r="Q14" s="25">
        <f t="shared" si="16"/>
        <v>37.720890975691439</v>
      </c>
      <c r="R14" s="77">
        <f t="shared" si="17"/>
        <v>1348.9326696876449</v>
      </c>
      <c r="S14" s="78">
        <f t="shared" si="18"/>
        <v>1496.7985623123552</v>
      </c>
      <c r="T14" s="79">
        <f t="shared" si="19"/>
        <v>147.86589262471034</v>
      </c>
      <c r="V14" s="89">
        <v>9</v>
      </c>
      <c r="W14" s="92">
        <f t="shared" si="0"/>
        <v>-208.42516660320348</v>
      </c>
      <c r="X14" s="91">
        <f t="shared" si="1"/>
        <v>-12.529879359034707</v>
      </c>
      <c r="Y14" s="29">
        <f t="shared" si="2"/>
        <v>-120.66666666666674</v>
      </c>
      <c r="Z14" s="29">
        <f t="shared" si="3"/>
        <v>-7.6581341231224922</v>
      </c>
      <c r="AA14" s="90">
        <f t="shared" si="4"/>
        <v>-41.798562312355216</v>
      </c>
      <c r="AB14" s="29">
        <f t="shared" si="5"/>
        <v>-2.7925308965945277</v>
      </c>
      <c r="AC14" s="92">
        <f t="shared" si="6"/>
        <v>32.134383999999955</v>
      </c>
      <c r="AD14" s="25">
        <f t="shared" si="7"/>
        <v>2.2584271935909901</v>
      </c>
      <c r="AF14" s="89">
        <v>9</v>
      </c>
      <c r="AG14" s="99">
        <f t="shared" si="8"/>
        <v>0</v>
      </c>
      <c r="AH14" s="103">
        <f t="shared" si="8"/>
        <v>0</v>
      </c>
      <c r="AI14" s="139">
        <f t="shared" si="8"/>
        <v>0</v>
      </c>
      <c r="AJ14" s="100">
        <f t="shared" si="8"/>
        <v>0</v>
      </c>
      <c r="AK14" s="110">
        <f t="shared" si="8"/>
        <v>0</v>
      </c>
      <c r="AL14" s="112">
        <f t="shared" si="8"/>
        <v>0</v>
      </c>
      <c r="AM14" s="137">
        <f t="shared" si="8"/>
        <v>32.134383999999955</v>
      </c>
      <c r="AN14" s="111">
        <f t="shared" si="8"/>
        <v>2.2584271935909901</v>
      </c>
    </row>
    <row r="15" spans="1:40" x14ac:dyDescent="0.15">
      <c r="A15" s="12" t="s">
        <v>69</v>
      </c>
      <c r="B15" s="20"/>
      <c r="C15" s="21"/>
      <c r="D15" s="224">
        <v>1622</v>
      </c>
      <c r="E15" s="224">
        <v>1445</v>
      </c>
      <c r="F15" s="224">
        <v>1520</v>
      </c>
      <c r="G15" s="224">
        <v>1413</v>
      </c>
      <c r="I15" s="80">
        <f t="shared" si="9"/>
        <v>1529</v>
      </c>
      <c r="J15" s="25">
        <f t="shared" si="10"/>
        <v>51.293274412928646</v>
      </c>
      <c r="K15" s="81">
        <f t="shared" si="11"/>
        <v>1428.4651821506598</v>
      </c>
      <c r="L15" s="82">
        <f t="shared" si="12"/>
        <v>1629.5348178493402</v>
      </c>
      <c r="M15" s="83">
        <f t="shared" si="13"/>
        <v>201.06963569868049</v>
      </c>
      <c r="O15" s="76">
        <f t="shared" si="14"/>
        <v>1436.441726</v>
      </c>
      <c r="P15" s="76">
        <f t="shared" si="15"/>
        <v>1436.441726</v>
      </c>
      <c r="Q15" s="25">
        <f t="shared" si="16"/>
        <v>37.900418546501569</v>
      </c>
      <c r="R15" s="77">
        <f t="shared" si="17"/>
        <v>1362.156905648857</v>
      </c>
      <c r="S15" s="78">
        <f t="shared" si="18"/>
        <v>1510.726546351143</v>
      </c>
      <c r="T15" s="79">
        <f t="shared" si="19"/>
        <v>148.56964070228605</v>
      </c>
      <c r="V15" s="89">
        <v>10</v>
      </c>
      <c r="W15" s="92">
        <f t="shared" si="0"/>
        <v>-216.53481784934024</v>
      </c>
      <c r="X15" s="91">
        <f t="shared" si="1"/>
        <v>-13.288136925795968</v>
      </c>
      <c r="Y15" s="29">
        <f t="shared" si="2"/>
        <v>-116</v>
      </c>
      <c r="Z15" s="29">
        <f t="shared" si="3"/>
        <v>-7.5866579463701758</v>
      </c>
      <c r="AA15" s="90">
        <f t="shared" si="4"/>
        <v>-97.726546351143043</v>
      </c>
      <c r="AB15" s="29">
        <f t="shared" si="5"/>
        <v>-6.4688441854140928</v>
      </c>
      <c r="AC15" s="92">
        <f t="shared" si="6"/>
        <v>-23.441726000000017</v>
      </c>
      <c r="AD15" s="25">
        <f t="shared" si="7"/>
        <v>-1.6319301768876642</v>
      </c>
      <c r="AF15" s="89">
        <v>10</v>
      </c>
      <c r="AG15" s="99">
        <f t="shared" si="8"/>
        <v>0</v>
      </c>
      <c r="AH15" s="103">
        <f t="shared" si="8"/>
        <v>0</v>
      </c>
      <c r="AI15" s="139">
        <f t="shared" si="8"/>
        <v>0</v>
      </c>
      <c r="AJ15" s="100">
        <f t="shared" si="8"/>
        <v>0</v>
      </c>
      <c r="AK15" s="110">
        <f t="shared" si="8"/>
        <v>0</v>
      </c>
      <c r="AL15" s="112">
        <f t="shared" si="8"/>
        <v>0</v>
      </c>
      <c r="AM15" s="137">
        <f t="shared" si="8"/>
        <v>0</v>
      </c>
      <c r="AN15" s="111">
        <f t="shared" si="8"/>
        <v>0</v>
      </c>
    </row>
    <row r="16" spans="1:40" x14ac:dyDescent="0.15">
      <c r="A16" s="12" t="s">
        <v>70</v>
      </c>
      <c r="B16" s="20"/>
      <c r="C16" s="21"/>
      <c r="D16" s="224">
        <v>1649</v>
      </c>
      <c r="E16" s="224">
        <v>1452</v>
      </c>
      <c r="F16" s="224">
        <v>1495</v>
      </c>
      <c r="G16" s="224">
        <v>1528</v>
      </c>
      <c r="I16" s="80">
        <f t="shared" si="9"/>
        <v>1532</v>
      </c>
      <c r="J16" s="25">
        <f t="shared" si="10"/>
        <v>59.802452569550468</v>
      </c>
      <c r="K16" s="81">
        <f t="shared" si="11"/>
        <v>1414.787192963681</v>
      </c>
      <c r="L16" s="82">
        <f t="shared" si="12"/>
        <v>1649.212807036319</v>
      </c>
      <c r="M16" s="83">
        <f t="shared" si="13"/>
        <v>234.42561407263793</v>
      </c>
      <c r="O16" s="76">
        <f t="shared" si="14"/>
        <v>1386.9921200000001</v>
      </c>
      <c r="P16" s="76">
        <f t="shared" si="15"/>
        <v>1386.9921200000001</v>
      </c>
      <c r="Q16" s="25">
        <f t="shared" si="16"/>
        <v>37.24234310566402</v>
      </c>
      <c r="R16" s="77">
        <f t="shared" si="17"/>
        <v>1313.9971275128987</v>
      </c>
      <c r="S16" s="78">
        <f t="shared" si="18"/>
        <v>1459.9871124871015</v>
      </c>
      <c r="T16" s="79">
        <f t="shared" si="19"/>
        <v>145.9899849742028</v>
      </c>
      <c r="V16" s="89">
        <v>11</v>
      </c>
      <c r="W16" s="92">
        <f t="shared" si="0"/>
        <v>-121.21280703631896</v>
      </c>
      <c r="X16" s="91">
        <f t="shared" si="1"/>
        <v>-7.3497371909293934</v>
      </c>
      <c r="Y16" s="29">
        <f t="shared" si="2"/>
        <v>-4</v>
      </c>
      <c r="Z16" s="29">
        <f t="shared" si="3"/>
        <v>-0.26109660574412535</v>
      </c>
      <c r="AA16" s="90">
        <f t="shared" si="4"/>
        <v>68.012887512898487</v>
      </c>
      <c r="AB16" s="29">
        <f t="shared" si="5"/>
        <v>4.6584580734440797</v>
      </c>
      <c r="AC16" s="92">
        <f t="shared" si="6"/>
        <v>141.00787999999989</v>
      </c>
      <c r="AD16" s="25">
        <f t="shared" si="7"/>
        <v>10.166451414302186</v>
      </c>
      <c r="AF16" s="89">
        <v>11</v>
      </c>
      <c r="AG16" s="99">
        <f t="shared" si="8"/>
        <v>0</v>
      </c>
      <c r="AH16" s="103">
        <f t="shared" si="8"/>
        <v>0</v>
      </c>
      <c r="AI16" s="139">
        <f t="shared" si="8"/>
        <v>0</v>
      </c>
      <c r="AJ16" s="100">
        <f t="shared" si="8"/>
        <v>0</v>
      </c>
      <c r="AK16" s="110">
        <f t="shared" si="8"/>
        <v>68.012887512898487</v>
      </c>
      <c r="AL16" s="112">
        <f t="shared" si="8"/>
        <v>4.6584580734440797</v>
      </c>
      <c r="AM16" s="137">
        <f t="shared" si="8"/>
        <v>141.00787999999989</v>
      </c>
      <c r="AN16" s="111">
        <f t="shared" si="8"/>
        <v>10.166451414302186</v>
      </c>
    </row>
    <row r="17" spans="1:40" x14ac:dyDescent="0.15">
      <c r="A17" s="12" t="s">
        <v>71</v>
      </c>
      <c r="B17" s="20"/>
      <c r="C17" s="21"/>
      <c r="D17" s="224">
        <v>1572</v>
      </c>
      <c r="E17" s="224">
        <v>1379</v>
      </c>
      <c r="F17" s="224">
        <v>1490</v>
      </c>
      <c r="G17" s="224">
        <v>1422</v>
      </c>
      <c r="I17" s="80">
        <f t="shared" si="9"/>
        <v>1480.3333333333333</v>
      </c>
      <c r="J17" s="25">
        <f t="shared" si="10"/>
        <v>55.923558939363332</v>
      </c>
      <c r="K17" s="81">
        <f t="shared" si="11"/>
        <v>1370.7231578121812</v>
      </c>
      <c r="L17" s="82">
        <f t="shared" si="12"/>
        <v>1589.9435088544853</v>
      </c>
      <c r="M17" s="83">
        <f t="shared" si="13"/>
        <v>219.22035104230417</v>
      </c>
      <c r="O17" s="76">
        <f t="shared" si="14"/>
        <v>1409.723352</v>
      </c>
      <c r="P17" s="76">
        <f t="shared" si="15"/>
        <v>1409.723352</v>
      </c>
      <c r="Q17" s="25">
        <f t="shared" si="16"/>
        <v>37.546282798700595</v>
      </c>
      <c r="R17" s="77">
        <f t="shared" si="17"/>
        <v>1336.1326377145467</v>
      </c>
      <c r="S17" s="78">
        <f t="shared" si="18"/>
        <v>1483.3140662854532</v>
      </c>
      <c r="T17" s="79">
        <f t="shared" si="19"/>
        <v>147.18142857090652</v>
      </c>
      <c r="V17" s="89">
        <v>12</v>
      </c>
      <c r="W17" s="92">
        <f t="shared" si="0"/>
        <v>-167.94350885448534</v>
      </c>
      <c r="X17" s="91">
        <f t="shared" si="1"/>
        <v>-10.56286012170863</v>
      </c>
      <c r="Y17" s="29">
        <f t="shared" si="2"/>
        <v>-58.333333333333258</v>
      </c>
      <c r="Z17" s="29">
        <f t="shared" si="3"/>
        <v>-3.9405539292951985</v>
      </c>
      <c r="AA17" s="90">
        <f t="shared" si="4"/>
        <v>-61.314066285453237</v>
      </c>
      <c r="AB17" s="29">
        <f t="shared" si="5"/>
        <v>-4.133586249808662</v>
      </c>
      <c r="AC17" s="92">
        <f t="shared" si="6"/>
        <v>12.276648000000023</v>
      </c>
      <c r="AD17" s="25">
        <f t="shared" si="7"/>
        <v>0.87085512079961791</v>
      </c>
      <c r="AF17" s="89">
        <v>12</v>
      </c>
      <c r="AG17" s="99">
        <f t="shared" si="8"/>
        <v>0</v>
      </c>
      <c r="AH17" s="103">
        <f t="shared" si="8"/>
        <v>0</v>
      </c>
      <c r="AI17" s="139">
        <f t="shared" si="8"/>
        <v>0</v>
      </c>
      <c r="AJ17" s="100">
        <f t="shared" si="8"/>
        <v>0</v>
      </c>
      <c r="AK17" s="110">
        <f t="shared" si="8"/>
        <v>0</v>
      </c>
      <c r="AL17" s="112">
        <f t="shared" si="8"/>
        <v>0</v>
      </c>
      <c r="AM17" s="137">
        <f t="shared" si="8"/>
        <v>12.276648000000023</v>
      </c>
      <c r="AN17" s="111">
        <f t="shared" si="8"/>
        <v>0.87085512079961791</v>
      </c>
    </row>
    <row r="18" spans="1:40" x14ac:dyDescent="0.15">
      <c r="A18" s="12" t="s">
        <v>72</v>
      </c>
      <c r="B18" s="20"/>
      <c r="C18" s="21"/>
      <c r="D18" s="224">
        <v>1569</v>
      </c>
      <c r="E18" s="224">
        <v>1359</v>
      </c>
      <c r="F18" s="224">
        <v>1484</v>
      </c>
      <c r="G18" s="224">
        <v>1470</v>
      </c>
      <c r="I18" s="80">
        <f t="shared" si="9"/>
        <v>1470.6666666666667</v>
      </c>
      <c r="J18" s="25">
        <f t="shared" si="10"/>
        <v>60.987248211773299</v>
      </c>
      <c r="K18" s="81">
        <f t="shared" si="11"/>
        <v>1351.1316601715912</v>
      </c>
      <c r="L18" s="82">
        <f t="shared" si="12"/>
        <v>1590.2016731617423</v>
      </c>
      <c r="M18" s="83">
        <f t="shared" si="13"/>
        <v>239.0700129901511</v>
      </c>
      <c r="O18" s="76">
        <f t="shared" si="14"/>
        <v>1398.2181674999999</v>
      </c>
      <c r="P18" s="76">
        <f t="shared" si="15"/>
        <v>1398.2181674999999</v>
      </c>
      <c r="Q18" s="25">
        <f t="shared" si="16"/>
        <v>37.392755548367923</v>
      </c>
      <c r="R18" s="77">
        <f t="shared" si="17"/>
        <v>1324.9283666251988</v>
      </c>
      <c r="S18" s="78">
        <f t="shared" si="18"/>
        <v>1471.5079683748011</v>
      </c>
      <c r="T18" s="79">
        <f t="shared" si="19"/>
        <v>146.57960174960226</v>
      </c>
      <c r="V18" s="89">
        <v>13</v>
      </c>
      <c r="W18" s="92">
        <f t="shared" si="0"/>
        <v>-120.20167316174229</v>
      </c>
      <c r="X18" s="91">
        <f t="shared" si="1"/>
        <v>-7.5588948993337119</v>
      </c>
      <c r="Y18" s="29">
        <f t="shared" si="2"/>
        <v>-0.66666666666674246</v>
      </c>
      <c r="Z18" s="29">
        <f t="shared" si="3"/>
        <v>-4.5330915684501975E-2</v>
      </c>
      <c r="AA18" s="90">
        <f t="shared" si="4"/>
        <v>-1.5079683748010666</v>
      </c>
      <c r="AB18" s="29">
        <f t="shared" si="5"/>
        <v>-0.10247775800130625</v>
      </c>
      <c r="AC18" s="92">
        <f t="shared" si="6"/>
        <v>71.781832500000064</v>
      </c>
      <c r="AD18" s="25">
        <f t="shared" si="7"/>
        <v>5.1338077396280202</v>
      </c>
      <c r="AF18" s="89">
        <v>13</v>
      </c>
      <c r="AG18" s="99">
        <f t="shared" si="8"/>
        <v>0</v>
      </c>
      <c r="AH18" s="103">
        <f t="shared" si="8"/>
        <v>0</v>
      </c>
      <c r="AI18" s="139">
        <f t="shared" si="8"/>
        <v>0</v>
      </c>
      <c r="AJ18" s="100">
        <f t="shared" si="8"/>
        <v>0</v>
      </c>
      <c r="AK18" s="110">
        <f t="shared" si="8"/>
        <v>0</v>
      </c>
      <c r="AL18" s="112">
        <f t="shared" si="8"/>
        <v>0</v>
      </c>
      <c r="AM18" s="137">
        <f t="shared" si="8"/>
        <v>71.781832500000064</v>
      </c>
      <c r="AN18" s="111">
        <f t="shared" si="8"/>
        <v>5.1338077396280202</v>
      </c>
    </row>
    <row r="19" spans="1:40" x14ac:dyDescent="0.15">
      <c r="A19" s="12" t="s">
        <v>73</v>
      </c>
      <c r="B19" s="20"/>
      <c r="C19" s="21"/>
      <c r="D19" s="224">
        <v>1556</v>
      </c>
      <c r="E19" s="224">
        <v>1419</v>
      </c>
      <c r="F19" s="224">
        <v>1445</v>
      </c>
      <c r="G19" s="224">
        <v>1513</v>
      </c>
      <c r="I19" s="80">
        <f t="shared" si="9"/>
        <v>1473.3333333333333</v>
      </c>
      <c r="J19" s="25">
        <f t="shared" si="10"/>
        <v>42.009258238842754</v>
      </c>
      <c r="K19" s="81">
        <f t="shared" si="11"/>
        <v>1390.9951871852015</v>
      </c>
      <c r="L19" s="82">
        <f t="shared" si="12"/>
        <v>1555.671479481465</v>
      </c>
      <c r="M19" s="83">
        <f t="shared" si="13"/>
        <v>164.67629229626345</v>
      </c>
      <c r="O19" s="76">
        <f t="shared" si="14"/>
        <v>1368.4404814999998</v>
      </c>
      <c r="P19" s="76">
        <f t="shared" si="15"/>
        <v>1368.4404814999998</v>
      </c>
      <c r="Q19" s="25">
        <f t="shared" si="16"/>
        <v>36.99243816646856</v>
      </c>
      <c r="R19" s="77">
        <f t="shared" si="17"/>
        <v>1295.9353026937215</v>
      </c>
      <c r="S19" s="78">
        <f t="shared" si="18"/>
        <v>1440.9456603062781</v>
      </c>
      <c r="T19" s="79">
        <f t="shared" si="19"/>
        <v>145.01035761255662</v>
      </c>
      <c r="V19" s="89">
        <v>14</v>
      </c>
      <c r="W19" s="92">
        <f t="shared" si="0"/>
        <v>-42.671479481464985</v>
      </c>
      <c r="X19" s="91">
        <f t="shared" si="1"/>
        <v>-2.7429621256338907</v>
      </c>
      <c r="Y19" s="29">
        <f t="shared" si="2"/>
        <v>39.666666666666742</v>
      </c>
      <c r="Z19" s="29">
        <f t="shared" si="3"/>
        <v>2.6923076923076978</v>
      </c>
      <c r="AA19" s="90">
        <f t="shared" si="4"/>
        <v>72.054339693721886</v>
      </c>
      <c r="AB19" s="29">
        <f t="shared" si="5"/>
        <v>5.0004897255047416</v>
      </c>
      <c r="AC19" s="92">
        <f t="shared" si="6"/>
        <v>144.55951850000019</v>
      </c>
      <c r="AD19" s="25">
        <f t="shared" si="7"/>
        <v>10.563814828215474</v>
      </c>
      <c r="AF19" s="89">
        <v>14</v>
      </c>
      <c r="AG19" s="99">
        <f t="shared" si="8"/>
        <v>0</v>
      </c>
      <c r="AH19" s="103">
        <f t="shared" si="8"/>
        <v>0</v>
      </c>
      <c r="AI19" s="139">
        <f t="shared" si="8"/>
        <v>39.666666666666742</v>
      </c>
      <c r="AJ19" s="100">
        <f t="shared" si="8"/>
        <v>2.6923076923076978</v>
      </c>
      <c r="AK19" s="110">
        <f t="shared" si="8"/>
        <v>72.054339693721886</v>
      </c>
      <c r="AL19" s="112">
        <f t="shared" si="8"/>
        <v>5.0004897255047416</v>
      </c>
      <c r="AM19" s="137">
        <f t="shared" si="8"/>
        <v>144.55951850000019</v>
      </c>
      <c r="AN19" s="111">
        <f t="shared" si="8"/>
        <v>10.563814828215474</v>
      </c>
    </row>
    <row r="20" spans="1:40" x14ac:dyDescent="0.15">
      <c r="A20" s="12" t="s">
        <v>74</v>
      </c>
      <c r="B20" s="20"/>
      <c r="C20" s="21"/>
      <c r="D20" s="224">
        <v>1373</v>
      </c>
      <c r="E20" s="224">
        <v>1397</v>
      </c>
      <c r="F20" s="224">
        <v>1496</v>
      </c>
      <c r="G20" s="224">
        <v>1572</v>
      </c>
      <c r="I20" s="80">
        <f t="shared" si="9"/>
        <v>1422</v>
      </c>
      <c r="J20" s="25">
        <f t="shared" si="10"/>
        <v>37.643060449437428</v>
      </c>
      <c r="K20" s="81">
        <f t="shared" si="11"/>
        <v>1348.2196015191025</v>
      </c>
      <c r="L20" s="82">
        <f t="shared" si="12"/>
        <v>1495.7803984808975</v>
      </c>
      <c r="M20" s="83">
        <f t="shared" si="13"/>
        <v>147.56079696179495</v>
      </c>
      <c r="O20" s="76">
        <f t="shared" si="14"/>
        <v>1547.8100375000001</v>
      </c>
      <c r="P20" s="76">
        <f t="shared" si="15"/>
        <v>1547.8100375000001</v>
      </c>
      <c r="Q20" s="25">
        <f t="shared" si="16"/>
        <v>39.3422169876076</v>
      </c>
      <c r="R20" s="77">
        <f t="shared" si="17"/>
        <v>1470.6992922042891</v>
      </c>
      <c r="S20" s="78">
        <f t="shared" si="18"/>
        <v>1624.9207827957111</v>
      </c>
      <c r="T20" s="79">
        <f t="shared" si="19"/>
        <v>154.22149059142203</v>
      </c>
      <c r="V20" s="89">
        <v>15</v>
      </c>
      <c r="W20" s="92">
        <f t="shared" si="0"/>
        <v>76.219601519102525</v>
      </c>
      <c r="X20" s="91">
        <f t="shared" si="1"/>
        <v>5.0956411513689135</v>
      </c>
      <c r="Y20" s="29">
        <f t="shared" si="2"/>
        <v>150</v>
      </c>
      <c r="Z20" s="29">
        <f t="shared" si="3"/>
        <v>10.548523206751055</v>
      </c>
      <c r="AA20" s="90">
        <f t="shared" si="4"/>
        <v>-52.920782795711148</v>
      </c>
      <c r="AB20" s="29">
        <f t="shared" si="5"/>
        <v>-3.2568223236495135</v>
      </c>
      <c r="AC20" s="92">
        <f t="shared" si="6"/>
        <v>24.189962499999865</v>
      </c>
      <c r="AD20" s="25">
        <f t="shared" si="7"/>
        <v>1.5628508611477372</v>
      </c>
      <c r="AF20" s="89">
        <v>15</v>
      </c>
      <c r="AG20" s="99">
        <f t="shared" si="8"/>
        <v>76.219601519102525</v>
      </c>
      <c r="AH20" s="103">
        <f t="shared" si="8"/>
        <v>5.0956411513689135</v>
      </c>
      <c r="AI20" s="139">
        <f t="shared" si="8"/>
        <v>150</v>
      </c>
      <c r="AJ20" s="100">
        <f t="shared" si="8"/>
        <v>10.548523206751055</v>
      </c>
      <c r="AK20" s="110">
        <f t="shared" si="8"/>
        <v>0</v>
      </c>
      <c r="AL20" s="112">
        <f t="shared" si="8"/>
        <v>0</v>
      </c>
      <c r="AM20" s="137">
        <f t="shared" si="8"/>
        <v>24.189962499999865</v>
      </c>
      <c r="AN20" s="111">
        <f t="shared" si="8"/>
        <v>1.5628508611477372</v>
      </c>
    </row>
    <row r="21" spans="1:40" x14ac:dyDescent="0.15">
      <c r="A21" s="12" t="s">
        <v>75</v>
      </c>
      <c r="B21" s="20"/>
      <c r="C21" s="21"/>
      <c r="D21" s="224">
        <v>1393</v>
      </c>
      <c r="E21" s="224">
        <v>1313</v>
      </c>
      <c r="F21" s="224">
        <v>1480</v>
      </c>
      <c r="G21" s="224">
        <v>1776</v>
      </c>
      <c r="I21" s="80">
        <f t="shared" si="9"/>
        <v>1395.3333333333333</v>
      </c>
      <c r="J21" s="25">
        <f t="shared" si="10"/>
        <v>48.222862258937354</v>
      </c>
      <c r="K21" s="81">
        <f t="shared" si="11"/>
        <v>1300.816523305816</v>
      </c>
      <c r="L21" s="82">
        <f t="shared" si="12"/>
        <v>1489.8501433608506</v>
      </c>
      <c r="M21" s="83">
        <f t="shared" si="13"/>
        <v>189.03362005503459</v>
      </c>
      <c r="O21" s="76">
        <f t="shared" si="14"/>
        <v>1491.5877235000003</v>
      </c>
      <c r="P21" s="76">
        <f t="shared" si="15"/>
        <v>1491.5877235000003</v>
      </c>
      <c r="Q21" s="25">
        <f t="shared" si="16"/>
        <v>38.621078745938732</v>
      </c>
      <c r="R21" s="77">
        <f t="shared" si="17"/>
        <v>1415.8904091579604</v>
      </c>
      <c r="S21" s="78">
        <f t="shared" si="18"/>
        <v>1567.2850378420401</v>
      </c>
      <c r="T21" s="79">
        <f t="shared" si="19"/>
        <v>151.39462868407963</v>
      </c>
      <c r="V21" s="89">
        <v>16</v>
      </c>
      <c r="W21" s="92">
        <f t="shared" si="0"/>
        <v>286.14985663914945</v>
      </c>
      <c r="X21" s="91">
        <f t="shared" si="1"/>
        <v>19.206620069428169</v>
      </c>
      <c r="Y21" s="29">
        <f t="shared" si="2"/>
        <v>380.66666666666674</v>
      </c>
      <c r="Z21" s="29">
        <f t="shared" si="3"/>
        <v>27.281414237935987</v>
      </c>
      <c r="AA21" s="90">
        <f t="shared" si="4"/>
        <v>208.71496215795992</v>
      </c>
      <c r="AB21" s="29">
        <f t="shared" si="5"/>
        <v>13.316975350274184</v>
      </c>
      <c r="AC21" s="92">
        <f t="shared" si="6"/>
        <v>284.41227649999973</v>
      </c>
      <c r="AD21" s="25">
        <f t="shared" si="7"/>
        <v>19.067753912094979</v>
      </c>
      <c r="AF21" s="89">
        <v>16</v>
      </c>
      <c r="AG21" s="99">
        <f t="shared" si="8"/>
        <v>286.14985663914945</v>
      </c>
      <c r="AH21" s="103">
        <f t="shared" si="8"/>
        <v>19.206620069428169</v>
      </c>
      <c r="AI21" s="139">
        <f t="shared" si="8"/>
        <v>380.66666666666674</v>
      </c>
      <c r="AJ21" s="100">
        <f t="shared" si="8"/>
        <v>27.281414237935987</v>
      </c>
      <c r="AK21" s="110">
        <f t="shared" si="8"/>
        <v>208.71496215795992</v>
      </c>
      <c r="AL21" s="112">
        <f t="shared" si="8"/>
        <v>13.316975350274184</v>
      </c>
      <c r="AM21" s="137">
        <f t="shared" si="8"/>
        <v>284.41227649999973</v>
      </c>
      <c r="AN21" s="111">
        <f t="shared" si="8"/>
        <v>19.067753912094979</v>
      </c>
    </row>
    <row r="22" spans="1:40" x14ac:dyDescent="0.15">
      <c r="A22" s="12" t="s">
        <v>76</v>
      </c>
      <c r="B22" s="20"/>
      <c r="C22" s="21"/>
      <c r="D22" s="224">
        <v>1442</v>
      </c>
      <c r="E22" s="224">
        <v>1367</v>
      </c>
      <c r="F22" s="224">
        <v>1359</v>
      </c>
      <c r="G22" s="224">
        <v>2409</v>
      </c>
      <c r="I22" s="80">
        <f t="shared" si="9"/>
        <v>1389.3333333333333</v>
      </c>
      <c r="J22" s="25">
        <f t="shared" si="10"/>
        <v>26.434405190542456</v>
      </c>
      <c r="K22" s="81">
        <f t="shared" si="11"/>
        <v>1337.5218991598701</v>
      </c>
      <c r="L22" s="82">
        <f t="shared" si="12"/>
        <v>1441.1447675067964</v>
      </c>
      <c r="M22" s="83">
        <f t="shared" si="13"/>
        <v>103.62286834692623</v>
      </c>
      <c r="O22" s="76">
        <f t="shared" si="14"/>
        <v>1308.8436335000001</v>
      </c>
      <c r="P22" s="76">
        <f t="shared" si="15"/>
        <v>1308.8436335000001</v>
      </c>
      <c r="Q22" s="25">
        <f t="shared" si="16"/>
        <v>36.177944019803007</v>
      </c>
      <c r="R22" s="77">
        <f t="shared" si="17"/>
        <v>1237.9348632211863</v>
      </c>
      <c r="S22" s="78">
        <f t="shared" si="18"/>
        <v>1379.7524037788139</v>
      </c>
      <c r="T22" s="79">
        <f t="shared" si="19"/>
        <v>141.81754055762758</v>
      </c>
      <c r="V22" s="89">
        <v>17</v>
      </c>
      <c r="W22" s="92">
        <f t="shared" si="0"/>
        <v>967.85523249320363</v>
      </c>
      <c r="X22" s="91">
        <f t="shared" si="1"/>
        <v>67.158779209087285</v>
      </c>
      <c r="Y22" s="29">
        <f t="shared" si="2"/>
        <v>1019.6666666666667</v>
      </c>
      <c r="Z22" s="29">
        <f t="shared" si="3"/>
        <v>73.392514395393476</v>
      </c>
      <c r="AA22" s="90">
        <f t="shared" si="4"/>
        <v>1029.2475962211861</v>
      </c>
      <c r="AB22" s="29">
        <f t="shared" si="5"/>
        <v>74.596543075578012</v>
      </c>
      <c r="AC22" s="92">
        <f t="shared" si="6"/>
        <v>1100.1563664999999</v>
      </c>
      <c r="AD22" s="25">
        <f t="shared" si="7"/>
        <v>84.055599793693744</v>
      </c>
      <c r="AF22" s="89">
        <v>17</v>
      </c>
      <c r="AG22" s="99">
        <f t="shared" ref="AG22:AN53" si="20">IF(IFERROR(W22,-1) &lt;0, 0, W22)</f>
        <v>967.85523249320363</v>
      </c>
      <c r="AH22" s="103">
        <f t="shared" si="20"/>
        <v>67.158779209087285</v>
      </c>
      <c r="AI22" s="139">
        <f t="shared" si="20"/>
        <v>1019.6666666666667</v>
      </c>
      <c r="AJ22" s="100">
        <f t="shared" si="20"/>
        <v>73.392514395393476</v>
      </c>
      <c r="AK22" s="110">
        <f t="shared" si="20"/>
        <v>1029.2475962211861</v>
      </c>
      <c r="AL22" s="112">
        <f t="shared" si="20"/>
        <v>74.596543075578012</v>
      </c>
      <c r="AM22" s="137">
        <f t="shared" si="20"/>
        <v>1100.1563664999999</v>
      </c>
      <c r="AN22" s="111">
        <f t="shared" si="20"/>
        <v>84.055599793693744</v>
      </c>
    </row>
    <row r="23" spans="1:40" x14ac:dyDescent="0.15">
      <c r="A23" s="12" t="s">
        <v>77</v>
      </c>
      <c r="B23" s="20"/>
      <c r="C23" s="21"/>
      <c r="D23" s="224">
        <v>1354</v>
      </c>
      <c r="E23" s="224">
        <v>1409</v>
      </c>
      <c r="F23" s="224">
        <v>1387</v>
      </c>
      <c r="G23" s="224">
        <v>3521</v>
      </c>
      <c r="I23" s="80">
        <f t="shared" si="9"/>
        <v>1383.3333333333333</v>
      </c>
      <c r="J23" s="25">
        <f t="shared" si="10"/>
        <v>15.982629459649138</v>
      </c>
      <c r="K23" s="81">
        <f t="shared" si="11"/>
        <v>1352.0073795924209</v>
      </c>
      <c r="L23" s="82">
        <f t="shared" si="12"/>
        <v>1414.6592870742456</v>
      </c>
      <c r="M23" s="83">
        <f t="shared" si="13"/>
        <v>62.651907481824765</v>
      </c>
      <c r="O23" s="76">
        <f t="shared" si="14"/>
        <v>1413.4483614999999</v>
      </c>
      <c r="P23" s="76">
        <f t="shared" si="15"/>
        <v>1413.4483614999999</v>
      </c>
      <c r="Q23" s="25">
        <f t="shared" si="16"/>
        <v>37.595855642610395</v>
      </c>
      <c r="R23" s="77">
        <f t="shared" si="17"/>
        <v>1339.7604844404837</v>
      </c>
      <c r="S23" s="78">
        <f t="shared" si="18"/>
        <v>1487.1362385595162</v>
      </c>
      <c r="T23" s="79">
        <f t="shared" si="19"/>
        <v>147.37575411903254</v>
      </c>
      <c r="V23" s="89">
        <v>18</v>
      </c>
      <c r="W23" s="92">
        <f t="shared" si="0"/>
        <v>2106.3407129257544</v>
      </c>
      <c r="X23" s="91">
        <f t="shared" si="1"/>
        <v>148.89385254608004</v>
      </c>
      <c r="Y23" s="29">
        <f t="shared" si="2"/>
        <v>2137.666666666667</v>
      </c>
      <c r="Z23" s="29">
        <f t="shared" si="3"/>
        <v>154.53012048192772</v>
      </c>
      <c r="AA23" s="90">
        <f t="shared" si="4"/>
        <v>2033.8637614404838</v>
      </c>
      <c r="AB23" s="29">
        <f t="shared" si="5"/>
        <v>136.76378187183064</v>
      </c>
      <c r="AC23" s="92">
        <f t="shared" si="6"/>
        <v>2107.5516385000001</v>
      </c>
      <c r="AD23" s="25">
        <f t="shared" si="7"/>
        <v>149.10708419962324</v>
      </c>
      <c r="AF23" s="89">
        <v>18</v>
      </c>
      <c r="AG23" s="99">
        <f t="shared" si="20"/>
        <v>2106.3407129257544</v>
      </c>
      <c r="AH23" s="103">
        <f t="shared" si="20"/>
        <v>148.89385254608004</v>
      </c>
      <c r="AI23" s="139">
        <f t="shared" si="20"/>
        <v>2137.666666666667</v>
      </c>
      <c r="AJ23" s="100">
        <f t="shared" si="20"/>
        <v>154.53012048192772</v>
      </c>
      <c r="AK23" s="110">
        <f t="shared" si="20"/>
        <v>2033.8637614404838</v>
      </c>
      <c r="AL23" s="112">
        <f t="shared" si="20"/>
        <v>136.76378187183064</v>
      </c>
      <c r="AM23" s="137">
        <f t="shared" si="20"/>
        <v>2107.5516385000001</v>
      </c>
      <c r="AN23" s="111">
        <f t="shared" si="20"/>
        <v>149.10708419962324</v>
      </c>
    </row>
    <row r="24" spans="1:40" x14ac:dyDescent="0.15">
      <c r="A24" s="12" t="s">
        <v>78</v>
      </c>
      <c r="B24" s="20"/>
      <c r="C24" s="21"/>
      <c r="D24" s="224">
        <v>1418</v>
      </c>
      <c r="E24" s="224">
        <v>1416</v>
      </c>
      <c r="F24" s="224">
        <v>1433</v>
      </c>
      <c r="G24" s="224">
        <v>4098</v>
      </c>
      <c r="I24" s="80">
        <f t="shared" si="9"/>
        <v>1422.3333333333333</v>
      </c>
      <c r="J24" s="25">
        <f t="shared" si="10"/>
        <v>5.3644923131436935</v>
      </c>
      <c r="K24" s="81">
        <f t="shared" si="11"/>
        <v>1411.8189283995716</v>
      </c>
      <c r="L24" s="82">
        <f t="shared" si="12"/>
        <v>1432.8477382670949</v>
      </c>
      <c r="M24" s="83">
        <f t="shared" si="13"/>
        <v>21.02880986752325</v>
      </c>
      <c r="O24" s="76">
        <f t="shared" si="14"/>
        <v>1438.0452095000001</v>
      </c>
      <c r="P24" s="76">
        <f t="shared" si="15"/>
        <v>1438.0452095000001</v>
      </c>
      <c r="Q24" s="25">
        <f t="shared" si="16"/>
        <v>37.921566548601341</v>
      </c>
      <c r="R24" s="77">
        <f t="shared" si="17"/>
        <v>1363.7189390647413</v>
      </c>
      <c r="S24" s="78">
        <f t="shared" si="18"/>
        <v>1512.3714799352588</v>
      </c>
      <c r="T24" s="79">
        <f t="shared" si="19"/>
        <v>148.65254087051744</v>
      </c>
      <c r="V24" s="89">
        <v>19</v>
      </c>
      <c r="W24" s="92">
        <f t="shared" si="0"/>
        <v>2665.1522617329051</v>
      </c>
      <c r="X24" s="91">
        <f t="shared" si="1"/>
        <v>186.00387121078026</v>
      </c>
      <c r="Y24" s="29">
        <f t="shared" si="2"/>
        <v>2675.666666666667</v>
      </c>
      <c r="Z24" s="29">
        <f t="shared" si="3"/>
        <v>188.11811577220533</v>
      </c>
      <c r="AA24" s="90">
        <f t="shared" si="4"/>
        <v>2585.6285200647412</v>
      </c>
      <c r="AB24" s="29">
        <f t="shared" si="5"/>
        <v>170.96517319775336</v>
      </c>
      <c r="AC24" s="92">
        <f t="shared" si="6"/>
        <v>2659.9547904999999</v>
      </c>
      <c r="AD24" s="25">
        <f t="shared" si="7"/>
        <v>184.97017847059556</v>
      </c>
      <c r="AF24" s="89">
        <v>19</v>
      </c>
      <c r="AG24" s="99">
        <f t="shared" si="20"/>
        <v>2665.1522617329051</v>
      </c>
      <c r="AH24" s="103">
        <f t="shared" si="20"/>
        <v>186.00387121078026</v>
      </c>
      <c r="AI24" s="139">
        <f t="shared" si="20"/>
        <v>2675.666666666667</v>
      </c>
      <c r="AJ24" s="100">
        <f t="shared" si="20"/>
        <v>188.11811577220533</v>
      </c>
      <c r="AK24" s="110">
        <f t="shared" si="20"/>
        <v>2585.6285200647412</v>
      </c>
      <c r="AL24" s="112">
        <f t="shared" si="20"/>
        <v>170.96517319775336</v>
      </c>
      <c r="AM24" s="137">
        <f t="shared" si="20"/>
        <v>2659.9547904999999</v>
      </c>
      <c r="AN24" s="111">
        <f t="shared" si="20"/>
        <v>184.97017847059556</v>
      </c>
    </row>
    <row r="25" spans="1:40" x14ac:dyDescent="0.15">
      <c r="A25" s="12" t="s">
        <v>79</v>
      </c>
      <c r="B25" s="20"/>
      <c r="C25" s="21"/>
      <c r="D25" s="224">
        <v>1440</v>
      </c>
      <c r="E25" s="224">
        <v>1391</v>
      </c>
      <c r="F25" s="224">
        <v>1440</v>
      </c>
      <c r="G25" s="224">
        <v>4132</v>
      </c>
      <c r="I25" s="80">
        <f t="shared" si="9"/>
        <v>1423.6666666666667</v>
      </c>
      <c r="J25" s="25">
        <f t="shared" si="10"/>
        <v>16.333333333333336</v>
      </c>
      <c r="K25" s="81">
        <f t="shared" si="11"/>
        <v>1391.6533333333334</v>
      </c>
      <c r="L25" s="82">
        <f t="shared" si="12"/>
        <v>1455.68</v>
      </c>
      <c r="M25" s="83">
        <f t="shared" si="13"/>
        <v>64.026666666666642</v>
      </c>
      <c r="O25" s="76">
        <f t="shared" si="14"/>
        <v>1427.3384489999999</v>
      </c>
      <c r="P25" s="76">
        <f t="shared" si="15"/>
        <v>1427.3384489999999</v>
      </c>
      <c r="Q25" s="25">
        <f t="shared" si="16"/>
        <v>37.780132993413346</v>
      </c>
      <c r="R25" s="77">
        <f t="shared" si="17"/>
        <v>1353.2893883329098</v>
      </c>
      <c r="S25" s="78">
        <f t="shared" si="18"/>
        <v>1501.3875096670899</v>
      </c>
      <c r="T25" s="79">
        <f t="shared" si="19"/>
        <v>148.09812133418018</v>
      </c>
      <c r="V25" s="89">
        <v>20</v>
      </c>
      <c r="W25" s="92">
        <f t="shared" si="0"/>
        <v>2676.3199999999997</v>
      </c>
      <c r="X25" s="91">
        <f t="shared" si="1"/>
        <v>183.85359419652667</v>
      </c>
      <c r="Y25" s="29">
        <f t="shared" si="2"/>
        <v>2708.333333333333</v>
      </c>
      <c r="Z25" s="29">
        <f t="shared" si="3"/>
        <v>190.23647857644576</v>
      </c>
      <c r="AA25" s="90">
        <f t="shared" si="4"/>
        <v>2630.6124903329101</v>
      </c>
      <c r="AB25" s="29">
        <f t="shared" si="5"/>
        <v>175.21209370632161</v>
      </c>
      <c r="AC25" s="92">
        <f t="shared" si="6"/>
        <v>2704.6615510000001</v>
      </c>
      <c r="AD25" s="25">
        <f t="shared" si="7"/>
        <v>189.48985455376047</v>
      </c>
      <c r="AF25" s="89">
        <v>20</v>
      </c>
      <c r="AG25" s="99">
        <f t="shared" si="20"/>
        <v>2676.3199999999997</v>
      </c>
      <c r="AH25" s="103">
        <f t="shared" si="20"/>
        <v>183.85359419652667</v>
      </c>
      <c r="AI25" s="139">
        <f t="shared" si="20"/>
        <v>2708.333333333333</v>
      </c>
      <c r="AJ25" s="100">
        <f t="shared" si="20"/>
        <v>190.23647857644576</v>
      </c>
      <c r="AK25" s="110">
        <f t="shared" si="20"/>
        <v>2630.6124903329101</v>
      </c>
      <c r="AL25" s="112">
        <f t="shared" si="20"/>
        <v>175.21209370632161</v>
      </c>
      <c r="AM25" s="137">
        <f t="shared" si="20"/>
        <v>2704.6615510000001</v>
      </c>
      <c r="AN25" s="111">
        <f t="shared" si="20"/>
        <v>189.48985455376047</v>
      </c>
    </row>
    <row r="26" spans="1:40" x14ac:dyDescent="0.15">
      <c r="A26" s="12" t="s">
        <v>80</v>
      </c>
      <c r="B26" s="20"/>
      <c r="C26" s="21"/>
      <c r="D26" s="224">
        <v>1326</v>
      </c>
      <c r="E26" s="224">
        <v>1299</v>
      </c>
      <c r="F26" s="224">
        <v>1405</v>
      </c>
      <c r="G26" s="224">
        <v>4287</v>
      </c>
      <c r="I26" s="80">
        <f t="shared" si="9"/>
        <v>1343.3333333333333</v>
      </c>
      <c r="J26" s="25">
        <f t="shared" si="10"/>
        <v>31.803214372834145</v>
      </c>
      <c r="K26" s="81">
        <f t="shared" si="11"/>
        <v>1280.9990331625784</v>
      </c>
      <c r="L26" s="82">
        <f t="shared" si="12"/>
        <v>1405.6676335040881</v>
      </c>
      <c r="M26" s="83">
        <f t="shared" si="13"/>
        <v>124.66860034150977</v>
      </c>
      <c r="O26" s="76">
        <f t="shared" si="14"/>
        <v>1427.3164664999999</v>
      </c>
      <c r="P26" s="76">
        <f t="shared" si="15"/>
        <v>1427.3164664999999</v>
      </c>
      <c r="Q26" s="25">
        <f t="shared" si="16"/>
        <v>37.779842065577775</v>
      </c>
      <c r="R26" s="77">
        <f t="shared" si="17"/>
        <v>1353.2679760514675</v>
      </c>
      <c r="S26" s="78">
        <f t="shared" si="18"/>
        <v>1501.3649569485324</v>
      </c>
      <c r="T26" s="79">
        <f t="shared" si="19"/>
        <v>148.0969808970649</v>
      </c>
      <c r="V26" s="89">
        <v>21</v>
      </c>
      <c r="W26" s="92">
        <f t="shared" si="0"/>
        <v>2881.3323664959116</v>
      </c>
      <c r="X26" s="91">
        <f t="shared" si="1"/>
        <v>204.97963372132605</v>
      </c>
      <c r="Y26" s="29">
        <f t="shared" si="2"/>
        <v>2943.666666666667</v>
      </c>
      <c r="Z26" s="29">
        <f t="shared" si="3"/>
        <v>219.13151364764269</v>
      </c>
      <c r="AA26" s="90">
        <f t="shared" si="4"/>
        <v>2785.6350430514676</v>
      </c>
      <c r="AB26" s="29">
        <f t="shared" si="5"/>
        <v>185.54016664363644</v>
      </c>
      <c r="AC26" s="92">
        <f t="shared" si="6"/>
        <v>2859.6835335000001</v>
      </c>
      <c r="AD26" s="25">
        <f t="shared" si="7"/>
        <v>200.353852885365</v>
      </c>
      <c r="AF26" s="89">
        <v>21</v>
      </c>
      <c r="AG26" s="99">
        <f t="shared" si="20"/>
        <v>2881.3323664959116</v>
      </c>
      <c r="AH26" s="103">
        <f t="shared" si="20"/>
        <v>204.97963372132605</v>
      </c>
      <c r="AI26" s="139">
        <f t="shared" si="20"/>
        <v>2943.666666666667</v>
      </c>
      <c r="AJ26" s="100">
        <f t="shared" si="20"/>
        <v>219.13151364764269</v>
      </c>
      <c r="AK26" s="110">
        <f t="shared" si="20"/>
        <v>2785.6350430514676</v>
      </c>
      <c r="AL26" s="112">
        <f t="shared" si="20"/>
        <v>185.54016664363644</v>
      </c>
      <c r="AM26" s="137">
        <f t="shared" si="20"/>
        <v>2859.6835335000001</v>
      </c>
      <c r="AN26" s="111">
        <f t="shared" si="20"/>
        <v>200.353852885365</v>
      </c>
    </row>
    <row r="27" spans="1:40" x14ac:dyDescent="0.15">
      <c r="A27" s="12" t="s">
        <v>81</v>
      </c>
      <c r="B27" s="20"/>
      <c r="C27" s="21"/>
      <c r="D27" s="224">
        <v>1272</v>
      </c>
      <c r="E27" s="224">
        <v>1440</v>
      </c>
      <c r="F27" s="224">
        <v>1436</v>
      </c>
      <c r="G27" s="224">
        <v>3820</v>
      </c>
      <c r="I27" s="80">
        <f t="shared" si="9"/>
        <v>1382.6666666666667</v>
      </c>
      <c r="J27" s="25">
        <f t="shared" si="10"/>
        <v>55.345380214712698</v>
      </c>
      <c r="K27" s="81">
        <f t="shared" si="11"/>
        <v>1274.1897214458299</v>
      </c>
      <c r="L27" s="82">
        <f t="shared" si="12"/>
        <v>1491.1436118875035</v>
      </c>
      <c r="M27" s="83">
        <f t="shared" si="13"/>
        <v>216.95389044167359</v>
      </c>
      <c r="O27" s="76">
        <f t="shared" si="14"/>
        <v>1540.2223139999999</v>
      </c>
      <c r="P27" s="76">
        <f t="shared" si="15"/>
        <v>1540.2223139999999</v>
      </c>
      <c r="Q27" s="25">
        <f t="shared" si="16"/>
        <v>39.245666181121194</v>
      </c>
      <c r="R27" s="77">
        <f t="shared" si="17"/>
        <v>1463.3008082850024</v>
      </c>
      <c r="S27" s="78">
        <f t="shared" si="18"/>
        <v>1617.1438197149973</v>
      </c>
      <c r="T27" s="79">
        <f t="shared" si="19"/>
        <v>153.84301142999493</v>
      </c>
      <c r="V27" s="89">
        <v>22</v>
      </c>
      <c r="W27" s="92">
        <f t="shared" si="0"/>
        <v>2328.8563881124965</v>
      </c>
      <c r="X27" s="91">
        <f t="shared" si="1"/>
        <v>156.1792150364785</v>
      </c>
      <c r="Y27" s="29">
        <f t="shared" si="2"/>
        <v>2437.333333333333</v>
      </c>
      <c r="Z27" s="29">
        <f t="shared" si="3"/>
        <v>176.27772420443583</v>
      </c>
      <c r="AA27" s="90">
        <f t="shared" si="4"/>
        <v>2202.8561802850027</v>
      </c>
      <c r="AB27" s="29">
        <f t="shared" si="5"/>
        <v>136.21894066745591</v>
      </c>
      <c r="AC27" s="92">
        <f t="shared" si="6"/>
        <v>2279.7776860000004</v>
      </c>
      <c r="AD27" s="25">
        <f t="shared" si="7"/>
        <v>148.01614450574701</v>
      </c>
      <c r="AF27" s="89">
        <v>22</v>
      </c>
      <c r="AG27" s="99">
        <f t="shared" si="20"/>
        <v>2328.8563881124965</v>
      </c>
      <c r="AH27" s="103">
        <f t="shared" si="20"/>
        <v>156.1792150364785</v>
      </c>
      <c r="AI27" s="139">
        <f t="shared" si="20"/>
        <v>2437.333333333333</v>
      </c>
      <c r="AJ27" s="100">
        <f t="shared" si="20"/>
        <v>176.27772420443583</v>
      </c>
      <c r="AK27" s="110">
        <f t="shared" si="20"/>
        <v>2202.8561802850027</v>
      </c>
      <c r="AL27" s="112">
        <f t="shared" si="20"/>
        <v>136.21894066745591</v>
      </c>
      <c r="AM27" s="137">
        <f t="shared" si="20"/>
        <v>2279.7776860000004</v>
      </c>
      <c r="AN27" s="111">
        <f t="shared" si="20"/>
        <v>148.01614450574701</v>
      </c>
    </row>
    <row r="28" spans="1:40" x14ac:dyDescent="0.15">
      <c r="A28" s="12" t="s">
        <v>82</v>
      </c>
      <c r="B28" s="20"/>
      <c r="C28" s="21"/>
      <c r="D28" s="224">
        <v>1373</v>
      </c>
      <c r="E28" s="224">
        <v>1389</v>
      </c>
      <c r="F28" s="224">
        <v>1284</v>
      </c>
      <c r="G28" s="224">
        <v>3751</v>
      </c>
      <c r="I28" s="80">
        <f t="shared" si="9"/>
        <v>1348.6666666666667</v>
      </c>
      <c r="J28" s="25">
        <f t="shared" si="10"/>
        <v>32.661564227357175</v>
      </c>
      <c r="K28" s="81">
        <f t="shared" si="11"/>
        <v>1284.6500007810466</v>
      </c>
      <c r="L28" s="82">
        <f t="shared" si="12"/>
        <v>1412.6833325522869</v>
      </c>
      <c r="M28" s="83">
        <f t="shared" si="13"/>
        <v>128.03333177124023</v>
      </c>
      <c r="O28" s="76">
        <f t="shared" si="14"/>
        <v>1255.1331395</v>
      </c>
      <c r="P28" s="76">
        <f t="shared" si="15"/>
        <v>1255.1331395</v>
      </c>
      <c r="Q28" s="25">
        <f t="shared" si="16"/>
        <v>35.427858240373496</v>
      </c>
      <c r="R28" s="77">
        <f t="shared" si="17"/>
        <v>1185.6945373488679</v>
      </c>
      <c r="S28" s="78">
        <f t="shared" si="18"/>
        <v>1324.571741651132</v>
      </c>
      <c r="T28" s="79">
        <f t="shared" si="19"/>
        <v>138.87720430226409</v>
      </c>
      <c r="V28" s="89">
        <v>23</v>
      </c>
      <c r="W28" s="92">
        <f t="shared" si="0"/>
        <v>2338.3166674477134</v>
      </c>
      <c r="X28" s="91">
        <f t="shared" si="1"/>
        <v>165.52305910080287</v>
      </c>
      <c r="Y28" s="29">
        <f t="shared" si="2"/>
        <v>2402.333333333333</v>
      </c>
      <c r="Z28" s="29">
        <f t="shared" si="3"/>
        <v>178.12654473554124</v>
      </c>
      <c r="AA28" s="90">
        <f t="shared" si="4"/>
        <v>2426.428258348868</v>
      </c>
      <c r="AB28" s="29">
        <f t="shared" si="5"/>
        <v>183.1858692171877</v>
      </c>
      <c r="AC28" s="92">
        <f t="shared" si="6"/>
        <v>2495.8668605000003</v>
      </c>
      <c r="AD28" s="25">
        <f t="shared" si="7"/>
        <v>198.85275768387919</v>
      </c>
      <c r="AF28" s="89">
        <v>23</v>
      </c>
      <c r="AG28" s="99">
        <f t="shared" si="20"/>
        <v>2338.3166674477134</v>
      </c>
      <c r="AH28" s="103">
        <f t="shared" si="20"/>
        <v>165.52305910080287</v>
      </c>
      <c r="AI28" s="139">
        <f t="shared" si="20"/>
        <v>2402.333333333333</v>
      </c>
      <c r="AJ28" s="100">
        <f t="shared" si="20"/>
        <v>178.12654473554124</v>
      </c>
      <c r="AK28" s="110">
        <f t="shared" si="20"/>
        <v>2426.428258348868</v>
      </c>
      <c r="AL28" s="112">
        <f t="shared" si="20"/>
        <v>183.1858692171877</v>
      </c>
      <c r="AM28" s="137">
        <f t="shared" si="20"/>
        <v>2495.8668605000003</v>
      </c>
      <c r="AN28" s="111">
        <f t="shared" si="20"/>
        <v>198.85275768387919</v>
      </c>
    </row>
    <row r="29" spans="1:40" x14ac:dyDescent="0.15">
      <c r="A29" s="12" t="s">
        <v>83</v>
      </c>
      <c r="B29" s="20"/>
      <c r="C29" s="21"/>
      <c r="D29" s="224">
        <v>1305</v>
      </c>
      <c r="E29" s="224">
        <v>1333</v>
      </c>
      <c r="F29" s="224">
        <v>1364</v>
      </c>
      <c r="G29" s="224">
        <v>3487</v>
      </c>
      <c r="I29" s="80">
        <f t="shared" si="9"/>
        <v>1334</v>
      </c>
      <c r="J29" s="25">
        <f t="shared" si="10"/>
        <v>17.039170558842745</v>
      </c>
      <c r="K29" s="81">
        <f t="shared" si="11"/>
        <v>1300.6032257046681</v>
      </c>
      <c r="L29" s="82">
        <f t="shared" si="12"/>
        <v>1367.3967742953319</v>
      </c>
      <c r="M29" s="83">
        <f t="shared" si="13"/>
        <v>66.793548590663704</v>
      </c>
      <c r="O29" s="76">
        <f t="shared" si="14"/>
        <v>1393.1124015</v>
      </c>
      <c r="P29" s="76">
        <f t="shared" si="15"/>
        <v>1393.1124015</v>
      </c>
      <c r="Q29" s="25">
        <f t="shared" si="16"/>
        <v>37.324420980103632</v>
      </c>
      <c r="R29" s="77">
        <f t="shared" si="17"/>
        <v>1319.9565363789968</v>
      </c>
      <c r="S29" s="78">
        <f t="shared" si="18"/>
        <v>1466.2682666210032</v>
      </c>
      <c r="T29" s="79">
        <f t="shared" si="19"/>
        <v>146.31173024200643</v>
      </c>
      <c r="V29" s="89">
        <v>24</v>
      </c>
      <c r="W29" s="92">
        <f t="shared" si="0"/>
        <v>2119.6032257046681</v>
      </c>
      <c r="X29" s="91">
        <f t="shared" si="1"/>
        <v>155.01010866410556</v>
      </c>
      <c r="Y29" s="29">
        <f t="shared" si="2"/>
        <v>2153</v>
      </c>
      <c r="Z29" s="29">
        <f t="shared" si="3"/>
        <v>161.39430284857573</v>
      </c>
      <c r="AA29" s="90">
        <f t="shared" si="4"/>
        <v>2020.7317333789968</v>
      </c>
      <c r="AB29" s="29">
        <f t="shared" si="5"/>
        <v>137.81459910032342</v>
      </c>
      <c r="AC29" s="92">
        <f t="shared" si="6"/>
        <v>2093.8875985</v>
      </c>
      <c r="AD29" s="25">
        <f t="shared" si="7"/>
        <v>150.30284679437619</v>
      </c>
      <c r="AF29" s="89">
        <v>24</v>
      </c>
      <c r="AG29" s="99">
        <f t="shared" si="20"/>
        <v>2119.6032257046681</v>
      </c>
      <c r="AH29" s="103">
        <f t="shared" si="20"/>
        <v>155.01010866410556</v>
      </c>
      <c r="AI29" s="139">
        <f t="shared" si="20"/>
        <v>2153</v>
      </c>
      <c r="AJ29" s="100">
        <f t="shared" si="20"/>
        <v>161.39430284857573</v>
      </c>
      <c r="AK29" s="110">
        <f t="shared" si="20"/>
        <v>2020.7317333789968</v>
      </c>
      <c r="AL29" s="112">
        <f t="shared" si="20"/>
        <v>137.81459910032342</v>
      </c>
      <c r="AM29" s="137">
        <f t="shared" si="20"/>
        <v>2093.8875985</v>
      </c>
      <c r="AN29" s="111">
        <f t="shared" si="20"/>
        <v>150.30284679437619</v>
      </c>
    </row>
    <row r="30" spans="1:40" x14ac:dyDescent="0.15">
      <c r="A30" s="12" t="s">
        <v>84</v>
      </c>
      <c r="B30" s="20"/>
      <c r="C30" s="21"/>
      <c r="D30" s="224">
        <v>1370</v>
      </c>
      <c r="E30" s="224">
        <v>1395</v>
      </c>
      <c r="F30" s="224">
        <v>1399</v>
      </c>
      <c r="G30" s="224">
        <v>3190</v>
      </c>
      <c r="I30" s="80">
        <f t="shared" si="9"/>
        <v>1388</v>
      </c>
      <c r="J30" s="25">
        <f t="shared" si="10"/>
        <v>9.0737717258774673</v>
      </c>
      <c r="K30" s="81">
        <f t="shared" si="11"/>
        <v>1370.2154074172802</v>
      </c>
      <c r="L30" s="82">
        <f t="shared" si="12"/>
        <v>1405.7845925827198</v>
      </c>
      <c r="M30" s="83">
        <f t="shared" si="13"/>
        <v>35.569185165439649</v>
      </c>
      <c r="O30" s="76">
        <f t="shared" si="14"/>
        <v>1416.2131894999998</v>
      </c>
      <c r="P30" s="76">
        <f t="shared" si="15"/>
        <v>1416.2131894999998</v>
      </c>
      <c r="Q30" s="25">
        <f t="shared" si="16"/>
        <v>37.632608061360827</v>
      </c>
      <c r="R30" s="77">
        <f t="shared" si="17"/>
        <v>1342.4532776997326</v>
      </c>
      <c r="S30" s="78">
        <f t="shared" si="18"/>
        <v>1489.973101300267</v>
      </c>
      <c r="T30" s="79">
        <f t="shared" si="19"/>
        <v>147.51982360053444</v>
      </c>
      <c r="V30" s="89">
        <v>25</v>
      </c>
      <c r="W30" s="92">
        <f t="shared" si="0"/>
        <v>1784.2154074172802</v>
      </c>
      <c r="X30" s="91">
        <f t="shared" si="1"/>
        <v>126.91954491685699</v>
      </c>
      <c r="Y30" s="29">
        <f t="shared" si="2"/>
        <v>1802</v>
      </c>
      <c r="Z30" s="29">
        <f t="shared" si="3"/>
        <v>129.82708933717581</v>
      </c>
      <c r="AA30" s="90">
        <f t="shared" si="4"/>
        <v>1700.026898699733</v>
      </c>
      <c r="AB30" s="29">
        <f t="shared" si="5"/>
        <v>114.09782480074013</v>
      </c>
      <c r="AC30" s="92">
        <f t="shared" si="6"/>
        <v>1773.7868105000002</v>
      </c>
      <c r="AD30" s="25">
        <f t="shared" si="7"/>
        <v>125.24857300095076</v>
      </c>
      <c r="AF30" s="89">
        <v>25</v>
      </c>
      <c r="AG30" s="99">
        <f t="shared" si="20"/>
        <v>1784.2154074172802</v>
      </c>
      <c r="AH30" s="103">
        <f t="shared" si="20"/>
        <v>126.91954491685699</v>
      </c>
      <c r="AI30" s="139">
        <f t="shared" si="20"/>
        <v>1802</v>
      </c>
      <c r="AJ30" s="100">
        <f t="shared" si="20"/>
        <v>129.82708933717581</v>
      </c>
      <c r="AK30" s="110">
        <f t="shared" si="20"/>
        <v>1700.026898699733</v>
      </c>
      <c r="AL30" s="112">
        <f t="shared" si="20"/>
        <v>114.09782480074013</v>
      </c>
      <c r="AM30" s="137">
        <f t="shared" si="20"/>
        <v>1773.7868105000002</v>
      </c>
      <c r="AN30" s="111">
        <f t="shared" si="20"/>
        <v>125.24857300095076</v>
      </c>
    </row>
    <row r="31" spans="1:40" x14ac:dyDescent="0.15">
      <c r="A31" s="12" t="s">
        <v>85</v>
      </c>
      <c r="B31" s="20"/>
      <c r="C31" s="21"/>
      <c r="D31" s="224">
        <v>1341</v>
      </c>
      <c r="E31" s="224">
        <v>1368</v>
      </c>
      <c r="F31" s="224">
        <v>1315</v>
      </c>
      <c r="G31" s="224">
        <v>2680</v>
      </c>
      <c r="I31" s="80">
        <f t="shared" si="9"/>
        <v>1341.3333333333333</v>
      </c>
      <c r="J31" s="25">
        <f t="shared" si="10"/>
        <v>15.300689890038003</v>
      </c>
      <c r="K31" s="81">
        <f t="shared" si="11"/>
        <v>1311.3439811488588</v>
      </c>
      <c r="L31" s="82">
        <f t="shared" si="12"/>
        <v>1371.3226855178077</v>
      </c>
      <c r="M31" s="83">
        <f t="shared" si="13"/>
        <v>59.978704368948911</v>
      </c>
      <c r="O31" s="76">
        <f t="shared" si="14"/>
        <v>1312.3359599999999</v>
      </c>
      <c r="P31" s="76">
        <f t="shared" si="15"/>
        <v>1312.3359599999999</v>
      </c>
      <c r="Q31" s="25">
        <f t="shared" si="16"/>
        <v>36.226177827642815</v>
      </c>
      <c r="R31" s="77">
        <f t="shared" si="17"/>
        <v>1241.33265145782</v>
      </c>
      <c r="S31" s="78">
        <f t="shared" si="18"/>
        <v>1383.3392685421798</v>
      </c>
      <c r="T31" s="79">
        <f t="shared" si="19"/>
        <v>142.00661708435973</v>
      </c>
      <c r="V31" s="89">
        <v>26</v>
      </c>
      <c r="W31" s="92">
        <f t="shared" si="0"/>
        <v>1308.6773144821923</v>
      </c>
      <c r="X31" s="91">
        <f t="shared" si="1"/>
        <v>95.431755654799758</v>
      </c>
      <c r="Y31" s="29">
        <f t="shared" si="2"/>
        <v>1338.6666666666667</v>
      </c>
      <c r="Z31" s="29">
        <f t="shared" si="3"/>
        <v>99.801192842942356</v>
      </c>
      <c r="AA31" s="90">
        <f t="shared" si="4"/>
        <v>1296.6607314578202</v>
      </c>
      <c r="AB31" s="29">
        <f t="shared" si="5"/>
        <v>93.734108540437447</v>
      </c>
      <c r="AC31" s="92">
        <f t="shared" si="6"/>
        <v>1367.6640400000001</v>
      </c>
      <c r="AD31" s="25">
        <f t="shared" si="7"/>
        <v>104.2159996895917</v>
      </c>
      <c r="AF31" s="89">
        <v>26</v>
      </c>
      <c r="AG31" s="99">
        <f t="shared" si="20"/>
        <v>1308.6773144821923</v>
      </c>
      <c r="AH31" s="103">
        <f t="shared" si="20"/>
        <v>95.431755654799758</v>
      </c>
      <c r="AI31" s="139">
        <f t="shared" si="20"/>
        <v>1338.6666666666667</v>
      </c>
      <c r="AJ31" s="100">
        <f t="shared" si="20"/>
        <v>99.801192842942356</v>
      </c>
      <c r="AK31" s="110">
        <f t="shared" si="20"/>
        <v>1296.6607314578202</v>
      </c>
      <c r="AL31" s="112">
        <f t="shared" si="20"/>
        <v>93.734108540437447</v>
      </c>
      <c r="AM31" s="137">
        <f t="shared" si="20"/>
        <v>1367.6640400000001</v>
      </c>
      <c r="AN31" s="111">
        <f t="shared" si="20"/>
        <v>104.2159996895917</v>
      </c>
    </row>
    <row r="32" spans="1:40" x14ac:dyDescent="0.15">
      <c r="A32" s="12" t="s">
        <v>86</v>
      </c>
      <c r="B32" s="20"/>
      <c r="C32" s="21"/>
      <c r="D32" s="224">
        <v>1295</v>
      </c>
      <c r="E32" s="224">
        <v>1291</v>
      </c>
      <c r="F32" s="224">
        <v>1367</v>
      </c>
      <c r="G32" s="224">
        <v>2562</v>
      </c>
      <c r="I32" s="80">
        <f t="shared" si="9"/>
        <v>1317.6666666666667</v>
      </c>
      <c r="J32" s="25">
        <f t="shared" si="10"/>
        <v>24.693678903269511</v>
      </c>
      <c r="K32" s="81">
        <f t="shared" si="11"/>
        <v>1269.2670560162585</v>
      </c>
      <c r="L32" s="82">
        <f t="shared" si="12"/>
        <v>1366.066277317075</v>
      </c>
      <c r="M32" s="83">
        <f t="shared" si="13"/>
        <v>96.799221300816498</v>
      </c>
      <c r="O32" s="76">
        <f t="shared" si="14"/>
        <v>1392.6640400000001</v>
      </c>
      <c r="P32" s="76">
        <f t="shared" si="15"/>
        <v>1392.6640400000001</v>
      </c>
      <c r="Q32" s="25">
        <f t="shared" si="16"/>
        <v>37.31841422140014</v>
      </c>
      <c r="R32" s="77">
        <f t="shared" si="17"/>
        <v>1319.5199481260559</v>
      </c>
      <c r="S32" s="78">
        <f t="shared" si="18"/>
        <v>1465.8081318739444</v>
      </c>
      <c r="T32" s="79">
        <f t="shared" si="19"/>
        <v>146.28818374788852</v>
      </c>
      <c r="V32" s="89">
        <v>27</v>
      </c>
      <c r="W32" s="92">
        <f t="shared" si="0"/>
        <v>1195.933722682925</v>
      </c>
      <c r="X32" s="91">
        <f t="shared" si="1"/>
        <v>87.545805246851799</v>
      </c>
      <c r="Y32" s="29">
        <f t="shared" si="2"/>
        <v>1244.3333333333333</v>
      </c>
      <c r="Z32" s="29">
        <f t="shared" si="3"/>
        <v>94.434606627877542</v>
      </c>
      <c r="AA32" s="90">
        <f t="shared" si="4"/>
        <v>1096.1918681260556</v>
      </c>
      <c r="AB32" s="29">
        <f t="shared" si="5"/>
        <v>74.784130630019263</v>
      </c>
      <c r="AC32" s="92">
        <f t="shared" si="6"/>
        <v>1169.3359599999999</v>
      </c>
      <c r="AD32" s="25">
        <f t="shared" si="7"/>
        <v>83.96396592533543</v>
      </c>
      <c r="AF32" s="89">
        <v>27</v>
      </c>
      <c r="AG32" s="99">
        <f t="shared" si="20"/>
        <v>1195.933722682925</v>
      </c>
      <c r="AH32" s="103">
        <f t="shared" si="20"/>
        <v>87.545805246851799</v>
      </c>
      <c r="AI32" s="139">
        <f t="shared" si="20"/>
        <v>1244.3333333333333</v>
      </c>
      <c r="AJ32" s="100">
        <f t="shared" si="20"/>
        <v>94.434606627877542</v>
      </c>
      <c r="AK32" s="110">
        <f t="shared" si="20"/>
        <v>1096.1918681260556</v>
      </c>
      <c r="AL32" s="112">
        <f t="shared" si="20"/>
        <v>74.784130630019263</v>
      </c>
      <c r="AM32" s="137">
        <f t="shared" si="20"/>
        <v>1169.3359599999999</v>
      </c>
      <c r="AN32" s="111">
        <f t="shared" si="20"/>
        <v>83.96396592533543</v>
      </c>
    </row>
    <row r="33" spans="1:40" x14ac:dyDescent="0.15">
      <c r="A33" s="12" t="s">
        <v>87</v>
      </c>
      <c r="B33" s="20"/>
      <c r="C33" s="21"/>
      <c r="D33" s="224">
        <v>1363</v>
      </c>
      <c r="E33" s="224">
        <v>1344</v>
      </c>
      <c r="F33" s="224">
        <v>1292</v>
      </c>
      <c r="G33" s="224">
        <v>2427</v>
      </c>
      <c r="I33" s="80">
        <f t="shared" si="9"/>
        <v>1333</v>
      </c>
      <c r="J33" s="25">
        <f t="shared" si="10"/>
        <v>21.221058723196009</v>
      </c>
      <c r="K33" s="81">
        <f t="shared" si="11"/>
        <v>1291.4067249025359</v>
      </c>
      <c r="L33" s="82">
        <f t="shared" si="12"/>
        <v>1374.5932750974641</v>
      </c>
      <c r="M33" s="83">
        <f t="shared" si="13"/>
        <v>83.186550194928259</v>
      </c>
      <c r="O33" s="76">
        <f t="shared" si="14"/>
        <v>1260.7635835000001</v>
      </c>
      <c r="P33" s="76">
        <f t="shared" si="15"/>
        <v>1260.7635835000001</v>
      </c>
      <c r="Q33" s="25">
        <f t="shared" si="16"/>
        <v>35.507232833607297</v>
      </c>
      <c r="R33" s="77">
        <f t="shared" si="17"/>
        <v>1191.1694071461297</v>
      </c>
      <c r="S33" s="78">
        <f t="shared" si="18"/>
        <v>1330.3577598538704</v>
      </c>
      <c r="T33" s="79">
        <f t="shared" si="19"/>
        <v>139.18835270774071</v>
      </c>
      <c r="V33" s="89">
        <v>28</v>
      </c>
      <c r="W33" s="92">
        <f t="shared" si="0"/>
        <v>1052.4067249025359</v>
      </c>
      <c r="X33" s="91">
        <f t="shared" si="1"/>
        <v>76.561317734361538</v>
      </c>
      <c r="Y33" s="29">
        <f t="shared" si="2"/>
        <v>1094</v>
      </c>
      <c r="Z33" s="29">
        <f t="shared" si="3"/>
        <v>82.070517629407348</v>
      </c>
      <c r="AA33" s="90">
        <f t="shared" si="4"/>
        <v>1096.6422401461296</v>
      </c>
      <c r="AB33" s="29">
        <f t="shared" si="5"/>
        <v>82.432130156221078</v>
      </c>
      <c r="AC33" s="92">
        <f t="shared" si="6"/>
        <v>1166.2364164999999</v>
      </c>
      <c r="AD33" s="25">
        <f t="shared" si="7"/>
        <v>92.502387581850698</v>
      </c>
      <c r="AF33" s="89">
        <v>28</v>
      </c>
      <c r="AG33" s="99">
        <f t="shared" si="20"/>
        <v>1052.4067249025359</v>
      </c>
      <c r="AH33" s="103">
        <f t="shared" si="20"/>
        <v>76.561317734361538</v>
      </c>
      <c r="AI33" s="139">
        <f t="shared" si="20"/>
        <v>1094</v>
      </c>
      <c r="AJ33" s="100">
        <f t="shared" si="20"/>
        <v>82.070517629407348</v>
      </c>
      <c r="AK33" s="110">
        <f t="shared" si="20"/>
        <v>1096.6422401461296</v>
      </c>
      <c r="AL33" s="112">
        <f t="shared" si="20"/>
        <v>82.432130156221078</v>
      </c>
      <c r="AM33" s="137">
        <f t="shared" si="20"/>
        <v>1166.2364164999999</v>
      </c>
      <c r="AN33" s="111">
        <f t="shared" si="20"/>
        <v>92.502387581850698</v>
      </c>
    </row>
    <row r="34" spans="1:40" x14ac:dyDescent="0.15">
      <c r="A34" s="12" t="s">
        <v>88</v>
      </c>
      <c r="B34" s="20"/>
      <c r="C34" s="21"/>
      <c r="D34" s="224">
        <v>1329</v>
      </c>
      <c r="E34" s="224">
        <v>1381</v>
      </c>
      <c r="F34" s="224">
        <v>1299</v>
      </c>
      <c r="G34" s="224">
        <v>2373</v>
      </c>
      <c r="I34" s="80">
        <f t="shared" si="9"/>
        <v>1336.3333333333333</v>
      </c>
      <c r="J34" s="25">
        <f t="shared" si="10"/>
        <v>23.953658964295581</v>
      </c>
      <c r="K34" s="81">
        <f t="shared" si="11"/>
        <v>1289.3841617633138</v>
      </c>
      <c r="L34" s="82">
        <f t="shared" si="12"/>
        <v>1383.2825049033527</v>
      </c>
      <c r="M34" s="83">
        <f t="shared" si="13"/>
        <v>93.898343140038833</v>
      </c>
      <c r="O34" s="76">
        <f t="shared" si="14"/>
        <v>1301.312733</v>
      </c>
      <c r="P34" s="76">
        <f t="shared" si="15"/>
        <v>1301.312733</v>
      </c>
      <c r="Q34" s="25">
        <f t="shared" si="16"/>
        <v>36.073712492617112</v>
      </c>
      <c r="R34" s="77">
        <f t="shared" si="17"/>
        <v>1230.6082565144704</v>
      </c>
      <c r="S34" s="78">
        <f t="shared" si="18"/>
        <v>1372.0172094855295</v>
      </c>
      <c r="T34" s="79">
        <f t="shared" si="19"/>
        <v>141.40895297105908</v>
      </c>
      <c r="V34" s="89">
        <v>29</v>
      </c>
      <c r="W34" s="92">
        <f t="shared" si="0"/>
        <v>989.71749509664733</v>
      </c>
      <c r="X34" s="91">
        <f t="shared" si="1"/>
        <v>71.548471956261523</v>
      </c>
      <c r="Y34" s="29">
        <f t="shared" si="2"/>
        <v>1036.6666666666667</v>
      </c>
      <c r="Z34" s="29">
        <f t="shared" si="3"/>
        <v>77.57545522574209</v>
      </c>
      <c r="AA34" s="90">
        <f t="shared" si="4"/>
        <v>1000.9827905144705</v>
      </c>
      <c r="AB34" s="29">
        <f t="shared" si="5"/>
        <v>72.957014211929078</v>
      </c>
      <c r="AC34" s="92">
        <f t="shared" si="6"/>
        <v>1071.687267</v>
      </c>
      <c r="AD34" s="25">
        <f t="shared" si="7"/>
        <v>82.354321126895485</v>
      </c>
      <c r="AF34" s="89">
        <v>29</v>
      </c>
      <c r="AG34" s="99">
        <f t="shared" si="20"/>
        <v>989.71749509664733</v>
      </c>
      <c r="AH34" s="103">
        <f t="shared" si="20"/>
        <v>71.548471956261523</v>
      </c>
      <c r="AI34" s="139">
        <f t="shared" si="20"/>
        <v>1036.6666666666667</v>
      </c>
      <c r="AJ34" s="100">
        <f t="shared" si="20"/>
        <v>77.57545522574209</v>
      </c>
      <c r="AK34" s="110">
        <f t="shared" si="20"/>
        <v>1000.9827905144705</v>
      </c>
      <c r="AL34" s="112">
        <f t="shared" si="20"/>
        <v>72.957014211929078</v>
      </c>
      <c r="AM34" s="137">
        <f t="shared" si="20"/>
        <v>1071.687267</v>
      </c>
      <c r="AN34" s="111">
        <f t="shared" si="20"/>
        <v>82.354321126895485</v>
      </c>
    </row>
    <row r="35" spans="1:40" x14ac:dyDescent="0.15">
      <c r="A35" s="12" t="s">
        <v>89</v>
      </c>
      <c r="B35" s="20"/>
      <c r="C35" s="21"/>
      <c r="D35" s="224">
        <v>1368</v>
      </c>
      <c r="E35" s="224">
        <v>1342</v>
      </c>
      <c r="F35" s="224">
        <v>1323</v>
      </c>
      <c r="G35" s="224">
        <v>2185</v>
      </c>
      <c r="I35" s="80">
        <f t="shared" si="9"/>
        <v>1344.3333333333333</v>
      </c>
      <c r="J35" s="25">
        <f t="shared" si="10"/>
        <v>13.042665031009236</v>
      </c>
      <c r="K35" s="81">
        <f t="shared" si="11"/>
        <v>1318.7697098725553</v>
      </c>
      <c r="L35" s="82">
        <f t="shared" si="12"/>
        <v>1369.8969567941112</v>
      </c>
      <c r="M35" s="83">
        <f t="shared" si="13"/>
        <v>51.127246921555979</v>
      </c>
      <c r="O35" s="76">
        <f t="shared" si="14"/>
        <v>1299.5956035000002</v>
      </c>
      <c r="P35" s="76">
        <f t="shared" si="15"/>
        <v>1299.5956035000002</v>
      </c>
      <c r="Q35" s="25">
        <f t="shared" si="16"/>
        <v>36.049904348000702</v>
      </c>
      <c r="R35" s="77">
        <f t="shared" si="17"/>
        <v>1228.9377909779187</v>
      </c>
      <c r="S35" s="78">
        <f t="shared" si="18"/>
        <v>1370.2534160220816</v>
      </c>
      <c r="T35" s="79">
        <f t="shared" si="19"/>
        <v>141.31562504416297</v>
      </c>
      <c r="V35" s="89">
        <v>30</v>
      </c>
      <c r="W35" s="92">
        <f t="shared" si="0"/>
        <v>815.10304320588875</v>
      </c>
      <c r="X35" s="91">
        <f t="shared" si="1"/>
        <v>59.501047809714549</v>
      </c>
      <c r="Y35" s="29">
        <f t="shared" si="2"/>
        <v>840.66666666666674</v>
      </c>
      <c r="Z35" s="29">
        <f t="shared" si="3"/>
        <v>62.534093726754293</v>
      </c>
      <c r="AA35" s="90">
        <f t="shared" si="4"/>
        <v>814.74658397791836</v>
      </c>
      <c r="AB35" s="29">
        <f t="shared" si="5"/>
        <v>59.459555032029833</v>
      </c>
      <c r="AC35" s="92">
        <f t="shared" si="6"/>
        <v>885.40439649999985</v>
      </c>
      <c r="AD35" s="25">
        <f t="shared" si="7"/>
        <v>68.129223745869623</v>
      </c>
      <c r="AF35" s="89">
        <v>30</v>
      </c>
      <c r="AG35" s="99">
        <f t="shared" si="20"/>
        <v>815.10304320588875</v>
      </c>
      <c r="AH35" s="103">
        <f t="shared" si="20"/>
        <v>59.501047809714549</v>
      </c>
      <c r="AI35" s="139">
        <f t="shared" si="20"/>
        <v>840.66666666666674</v>
      </c>
      <c r="AJ35" s="100">
        <f t="shared" si="20"/>
        <v>62.534093726754293</v>
      </c>
      <c r="AK35" s="110">
        <f t="shared" si="20"/>
        <v>814.74658397791836</v>
      </c>
      <c r="AL35" s="112">
        <f t="shared" si="20"/>
        <v>59.459555032029833</v>
      </c>
      <c r="AM35" s="137">
        <f t="shared" si="20"/>
        <v>885.40439649999985</v>
      </c>
      <c r="AN35" s="111">
        <f t="shared" si="20"/>
        <v>68.129223745869623</v>
      </c>
    </row>
    <row r="36" spans="1:40" x14ac:dyDescent="0.15">
      <c r="A36" s="12" t="s">
        <v>90</v>
      </c>
      <c r="B36" s="20"/>
      <c r="C36" s="21"/>
      <c r="D36" s="224">
        <v>1392</v>
      </c>
      <c r="E36" s="224">
        <v>1346</v>
      </c>
      <c r="F36" s="224">
        <v>1371</v>
      </c>
      <c r="G36" s="224">
        <v>2156</v>
      </c>
      <c r="I36" s="80">
        <f t="shared" si="9"/>
        <v>1369.6666666666667</v>
      </c>
      <c r="J36" s="25">
        <f t="shared" si="10"/>
        <v>13.295780450119421</v>
      </c>
      <c r="K36" s="81">
        <f t="shared" si="11"/>
        <v>1343.6069369844327</v>
      </c>
      <c r="L36" s="82">
        <f t="shared" si="12"/>
        <v>1395.7263963489008</v>
      </c>
      <c r="M36" s="83">
        <f t="shared" si="13"/>
        <v>52.119459364468185</v>
      </c>
      <c r="O36" s="76">
        <f t="shared" si="14"/>
        <v>1351.3268355</v>
      </c>
      <c r="P36" s="76">
        <f t="shared" si="15"/>
        <v>1351.3268355</v>
      </c>
      <c r="Q36" s="25">
        <f t="shared" si="16"/>
        <v>36.760397651548871</v>
      </c>
      <c r="R36" s="77">
        <f t="shared" si="17"/>
        <v>1279.2764561029642</v>
      </c>
      <c r="S36" s="78">
        <f t="shared" si="18"/>
        <v>1423.3772148970359</v>
      </c>
      <c r="T36" s="79">
        <f t="shared" si="19"/>
        <v>144.10075879407168</v>
      </c>
      <c r="V36" s="89">
        <v>31</v>
      </c>
      <c r="W36" s="92">
        <f t="shared" si="0"/>
        <v>760.27360365109917</v>
      </c>
      <c r="X36" s="91">
        <f t="shared" si="1"/>
        <v>54.471535799559923</v>
      </c>
      <c r="Y36" s="29">
        <f t="shared" si="2"/>
        <v>786.33333333333326</v>
      </c>
      <c r="Z36" s="29">
        <f t="shared" si="3"/>
        <v>57.410562180579205</v>
      </c>
      <c r="AA36" s="90">
        <f t="shared" si="4"/>
        <v>732.62278510296414</v>
      </c>
      <c r="AB36" s="29">
        <f t="shared" si="5"/>
        <v>51.470739972183729</v>
      </c>
      <c r="AC36" s="92">
        <f t="shared" si="6"/>
        <v>804.67316449999998</v>
      </c>
      <c r="AD36" s="25">
        <f t="shared" si="7"/>
        <v>59.546894456681564</v>
      </c>
      <c r="AF36" s="89">
        <v>31</v>
      </c>
      <c r="AG36" s="99">
        <f t="shared" si="20"/>
        <v>760.27360365109917</v>
      </c>
      <c r="AH36" s="103">
        <f t="shared" si="20"/>
        <v>54.471535799559923</v>
      </c>
      <c r="AI36" s="139">
        <f t="shared" si="20"/>
        <v>786.33333333333326</v>
      </c>
      <c r="AJ36" s="100">
        <f t="shared" si="20"/>
        <v>57.410562180579205</v>
      </c>
      <c r="AK36" s="110">
        <f t="shared" si="20"/>
        <v>732.62278510296414</v>
      </c>
      <c r="AL36" s="112">
        <f t="shared" si="20"/>
        <v>51.470739972183729</v>
      </c>
      <c r="AM36" s="137">
        <f t="shared" si="20"/>
        <v>804.67316449999998</v>
      </c>
      <c r="AN36" s="111">
        <f t="shared" si="20"/>
        <v>59.546894456681564</v>
      </c>
    </row>
    <row r="37" spans="1:40" x14ac:dyDescent="0.15">
      <c r="A37" s="12" t="s">
        <v>91</v>
      </c>
      <c r="B37" s="20"/>
      <c r="C37" s="21"/>
      <c r="D37" s="224">
        <v>1297</v>
      </c>
      <c r="E37" s="224">
        <v>1354</v>
      </c>
      <c r="F37" s="224">
        <v>1422</v>
      </c>
      <c r="G37" s="224">
        <v>2348</v>
      </c>
      <c r="I37" s="80">
        <f t="shared" si="9"/>
        <v>1357.6666666666667</v>
      </c>
      <c r="J37" s="25">
        <f t="shared" si="10"/>
        <v>36.130934729736019</v>
      </c>
      <c r="K37" s="81">
        <f t="shared" si="11"/>
        <v>1286.8500345963841</v>
      </c>
      <c r="L37" s="82">
        <f t="shared" si="12"/>
        <v>1428.4832987369493</v>
      </c>
      <c r="M37" s="83">
        <f t="shared" si="13"/>
        <v>141.63326414056519</v>
      </c>
      <c r="O37" s="76">
        <f t="shared" si="14"/>
        <v>1483.0788055</v>
      </c>
      <c r="P37" s="76">
        <f t="shared" si="15"/>
        <v>1483.0788055</v>
      </c>
      <c r="Q37" s="25">
        <f t="shared" si="16"/>
        <v>38.510762203571097</v>
      </c>
      <c r="R37" s="77">
        <f t="shared" si="17"/>
        <v>1407.5977115810008</v>
      </c>
      <c r="S37" s="78">
        <f t="shared" si="18"/>
        <v>1558.5598994189993</v>
      </c>
      <c r="T37" s="79">
        <f t="shared" si="19"/>
        <v>150.9621878379985</v>
      </c>
      <c r="V37" s="89">
        <v>32</v>
      </c>
      <c r="W37" s="92">
        <f t="shared" si="0"/>
        <v>919.51670126305066</v>
      </c>
      <c r="X37" s="91">
        <f t="shared" si="1"/>
        <v>64.37014013927066</v>
      </c>
      <c r="Y37" s="29">
        <f t="shared" si="2"/>
        <v>990.33333333333326</v>
      </c>
      <c r="Z37" s="29">
        <f t="shared" si="3"/>
        <v>72.943776086422773</v>
      </c>
      <c r="AA37" s="90">
        <f t="shared" si="4"/>
        <v>789.44010058100071</v>
      </c>
      <c r="AB37" s="29">
        <f t="shared" si="5"/>
        <v>50.651893512420578</v>
      </c>
      <c r="AC37" s="92">
        <f t="shared" si="6"/>
        <v>864.92119449999996</v>
      </c>
      <c r="AD37" s="25">
        <f t="shared" si="7"/>
        <v>58.319301124959665</v>
      </c>
      <c r="AF37" s="89">
        <v>32</v>
      </c>
      <c r="AG37" s="99">
        <f t="shared" si="20"/>
        <v>919.51670126305066</v>
      </c>
      <c r="AH37" s="103">
        <f t="shared" si="20"/>
        <v>64.37014013927066</v>
      </c>
      <c r="AI37" s="139">
        <f t="shared" si="20"/>
        <v>990.33333333333326</v>
      </c>
      <c r="AJ37" s="100">
        <f t="shared" si="20"/>
        <v>72.943776086422773</v>
      </c>
      <c r="AK37" s="110">
        <f t="shared" si="20"/>
        <v>789.44010058100071</v>
      </c>
      <c r="AL37" s="112">
        <f t="shared" si="20"/>
        <v>50.651893512420578</v>
      </c>
      <c r="AM37" s="137">
        <f t="shared" si="20"/>
        <v>864.92119449999996</v>
      </c>
      <c r="AN37" s="111">
        <f t="shared" si="20"/>
        <v>58.319301124959665</v>
      </c>
    </row>
    <row r="38" spans="1:40" x14ac:dyDescent="0.15">
      <c r="A38" s="12" t="s">
        <v>92</v>
      </c>
      <c r="B38" s="20"/>
      <c r="C38" s="21"/>
      <c r="D38" s="224">
        <v>1299</v>
      </c>
      <c r="E38" s="224">
        <v>1361</v>
      </c>
      <c r="F38" s="224">
        <v>1450</v>
      </c>
      <c r="G38" s="224">
        <v>2309</v>
      </c>
      <c r="I38" s="80">
        <f t="shared" si="9"/>
        <v>1370</v>
      </c>
      <c r="J38" s="25">
        <f t="shared" si="10"/>
        <v>43.821608064211119</v>
      </c>
      <c r="K38" s="81">
        <f t="shared" si="11"/>
        <v>1284.1096481941463</v>
      </c>
      <c r="L38" s="82">
        <f t="shared" si="12"/>
        <v>1455.8903518058537</v>
      </c>
      <c r="M38" s="83">
        <f t="shared" si="13"/>
        <v>171.78070361170739</v>
      </c>
      <c r="O38" s="76">
        <f t="shared" si="14"/>
        <v>1522.0116135000001</v>
      </c>
      <c r="P38" s="76">
        <f t="shared" si="15"/>
        <v>1522.0116135000001</v>
      </c>
      <c r="Q38" s="25">
        <f t="shared" si="16"/>
        <v>39.012967248083044</v>
      </c>
      <c r="R38" s="77">
        <f t="shared" si="17"/>
        <v>1445.5461976937572</v>
      </c>
      <c r="S38" s="78">
        <f t="shared" si="18"/>
        <v>1598.4770293062429</v>
      </c>
      <c r="T38" s="79">
        <f t="shared" si="19"/>
        <v>152.93083161248569</v>
      </c>
      <c r="V38" s="89">
        <v>33</v>
      </c>
      <c r="W38" s="92">
        <f t="shared" ref="W38:W58" si="21">G38-L38</f>
        <v>853.1096481941463</v>
      </c>
      <c r="X38" s="91">
        <f t="shared" ref="X38:X58" si="22">(G38-L38)/L38*100</f>
        <v>58.597108438555715</v>
      </c>
      <c r="Y38" s="29">
        <f t="shared" ref="Y38:Y58" si="23">G38-I38</f>
        <v>939</v>
      </c>
      <c r="Z38" s="29">
        <f t="shared" ref="Z38:Z58" si="24">(G38-I38)/I38*100</f>
        <v>68.540145985401452</v>
      </c>
      <c r="AA38" s="90">
        <f t="shared" ref="AA38:AA58" si="25">G38-S38</f>
        <v>710.52297069375709</v>
      </c>
      <c r="AB38" s="29">
        <f t="shared" ref="AB38:AB58" si="26">(G38-S38)/S38*100</f>
        <v>44.449995693846915</v>
      </c>
      <c r="AC38" s="92">
        <f t="shared" ref="AC38:AC58" si="27">G38-P38</f>
        <v>786.98838649999993</v>
      </c>
      <c r="AD38" s="25">
        <f t="shared" ref="AD38:AD58" si="28">(G38-P38)/P38*100</f>
        <v>51.707120991688804</v>
      </c>
      <c r="AF38" s="89">
        <v>33</v>
      </c>
      <c r="AG38" s="99">
        <f t="shared" si="20"/>
        <v>853.1096481941463</v>
      </c>
      <c r="AH38" s="103">
        <f t="shared" si="20"/>
        <v>58.597108438555715</v>
      </c>
      <c r="AI38" s="139">
        <f t="shared" si="20"/>
        <v>939</v>
      </c>
      <c r="AJ38" s="100">
        <f t="shared" si="20"/>
        <v>68.540145985401452</v>
      </c>
      <c r="AK38" s="110">
        <f t="shared" si="20"/>
        <v>710.52297069375709</v>
      </c>
      <c r="AL38" s="112">
        <f t="shared" si="20"/>
        <v>44.449995693846915</v>
      </c>
      <c r="AM38" s="137">
        <f t="shared" si="20"/>
        <v>786.98838649999993</v>
      </c>
      <c r="AN38" s="111">
        <f t="shared" si="20"/>
        <v>51.707120991688804</v>
      </c>
    </row>
    <row r="39" spans="1:40" x14ac:dyDescent="0.15">
      <c r="A39" s="12" t="s">
        <v>93</v>
      </c>
      <c r="B39" s="20"/>
      <c r="C39" s="21"/>
      <c r="D39" s="224">
        <v>1284</v>
      </c>
      <c r="E39" s="224">
        <v>1343</v>
      </c>
      <c r="F39" s="224">
        <v>1252</v>
      </c>
      <c r="G39" s="224">
        <v>2358</v>
      </c>
      <c r="I39" s="80">
        <f t="shared" si="9"/>
        <v>1293</v>
      </c>
      <c r="J39" s="25">
        <f t="shared" si="10"/>
        <v>26.652079343520899</v>
      </c>
      <c r="K39" s="81">
        <f t="shared" si="11"/>
        <v>1240.7619244866989</v>
      </c>
      <c r="L39" s="82">
        <f t="shared" si="12"/>
        <v>1345.2380755133011</v>
      </c>
      <c r="M39" s="83">
        <f t="shared" si="13"/>
        <v>104.47615102660211</v>
      </c>
      <c r="O39" s="76">
        <f t="shared" si="14"/>
        <v>1255.379925</v>
      </c>
      <c r="P39" s="76">
        <f t="shared" si="15"/>
        <v>1255.379925</v>
      </c>
      <c r="Q39" s="25">
        <f t="shared" si="16"/>
        <v>35.43134099917755</v>
      </c>
      <c r="R39" s="77">
        <f t="shared" si="17"/>
        <v>1185.934496641612</v>
      </c>
      <c r="S39" s="78">
        <f t="shared" si="18"/>
        <v>1324.8253533583879</v>
      </c>
      <c r="T39" s="79">
        <f t="shared" si="19"/>
        <v>138.89085671677594</v>
      </c>
      <c r="V39" s="89">
        <v>34</v>
      </c>
      <c r="W39" s="92">
        <f t="shared" si="21"/>
        <v>1012.7619244866989</v>
      </c>
      <c r="X39" s="91">
        <f t="shared" si="22"/>
        <v>75.284958322359444</v>
      </c>
      <c r="Y39" s="29">
        <f t="shared" si="23"/>
        <v>1065</v>
      </c>
      <c r="Z39" s="29">
        <f t="shared" si="24"/>
        <v>82.366589327146173</v>
      </c>
      <c r="AA39" s="90">
        <f t="shared" si="25"/>
        <v>1033.1746466416121</v>
      </c>
      <c r="AB39" s="29">
        <f t="shared" si="26"/>
        <v>77.98572423320168</v>
      </c>
      <c r="AC39" s="92">
        <f t="shared" si="27"/>
        <v>1102.620075</v>
      </c>
      <c r="AD39" s="25">
        <f t="shared" si="28"/>
        <v>87.831584131791814</v>
      </c>
      <c r="AF39" s="89">
        <v>34</v>
      </c>
      <c r="AG39" s="99">
        <f t="shared" si="20"/>
        <v>1012.7619244866989</v>
      </c>
      <c r="AH39" s="103">
        <f t="shared" si="20"/>
        <v>75.284958322359444</v>
      </c>
      <c r="AI39" s="139">
        <f t="shared" si="20"/>
        <v>1065</v>
      </c>
      <c r="AJ39" s="100">
        <f t="shared" si="20"/>
        <v>82.366589327146173</v>
      </c>
      <c r="AK39" s="110">
        <f t="shared" si="20"/>
        <v>1033.1746466416121</v>
      </c>
      <c r="AL39" s="112">
        <f t="shared" si="20"/>
        <v>77.98572423320168</v>
      </c>
      <c r="AM39" s="137">
        <f t="shared" si="20"/>
        <v>1102.620075</v>
      </c>
      <c r="AN39" s="111">
        <f t="shared" si="20"/>
        <v>87.831584131791814</v>
      </c>
    </row>
    <row r="40" spans="1:40" x14ac:dyDescent="0.15">
      <c r="A40" s="12" t="s">
        <v>94</v>
      </c>
      <c r="B40" s="20"/>
      <c r="C40" s="21"/>
      <c r="D40" s="224">
        <v>1336</v>
      </c>
      <c r="E40" s="224">
        <v>1320</v>
      </c>
      <c r="F40" s="224">
        <v>1344</v>
      </c>
      <c r="G40" s="224">
        <v>2338</v>
      </c>
      <c r="I40" s="80">
        <f t="shared" si="9"/>
        <v>1333.3333333333333</v>
      </c>
      <c r="J40" s="25">
        <f t="shared" si="10"/>
        <v>7.0553368295055749</v>
      </c>
      <c r="K40" s="81">
        <f t="shared" si="11"/>
        <v>1319.5048731475024</v>
      </c>
      <c r="L40" s="82">
        <f t="shared" si="12"/>
        <v>1347.1617935191641</v>
      </c>
      <c r="M40" s="83">
        <f t="shared" si="13"/>
        <v>27.656920371661727</v>
      </c>
      <c r="O40" s="76">
        <f t="shared" si="14"/>
        <v>1342.8320199999998</v>
      </c>
      <c r="P40" s="76">
        <f t="shared" si="15"/>
        <v>1342.8320199999998</v>
      </c>
      <c r="Q40" s="25">
        <f t="shared" si="16"/>
        <v>36.644672464084053</v>
      </c>
      <c r="R40" s="77">
        <f t="shared" si="17"/>
        <v>1271.008461970395</v>
      </c>
      <c r="S40" s="78">
        <f t="shared" si="18"/>
        <v>1414.6555780296046</v>
      </c>
      <c r="T40" s="79">
        <f t="shared" si="19"/>
        <v>143.64711605920957</v>
      </c>
      <c r="V40" s="89">
        <v>35</v>
      </c>
      <c r="W40" s="92">
        <f t="shared" si="21"/>
        <v>990.83820648083588</v>
      </c>
      <c r="X40" s="91">
        <f t="shared" si="22"/>
        <v>73.550052506498773</v>
      </c>
      <c r="Y40" s="29">
        <f t="shared" si="23"/>
        <v>1004.6666666666667</v>
      </c>
      <c r="Z40" s="29">
        <f t="shared" si="24"/>
        <v>75.350000000000009</v>
      </c>
      <c r="AA40" s="90">
        <f t="shared" si="25"/>
        <v>923.34442197039539</v>
      </c>
      <c r="AB40" s="29">
        <f t="shared" si="26"/>
        <v>65.269909956207911</v>
      </c>
      <c r="AC40" s="92">
        <f t="shared" si="27"/>
        <v>995.16798000000017</v>
      </c>
      <c r="AD40" s="25">
        <f t="shared" si="28"/>
        <v>74.109640310781415</v>
      </c>
      <c r="AF40" s="89">
        <v>35</v>
      </c>
      <c r="AG40" s="99">
        <f t="shared" si="20"/>
        <v>990.83820648083588</v>
      </c>
      <c r="AH40" s="103">
        <f t="shared" si="20"/>
        <v>73.550052506498773</v>
      </c>
      <c r="AI40" s="139">
        <f t="shared" si="20"/>
        <v>1004.6666666666667</v>
      </c>
      <c r="AJ40" s="100">
        <f t="shared" si="20"/>
        <v>75.350000000000009</v>
      </c>
      <c r="AK40" s="110">
        <f t="shared" si="20"/>
        <v>923.34442197039539</v>
      </c>
      <c r="AL40" s="112">
        <f t="shared" si="20"/>
        <v>65.269909956207911</v>
      </c>
      <c r="AM40" s="137">
        <f t="shared" si="20"/>
        <v>995.16798000000017</v>
      </c>
      <c r="AN40" s="111">
        <f t="shared" si="20"/>
        <v>74.109640310781415</v>
      </c>
    </row>
    <row r="41" spans="1:40" x14ac:dyDescent="0.15">
      <c r="A41" s="12" t="s">
        <v>95</v>
      </c>
      <c r="B41" s="20"/>
      <c r="C41" s="21"/>
      <c r="D41" s="224">
        <v>1414</v>
      </c>
      <c r="E41" s="224">
        <v>1392</v>
      </c>
      <c r="F41" s="224">
        <v>1309</v>
      </c>
      <c r="G41" s="224">
        <v>2393</v>
      </c>
      <c r="I41" s="80">
        <f t="shared" si="9"/>
        <v>1371.6666666666667</v>
      </c>
      <c r="J41" s="25">
        <f t="shared" si="10"/>
        <v>31.970472488080482</v>
      </c>
      <c r="K41" s="81">
        <f t="shared" si="11"/>
        <v>1309.0045405900289</v>
      </c>
      <c r="L41" s="82">
        <f t="shared" si="12"/>
        <v>1434.3287927433046</v>
      </c>
      <c r="M41" s="83">
        <f t="shared" si="13"/>
        <v>125.32425215327567</v>
      </c>
      <c r="O41" s="76">
        <f t="shared" si="14"/>
        <v>1264.3811694999999</v>
      </c>
      <c r="P41" s="76">
        <f t="shared" si="15"/>
        <v>1264.3811694999999</v>
      </c>
      <c r="Q41" s="25">
        <f t="shared" si="16"/>
        <v>35.558137880097149</v>
      </c>
      <c r="R41" s="77">
        <f t="shared" si="17"/>
        <v>1194.6872192550095</v>
      </c>
      <c r="S41" s="78">
        <f t="shared" si="18"/>
        <v>1334.0751197449904</v>
      </c>
      <c r="T41" s="79">
        <f t="shared" si="19"/>
        <v>139.38790048998089</v>
      </c>
      <c r="V41" s="89">
        <v>36</v>
      </c>
      <c r="W41" s="92">
        <f t="shared" si="21"/>
        <v>958.67120725669542</v>
      </c>
      <c r="X41" s="91">
        <f t="shared" si="22"/>
        <v>66.837618550704534</v>
      </c>
      <c r="Y41" s="29">
        <f t="shared" si="23"/>
        <v>1021.3333333333333</v>
      </c>
      <c r="Z41" s="29">
        <f t="shared" si="24"/>
        <v>74.459295261239362</v>
      </c>
      <c r="AA41" s="90">
        <f t="shared" si="25"/>
        <v>1058.9248802550096</v>
      </c>
      <c r="AB41" s="29">
        <f t="shared" si="26"/>
        <v>79.37520643196045</v>
      </c>
      <c r="AC41" s="92">
        <f t="shared" si="27"/>
        <v>1128.6188305000001</v>
      </c>
      <c r="AD41" s="25">
        <f t="shared" si="28"/>
        <v>89.26254658999018</v>
      </c>
      <c r="AF41" s="89">
        <v>36</v>
      </c>
      <c r="AG41" s="99">
        <f t="shared" si="20"/>
        <v>958.67120725669542</v>
      </c>
      <c r="AH41" s="103">
        <f t="shared" si="20"/>
        <v>66.837618550704534</v>
      </c>
      <c r="AI41" s="139">
        <f t="shared" si="20"/>
        <v>1021.3333333333333</v>
      </c>
      <c r="AJ41" s="100">
        <f t="shared" si="20"/>
        <v>74.459295261239362</v>
      </c>
      <c r="AK41" s="110">
        <f t="shared" si="20"/>
        <v>1058.9248802550096</v>
      </c>
      <c r="AL41" s="112">
        <f t="shared" si="20"/>
        <v>79.37520643196045</v>
      </c>
      <c r="AM41" s="137">
        <f t="shared" si="20"/>
        <v>1128.6188305000001</v>
      </c>
      <c r="AN41" s="111">
        <f t="shared" si="20"/>
        <v>89.26254658999018</v>
      </c>
    </row>
    <row r="42" spans="1:40" x14ac:dyDescent="0.15">
      <c r="A42" s="12" t="s">
        <v>96</v>
      </c>
      <c r="B42" s="20"/>
      <c r="C42" s="21"/>
      <c r="D42" s="224">
        <v>1469</v>
      </c>
      <c r="E42" s="224">
        <v>1394</v>
      </c>
      <c r="F42" s="224">
        <v>1353</v>
      </c>
      <c r="G42" s="224">
        <v>2257</v>
      </c>
      <c r="I42" s="80">
        <f t="shared" si="9"/>
        <v>1405.3333333333333</v>
      </c>
      <c r="J42" s="25">
        <f t="shared" si="10"/>
        <v>33.962397507308644</v>
      </c>
      <c r="K42" s="81">
        <f t="shared" si="11"/>
        <v>1338.7670342190083</v>
      </c>
      <c r="L42" s="82">
        <f t="shared" si="12"/>
        <v>1471.8996324476582</v>
      </c>
      <c r="M42" s="83">
        <f t="shared" si="13"/>
        <v>133.13259822864984</v>
      </c>
      <c r="O42" s="76">
        <f t="shared" si="14"/>
        <v>1290.6072169999998</v>
      </c>
      <c r="P42" s="76">
        <f t="shared" si="15"/>
        <v>1290.6072169999998</v>
      </c>
      <c r="Q42" s="25">
        <f t="shared" si="16"/>
        <v>35.925022157265261</v>
      </c>
      <c r="R42" s="77">
        <f t="shared" si="17"/>
        <v>1220.1941735717598</v>
      </c>
      <c r="S42" s="78">
        <f t="shared" si="18"/>
        <v>1361.0202604282397</v>
      </c>
      <c r="T42" s="79">
        <f t="shared" si="19"/>
        <v>140.82608685647983</v>
      </c>
      <c r="V42" s="89">
        <v>37</v>
      </c>
      <c r="W42" s="92">
        <f t="shared" si="21"/>
        <v>785.10036755234182</v>
      </c>
      <c r="X42" s="91">
        <f t="shared" si="22"/>
        <v>53.339259705281606</v>
      </c>
      <c r="Y42" s="29">
        <f t="shared" si="23"/>
        <v>851.66666666666674</v>
      </c>
      <c r="Z42" s="29">
        <f t="shared" si="24"/>
        <v>60.602466793168887</v>
      </c>
      <c r="AA42" s="90">
        <f t="shared" si="25"/>
        <v>895.97973957176032</v>
      </c>
      <c r="AB42" s="29">
        <f t="shared" si="26"/>
        <v>65.8314769899049</v>
      </c>
      <c r="AC42" s="92">
        <f t="shared" si="27"/>
        <v>966.39278300000024</v>
      </c>
      <c r="AD42" s="25">
        <f t="shared" si="28"/>
        <v>74.878922903156237</v>
      </c>
      <c r="AF42" s="89">
        <v>37</v>
      </c>
      <c r="AG42" s="99">
        <f t="shared" si="20"/>
        <v>785.10036755234182</v>
      </c>
      <c r="AH42" s="103">
        <f t="shared" si="20"/>
        <v>53.339259705281606</v>
      </c>
      <c r="AI42" s="139">
        <f t="shared" si="20"/>
        <v>851.66666666666674</v>
      </c>
      <c r="AJ42" s="100">
        <f t="shared" si="20"/>
        <v>60.602466793168887</v>
      </c>
      <c r="AK42" s="110">
        <f t="shared" si="20"/>
        <v>895.97973957176032</v>
      </c>
      <c r="AL42" s="112">
        <f t="shared" si="20"/>
        <v>65.8314769899049</v>
      </c>
      <c r="AM42" s="137">
        <f t="shared" si="20"/>
        <v>966.39278300000024</v>
      </c>
      <c r="AN42" s="111">
        <f t="shared" si="20"/>
        <v>74.878922903156237</v>
      </c>
    </row>
    <row r="43" spans="1:40" x14ac:dyDescent="0.15">
      <c r="A43" s="12" t="s">
        <v>97</v>
      </c>
      <c r="B43" s="20"/>
      <c r="C43" s="21"/>
      <c r="D43" s="224">
        <v>1663</v>
      </c>
      <c r="E43" s="224">
        <v>1398</v>
      </c>
      <c r="F43" s="224">
        <v>1434</v>
      </c>
      <c r="G43" s="224">
        <v>2149</v>
      </c>
      <c r="I43" s="80">
        <f t="shared" si="9"/>
        <v>1498.3333333333333</v>
      </c>
      <c r="J43" s="25">
        <f t="shared" si="10"/>
        <v>82.986612039399333</v>
      </c>
      <c r="K43" s="81">
        <f t="shared" si="11"/>
        <v>1335.6795737361106</v>
      </c>
      <c r="L43" s="82">
        <f t="shared" si="12"/>
        <v>1660.9870929305559</v>
      </c>
      <c r="M43" s="83">
        <f t="shared" si="13"/>
        <v>325.30751919444538</v>
      </c>
      <c r="O43" s="76">
        <f t="shared" si="14"/>
        <v>1280.6109505000002</v>
      </c>
      <c r="P43" s="76">
        <f t="shared" si="15"/>
        <v>1280.6109505000002</v>
      </c>
      <c r="Q43" s="25">
        <f t="shared" si="16"/>
        <v>35.785624914202636</v>
      </c>
      <c r="R43" s="77">
        <f t="shared" si="17"/>
        <v>1210.471125668163</v>
      </c>
      <c r="S43" s="78">
        <f t="shared" si="18"/>
        <v>1350.7507753318373</v>
      </c>
      <c r="T43" s="79">
        <f t="shared" si="19"/>
        <v>140.27964966367426</v>
      </c>
      <c r="V43" s="89">
        <v>38</v>
      </c>
      <c r="W43" s="92">
        <f t="shared" si="21"/>
        <v>488.01290706944405</v>
      </c>
      <c r="X43" s="91">
        <f t="shared" si="22"/>
        <v>29.380897006756413</v>
      </c>
      <c r="Y43" s="29">
        <f t="shared" si="23"/>
        <v>650.66666666666674</v>
      </c>
      <c r="Z43" s="29">
        <f t="shared" si="24"/>
        <v>43.426028921023367</v>
      </c>
      <c r="AA43" s="90">
        <f t="shared" si="25"/>
        <v>798.2492246681627</v>
      </c>
      <c r="AB43" s="29">
        <f t="shared" si="26"/>
        <v>59.096706753476248</v>
      </c>
      <c r="AC43" s="92">
        <f t="shared" si="27"/>
        <v>868.38904949999983</v>
      </c>
      <c r="AD43" s="25">
        <f t="shared" si="28"/>
        <v>67.810528182735524</v>
      </c>
      <c r="AF43" s="89">
        <v>38</v>
      </c>
      <c r="AG43" s="99">
        <f t="shared" si="20"/>
        <v>488.01290706944405</v>
      </c>
      <c r="AH43" s="103">
        <f t="shared" si="20"/>
        <v>29.380897006756413</v>
      </c>
      <c r="AI43" s="139">
        <f t="shared" si="20"/>
        <v>650.66666666666674</v>
      </c>
      <c r="AJ43" s="100">
        <f t="shared" si="20"/>
        <v>43.426028921023367</v>
      </c>
      <c r="AK43" s="110">
        <f t="shared" si="20"/>
        <v>798.2492246681627</v>
      </c>
      <c r="AL43" s="112">
        <f t="shared" si="20"/>
        <v>59.096706753476248</v>
      </c>
      <c r="AM43" s="137">
        <f t="shared" si="20"/>
        <v>868.38904949999983</v>
      </c>
      <c r="AN43" s="111">
        <f t="shared" si="20"/>
        <v>67.810528182735524</v>
      </c>
    </row>
    <row r="44" spans="1:40" x14ac:dyDescent="0.15">
      <c r="A44" s="12" t="s">
        <v>98</v>
      </c>
      <c r="B44" s="20"/>
      <c r="C44" s="21"/>
      <c r="D44" s="224">
        <v>1336</v>
      </c>
      <c r="E44" s="224">
        <v>1366</v>
      </c>
      <c r="F44" s="224">
        <v>1444</v>
      </c>
      <c r="G44" s="224">
        <v>2227</v>
      </c>
      <c r="I44" s="80">
        <f t="shared" si="9"/>
        <v>1382</v>
      </c>
      <c r="J44" s="25">
        <f t="shared" si="10"/>
        <v>32.186953878862163</v>
      </c>
      <c r="K44" s="81">
        <f t="shared" si="11"/>
        <v>1318.9135703974302</v>
      </c>
      <c r="L44" s="82">
        <f t="shared" si="12"/>
        <v>1445.0864296025698</v>
      </c>
      <c r="M44" s="83">
        <f t="shared" si="13"/>
        <v>126.1728592051395</v>
      </c>
      <c r="O44" s="76">
        <f t="shared" si="14"/>
        <v>1491.7984239999998</v>
      </c>
      <c r="P44" s="76">
        <f t="shared" si="15"/>
        <v>1491.7984239999998</v>
      </c>
      <c r="Q44" s="25">
        <f t="shared" si="16"/>
        <v>38.623806441105721</v>
      </c>
      <c r="R44" s="77">
        <f t="shared" si="17"/>
        <v>1416.0957633754326</v>
      </c>
      <c r="S44" s="78">
        <f t="shared" si="18"/>
        <v>1567.5010846245671</v>
      </c>
      <c r="T44" s="79">
        <f t="shared" si="19"/>
        <v>151.40532124913443</v>
      </c>
      <c r="V44" s="89">
        <v>39</v>
      </c>
      <c r="W44" s="92">
        <f t="shared" si="21"/>
        <v>781.91357039743025</v>
      </c>
      <c r="X44" s="91">
        <f t="shared" si="22"/>
        <v>54.108429390792459</v>
      </c>
      <c r="Y44" s="29">
        <f t="shared" si="23"/>
        <v>845</v>
      </c>
      <c r="Z44" s="29">
        <f t="shared" si="24"/>
        <v>61.143270622286536</v>
      </c>
      <c r="AA44" s="90">
        <f t="shared" si="25"/>
        <v>659.49891537543294</v>
      </c>
      <c r="AB44" s="29">
        <f t="shared" si="26"/>
        <v>42.073266924302629</v>
      </c>
      <c r="AC44" s="92">
        <f t="shared" si="27"/>
        <v>735.20157600000016</v>
      </c>
      <c r="AD44" s="25">
        <f t="shared" si="28"/>
        <v>49.282903385075585</v>
      </c>
      <c r="AF44" s="89">
        <v>39</v>
      </c>
      <c r="AG44" s="99">
        <f t="shared" si="20"/>
        <v>781.91357039743025</v>
      </c>
      <c r="AH44" s="103">
        <f t="shared" si="20"/>
        <v>54.108429390792459</v>
      </c>
      <c r="AI44" s="139">
        <f t="shared" si="20"/>
        <v>845</v>
      </c>
      <c r="AJ44" s="100">
        <f t="shared" si="20"/>
        <v>61.143270622286536</v>
      </c>
      <c r="AK44" s="110">
        <f t="shared" si="20"/>
        <v>659.49891537543294</v>
      </c>
      <c r="AL44" s="112">
        <f t="shared" si="20"/>
        <v>42.073266924302629</v>
      </c>
      <c r="AM44" s="137">
        <f t="shared" si="20"/>
        <v>735.20157600000016</v>
      </c>
      <c r="AN44" s="111">
        <f t="shared" si="20"/>
        <v>49.282903385075585</v>
      </c>
    </row>
    <row r="45" spans="1:40" x14ac:dyDescent="0.15">
      <c r="A45" s="12" t="s">
        <v>99</v>
      </c>
      <c r="B45" s="20"/>
      <c r="C45" s="21"/>
      <c r="D45" s="224">
        <v>1357</v>
      </c>
      <c r="E45" s="224">
        <v>1330</v>
      </c>
      <c r="F45" s="224">
        <v>1370</v>
      </c>
      <c r="G45" s="224">
        <v>2137</v>
      </c>
      <c r="I45" s="80">
        <f t="shared" si="9"/>
        <v>1352.3333333333333</v>
      </c>
      <c r="J45" s="25">
        <f t="shared" si="10"/>
        <v>11.780398031381528</v>
      </c>
      <c r="K45" s="81">
        <f t="shared" si="11"/>
        <v>1329.2437531918254</v>
      </c>
      <c r="L45" s="82">
        <f t="shared" si="12"/>
        <v>1375.4229134748412</v>
      </c>
      <c r="M45" s="83">
        <f t="shared" si="13"/>
        <v>46.17916028301579</v>
      </c>
      <c r="O45" s="76">
        <f t="shared" si="14"/>
        <v>1367.8436335000001</v>
      </c>
      <c r="P45" s="76">
        <f t="shared" si="15"/>
        <v>1367.8436335000001</v>
      </c>
      <c r="Q45" s="25">
        <f t="shared" si="16"/>
        <v>36.984370124418774</v>
      </c>
      <c r="R45" s="77">
        <f t="shared" si="17"/>
        <v>1295.3542680561393</v>
      </c>
      <c r="S45" s="78">
        <f t="shared" si="18"/>
        <v>1440.332998943861</v>
      </c>
      <c r="T45" s="79">
        <f t="shared" si="19"/>
        <v>144.97873088772167</v>
      </c>
      <c r="V45" s="89">
        <v>40</v>
      </c>
      <c r="W45" s="92">
        <f t="shared" si="21"/>
        <v>761.57708652515885</v>
      </c>
      <c r="X45" s="91">
        <f t="shared" si="22"/>
        <v>55.370394012204258</v>
      </c>
      <c r="Y45" s="29">
        <f t="shared" si="23"/>
        <v>784.66666666666674</v>
      </c>
      <c r="Z45" s="29">
        <f t="shared" si="24"/>
        <v>58.023169829923596</v>
      </c>
      <c r="AA45" s="90">
        <f t="shared" si="25"/>
        <v>696.66700105613904</v>
      </c>
      <c r="AB45" s="29">
        <f t="shared" si="26"/>
        <v>48.368467678445001</v>
      </c>
      <c r="AC45" s="92">
        <f t="shared" si="27"/>
        <v>769.15636649999988</v>
      </c>
      <c r="AD45" s="25">
        <f t="shared" si="28"/>
        <v>56.231307999139055</v>
      </c>
      <c r="AF45" s="89">
        <v>40</v>
      </c>
      <c r="AG45" s="99">
        <f t="shared" si="20"/>
        <v>761.57708652515885</v>
      </c>
      <c r="AH45" s="103">
        <f t="shared" si="20"/>
        <v>55.370394012204258</v>
      </c>
      <c r="AI45" s="139">
        <f t="shared" si="20"/>
        <v>784.66666666666674</v>
      </c>
      <c r="AJ45" s="100">
        <f t="shared" si="20"/>
        <v>58.023169829923596</v>
      </c>
      <c r="AK45" s="110">
        <f t="shared" si="20"/>
        <v>696.66700105613904</v>
      </c>
      <c r="AL45" s="112">
        <f t="shared" si="20"/>
        <v>48.368467678445001</v>
      </c>
      <c r="AM45" s="137">
        <f t="shared" si="20"/>
        <v>769.15636649999988</v>
      </c>
      <c r="AN45" s="111">
        <f t="shared" si="20"/>
        <v>56.231307999139055</v>
      </c>
    </row>
    <row r="46" spans="1:40" x14ac:dyDescent="0.15">
      <c r="A46" s="12" t="s">
        <v>100</v>
      </c>
      <c r="B46" s="20"/>
      <c r="C46" s="21"/>
      <c r="D46" s="224">
        <v>1322</v>
      </c>
      <c r="E46" s="224">
        <v>1425</v>
      </c>
      <c r="F46" s="224">
        <v>1381</v>
      </c>
      <c r="G46" s="224">
        <v>2336</v>
      </c>
      <c r="I46" s="80">
        <f t="shared" si="9"/>
        <v>1376</v>
      </c>
      <c r="J46" s="25">
        <f t="shared" si="10"/>
        <v>29.838453936712828</v>
      </c>
      <c r="K46" s="81">
        <f t="shared" si="11"/>
        <v>1317.5166302840428</v>
      </c>
      <c r="L46" s="82">
        <f t="shared" si="12"/>
        <v>1434.4833697159572</v>
      </c>
      <c r="M46" s="83">
        <f t="shared" si="13"/>
        <v>116.96673943191445</v>
      </c>
      <c r="O46" s="76">
        <f t="shared" si="14"/>
        <v>1429.4923265</v>
      </c>
      <c r="P46" s="76">
        <f t="shared" si="15"/>
        <v>1429.4923265</v>
      </c>
      <c r="Q46" s="25">
        <f t="shared" si="16"/>
        <v>37.808627672794472</v>
      </c>
      <c r="R46" s="77">
        <f t="shared" si="17"/>
        <v>1355.3874162613229</v>
      </c>
      <c r="S46" s="78">
        <f t="shared" si="18"/>
        <v>1503.5972367386771</v>
      </c>
      <c r="T46" s="79">
        <f t="shared" si="19"/>
        <v>148.20982047735424</v>
      </c>
      <c r="V46" s="89">
        <v>41</v>
      </c>
      <c r="W46" s="92">
        <f t="shared" si="21"/>
        <v>901.51663028404278</v>
      </c>
      <c r="X46" s="91">
        <f t="shared" si="22"/>
        <v>62.84608447308473</v>
      </c>
      <c r="Y46" s="29">
        <f t="shared" si="23"/>
        <v>960</v>
      </c>
      <c r="Z46" s="29">
        <f t="shared" si="24"/>
        <v>69.767441860465112</v>
      </c>
      <c r="AA46" s="90">
        <f t="shared" si="25"/>
        <v>832.40276326132289</v>
      </c>
      <c r="AB46" s="29">
        <f t="shared" si="26"/>
        <v>55.360753725965594</v>
      </c>
      <c r="AC46" s="92">
        <f t="shared" si="27"/>
        <v>906.50767350000001</v>
      </c>
      <c r="AD46" s="25">
        <f t="shared" si="28"/>
        <v>63.414658245806265</v>
      </c>
      <c r="AF46" s="89">
        <v>41</v>
      </c>
      <c r="AG46" s="99">
        <f t="shared" si="20"/>
        <v>901.51663028404278</v>
      </c>
      <c r="AH46" s="103">
        <f t="shared" si="20"/>
        <v>62.84608447308473</v>
      </c>
      <c r="AI46" s="139">
        <f t="shared" si="20"/>
        <v>960</v>
      </c>
      <c r="AJ46" s="100">
        <f t="shared" si="20"/>
        <v>69.767441860465112</v>
      </c>
      <c r="AK46" s="110">
        <f t="shared" si="20"/>
        <v>832.40276326132289</v>
      </c>
      <c r="AL46" s="112">
        <f t="shared" si="20"/>
        <v>55.360753725965594</v>
      </c>
      <c r="AM46" s="137">
        <f t="shared" si="20"/>
        <v>906.50767350000001</v>
      </c>
      <c r="AN46" s="111">
        <f t="shared" si="20"/>
        <v>63.414658245806265</v>
      </c>
    </row>
    <row r="47" spans="1:40" x14ac:dyDescent="0.15">
      <c r="A47" s="12" t="s">
        <v>101</v>
      </c>
      <c r="B47" s="20"/>
      <c r="C47" s="21"/>
      <c r="D47" s="224">
        <v>1374</v>
      </c>
      <c r="E47" s="224">
        <v>1364</v>
      </c>
      <c r="F47" s="224">
        <v>1406</v>
      </c>
      <c r="G47" s="224">
        <v>2161</v>
      </c>
      <c r="I47" s="80">
        <f t="shared" si="9"/>
        <v>1381.3333333333333</v>
      </c>
      <c r="J47" s="25">
        <f t="shared" si="10"/>
        <v>12.666666666666668</v>
      </c>
      <c r="K47" s="81">
        <f t="shared" si="11"/>
        <v>1356.5066666666667</v>
      </c>
      <c r="L47" s="82">
        <f t="shared" si="12"/>
        <v>1406.1599999999999</v>
      </c>
      <c r="M47" s="83">
        <f t="shared" si="13"/>
        <v>49.653333333333194</v>
      </c>
      <c r="O47" s="76">
        <f t="shared" si="14"/>
        <v>1415.2816260000002</v>
      </c>
      <c r="P47" s="76">
        <f t="shared" si="15"/>
        <v>1415.2816260000002</v>
      </c>
      <c r="Q47" s="25">
        <f t="shared" si="16"/>
        <v>37.620228946671766</v>
      </c>
      <c r="R47" s="77">
        <f t="shared" si="17"/>
        <v>1341.5459772645236</v>
      </c>
      <c r="S47" s="78">
        <f t="shared" si="18"/>
        <v>1489.0172747354768</v>
      </c>
      <c r="T47" s="79">
        <f t="shared" si="19"/>
        <v>147.47129747095323</v>
      </c>
      <c r="V47" s="89">
        <v>42</v>
      </c>
      <c r="W47" s="92">
        <f t="shared" si="21"/>
        <v>754.84000000000015</v>
      </c>
      <c r="X47" s="91">
        <f t="shared" si="22"/>
        <v>53.680946691699397</v>
      </c>
      <c r="Y47" s="29">
        <f t="shared" si="23"/>
        <v>779.66666666666674</v>
      </c>
      <c r="Z47" s="29">
        <f t="shared" si="24"/>
        <v>56.443050193050205</v>
      </c>
      <c r="AA47" s="90">
        <f t="shared" si="25"/>
        <v>671.9827252645232</v>
      </c>
      <c r="AB47" s="29">
        <f t="shared" si="26"/>
        <v>45.129276648848858</v>
      </c>
      <c r="AC47" s="92">
        <f t="shared" si="27"/>
        <v>745.71837399999981</v>
      </c>
      <c r="AD47" s="25">
        <f t="shared" si="28"/>
        <v>52.690458231102596</v>
      </c>
      <c r="AF47" s="89">
        <v>42</v>
      </c>
      <c r="AG47" s="99">
        <f t="shared" si="20"/>
        <v>754.84000000000015</v>
      </c>
      <c r="AH47" s="103">
        <f t="shared" si="20"/>
        <v>53.680946691699397</v>
      </c>
      <c r="AI47" s="139">
        <f t="shared" si="20"/>
        <v>779.66666666666674</v>
      </c>
      <c r="AJ47" s="100">
        <f t="shared" si="20"/>
        <v>56.443050193050205</v>
      </c>
      <c r="AK47" s="110">
        <f t="shared" si="20"/>
        <v>671.9827252645232</v>
      </c>
      <c r="AL47" s="112">
        <f t="shared" si="20"/>
        <v>45.129276648848858</v>
      </c>
      <c r="AM47" s="137">
        <f t="shared" si="20"/>
        <v>745.71837399999981</v>
      </c>
      <c r="AN47" s="111">
        <f t="shared" si="20"/>
        <v>52.690458231102596</v>
      </c>
    </row>
    <row r="48" spans="1:40" x14ac:dyDescent="0.15">
      <c r="A48" s="12" t="s">
        <v>102</v>
      </c>
      <c r="B48" s="20"/>
      <c r="C48" s="21"/>
      <c r="D48" s="224">
        <v>1382</v>
      </c>
      <c r="E48" s="224">
        <v>1516</v>
      </c>
      <c r="F48" s="224">
        <v>1417</v>
      </c>
      <c r="G48" s="224">
        <v>2131</v>
      </c>
      <c r="I48" s="80">
        <f t="shared" si="9"/>
        <v>1438.3333333333333</v>
      </c>
      <c r="J48" s="25">
        <f t="shared" si="10"/>
        <v>40.126189840441008</v>
      </c>
      <c r="K48" s="81">
        <f t="shared" si="11"/>
        <v>1359.6860012460688</v>
      </c>
      <c r="L48" s="82">
        <f t="shared" si="12"/>
        <v>1516.9806654205977</v>
      </c>
      <c r="M48" s="83">
        <f t="shared" si="13"/>
        <v>157.29466417452886</v>
      </c>
      <c r="O48" s="76">
        <f t="shared" si="14"/>
        <v>1464.6034835</v>
      </c>
      <c r="P48" s="76">
        <f t="shared" si="15"/>
        <v>1464.6034835</v>
      </c>
      <c r="Q48" s="25">
        <f t="shared" si="16"/>
        <v>38.270138273855245</v>
      </c>
      <c r="R48" s="77">
        <f t="shared" si="17"/>
        <v>1389.5940124832437</v>
      </c>
      <c r="S48" s="78">
        <f t="shared" si="18"/>
        <v>1539.6129545167564</v>
      </c>
      <c r="T48" s="79">
        <f t="shared" si="19"/>
        <v>150.01894203351276</v>
      </c>
      <c r="V48" s="89">
        <v>43</v>
      </c>
      <c r="W48" s="92">
        <f t="shared" si="21"/>
        <v>614.01933457940231</v>
      </c>
      <c r="X48" s="91">
        <f t="shared" si="22"/>
        <v>40.476411372663044</v>
      </c>
      <c r="Y48" s="29">
        <f t="shared" si="23"/>
        <v>692.66666666666674</v>
      </c>
      <c r="Z48" s="29">
        <f t="shared" si="24"/>
        <v>48.157589803012755</v>
      </c>
      <c r="AA48" s="90">
        <f t="shared" si="25"/>
        <v>591.38704548324358</v>
      </c>
      <c r="AB48" s="29">
        <f t="shared" si="26"/>
        <v>38.411410072141429</v>
      </c>
      <c r="AC48" s="92">
        <f t="shared" si="27"/>
        <v>666.39651649999996</v>
      </c>
      <c r="AD48" s="25">
        <f t="shared" si="28"/>
        <v>45.500131879209746</v>
      </c>
      <c r="AF48" s="89">
        <v>43</v>
      </c>
      <c r="AG48" s="99">
        <f t="shared" si="20"/>
        <v>614.01933457940231</v>
      </c>
      <c r="AH48" s="103">
        <f t="shared" si="20"/>
        <v>40.476411372663044</v>
      </c>
      <c r="AI48" s="139">
        <f t="shared" si="20"/>
        <v>692.66666666666674</v>
      </c>
      <c r="AJ48" s="100">
        <f t="shared" si="20"/>
        <v>48.157589803012755</v>
      </c>
      <c r="AK48" s="110">
        <f t="shared" si="20"/>
        <v>591.38704548324358</v>
      </c>
      <c r="AL48" s="112">
        <f t="shared" si="20"/>
        <v>38.411410072141429</v>
      </c>
      <c r="AM48" s="137">
        <f t="shared" si="20"/>
        <v>666.39651649999996</v>
      </c>
      <c r="AN48" s="111">
        <f t="shared" si="20"/>
        <v>45.500131879209746</v>
      </c>
    </row>
    <row r="49" spans="1:40" x14ac:dyDescent="0.15">
      <c r="A49" s="12" t="s">
        <v>103</v>
      </c>
      <c r="B49" s="20"/>
      <c r="C49" s="21"/>
      <c r="D49" s="224">
        <v>1383</v>
      </c>
      <c r="E49" s="224">
        <v>1404</v>
      </c>
      <c r="F49" s="224">
        <v>1402</v>
      </c>
      <c r="G49" s="224">
        <v>2206</v>
      </c>
      <c r="I49" s="80">
        <f t="shared" si="9"/>
        <v>1396.3333333333333</v>
      </c>
      <c r="J49" s="25">
        <f t="shared" si="10"/>
        <v>6.6916199666282434</v>
      </c>
      <c r="K49" s="81">
        <f t="shared" si="11"/>
        <v>1383.2177581987419</v>
      </c>
      <c r="L49" s="82">
        <f t="shared" si="12"/>
        <v>1409.4489084679246</v>
      </c>
      <c r="M49" s="83">
        <f t="shared" si="13"/>
        <v>26.231150269182763</v>
      </c>
      <c r="O49" s="76">
        <f t="shared" si="14"/>
        <v>1414.4715885000001</v>
      </c>
      <c r="P49" s="76">
        <f t="shared" si="15"/>
        <v>1414.4715885000001</v>
      </c>
      <c r="Q49" s="25">
        <f t="shared" si="16"/>
        <v>37.60946142262609</v>
      </c>
      <c r="R49" s="77">
        <f t="shared" si="17"/>
        <v>1340.7570441116529</v>
      </c>
      <c r="S49" s="78">
        <f t="shared" si="18"/>
        <v>1488.1861328883472</v>
      </c>
      <c r="T49" s="79">
        <f t="shared" si="19"/>
        <v>147.42908877669424</v>
      </c>
      <c r="V49" s="89">
        <v>44</v>
      </c>
      <c r="W49" s="92">
        <f t="shared" si="21"/>
        <v>796.55109153207536</v>
      </c>
      <c r="X49" s="91">
        <f t="shared" si="22"/>
        <v>56.515073852370342</v>
      </c>
      <c r="Y49" s="29">
        <f t="shared" si="23"/>
        <v>809.66666666666674</v>
      </c>
      <c r="Z49" s="29">
        <f t="shared" si="24"/>
        <v>57.985199331582727</v>
      </c>
      <c r="AA49" s="90">
        <f t="shared" si="25"/>
        <v>717.81386711165283</v>
      </c>
      <c r="AB49" s="29">
        <f t="shared" si="26"/>
        <v>48.234145665534676</v>
      </c>
      <c r="AC49" s="92">
        <f t="shared" si="27"/>
        <v>791.52841149999995</v>
      </c>
      <c r="AD49" s="25">
        <f t="shared" si="28"/>
        <v>55.959300839643547</v>
      </c>
      <c r="AF49" s="89">
        <v>44</v>
      </c>
      <c r="AG49" s="99">
        <f t="shared" si="20"/>
        <v>796.55109153207536</v>
      </c>
      <c r="AH49" s="103">
        <f t="shared" si="20"/>
        <v>56.515073852370342</v>
      </c>
      <c r="AI49" s="139">
        <f t="shared" si="20"/>
        <v>809.66666666666674</v>
      </c>
      <c r="AJ49" s="100">
        <f t="shared" si="20"/>
        <v>57.985199331582727</v>
      </c>
      <c r="AK49" s="110">
        <f t="shared" si="20"/>
        <v>717.81386711165283</v>
      </c>
      <c r="AL49" s="112">
        <f t="shared" si="20"/>
        <v>48.234145665534676</v>
      </c>
      <c r="AM49" s="137">
        <f t="shared" si="20"/>
        <v>791.52841149999995</v>
      </c>
      <c r="AN49" s="111">
        <f t="shared" si="20"/>
        <v>55.959300839643547</v>
      </c>
    </row>
    <row r="50" spans="1:40" x14ac:dyDescent="0.15">
      <c r="A50" s="12" t="s">
        <v>104</v>
      </c>
      <c r="B50" s="20"/>
      <c r="C50" s="21"/>
      <c r="D50" s="224">
        <v>1430</v>
      </c>
      <c r="E50" s="224">
        <v>1462</v>
      </c>
      <c r="F50" s="224">
        <v>1462</v>
      </c>
      <c r="G50" s="224">
        <v>2386</v>
      </c>
      <c r="I50" s="80">
        <f t="shared" si="9"/>
        <v>1451.3333333333333</v>
      </c>
      <c r="J50" s="25">
        <f t="shared" si="10"/>
        <v>10.666666666666668</v>
      </c>
      <c r="K50" s="81">
        <f t="shared" si="11"/>
        <v>1430.4266666666665</v>
      </c>
      <c r="L50" s="82">
        <f t="shared" si="12"/>
        <v>1472.24</v>
      </c>
      <c r="M50" s="83">
        <f t="shared" si="13"/>
        <v>41.813333333333503</v>
      </c>
      <c r="O50" s="76">
        <f t="shared" si="14"/>
        <v>1482.134384</v>
      </c>
      <c r="P50" s="76">
        <f t="shared" si="15"/>
        <v>1482.134384</v>
      </c>
      <c r="Q50" s="25">
        <f t="shared" si="16"/>
        <v>38.498498464225847</v>
      </c>
      <c r="R50" s="77">
        <f t="shared" si="17"/>
        <v>1406.6773270101173</v>
      </c>
      <c r="S50" s="78">
        <f t="shared" si="18"/>
        <v>1557.5914409898826</v>
      </c>
      <c r="T50" s="79">
        <f t="shared" si="19"/>
        <v>150.91411397976526</v>
      </c>
      <c r="V50" s="89">
        <v>45</v>
      </c>
      <c r="W50" s="92">
        <f t="shared" si="21"/>
        <v>913.76</v>
      </c>
      <c r="X50" s="91">
        <f t="shared" si="22"/>
        <v>62.065967505298048</v>
      </c>
      <c r="Y50" s="29">
        <f t="shared" si="23"/>
        <v>934.66666666666674</v>
      </c>
      <c r="Z50" s="29">
        <f t="shared" si="24"/>
        <v>64.400551217271484</v>
      </c>
      <c r="AA50" s="90">
        <f t="shared" si="25"/>
        <v>828.40855901011741</v>
      </c>
      <c r="AB50" s="29">
        <f t="shared" si="26"/>
        <v>53.185227987876338</v>
      </c>
      <c r="AC50" s="92">
        <f t="shared" si="27"/>
        <v>903.86561600000005</v>
      </c>
      <c r="AD50" s="25">
        <f t="shared" si="28"/>
        <v>60.984052846857104</v>
      </c>
      <c r="AF50" s="89">
        <v>45</v>
      </c>
      <c r="AG50" s="99">
        <f t="shared" si="20"/>
        <v>913.76</v>
      </c>
      <c r="AH50" s="103">
        <f t="shared" si="20"/>
        <v>62.065967505298048</v>
      </c>
      <c r="AI50" s="139">
        <f t="shared" si="20"/>
        <v>934.66666666666674</v>
      </c>
      <c r="AJ50" s="100">
        <f t="shared" si="20"/>
        <v>64.400551217271484</v>
      </c>
      <c r="AK50" s="110">
        <f t="shared" si="20"/>
        <v>828.40855901011741</v>
      </c>
      <c r="AL50" s="112">
        <f t="shared" si="20"/>
        <v>53.185227987876338</v>
      </c>
      <c r="AM50" s="137">
        <f t="shared" si="20"/>
        <v>903.86561600000005</v>
      </c>
      <c r="AN50" s="111">
        <f t="shared" si="20"/>
        <v>60.984052846857104</v>
      </c>
    </row>
    <row r="51" spans="1:40" x14ac:dyDescent="0.15">
      <c r="A51" s="12" t="s">
        <v>105</v>
      </c>
      <c r="B51" s="20"/>
      <c r="C51" s="21"/>
      <c r="D51" s="224">
        <v>1390</v>
      </c>
      <c r="E51" s="224">
        <v>1524</v>
      </c>
      <c r="F51" s="224">
        <v>1499</v>
      </c>
      <c r="G51" s="224">
        <v>2581</v>
      </c>
      <c r="I51" s="80">
        <f t="shared" si="9"/>
        <v>1471</v>
      </c>
      <c r="J51" s="25">
        <f t="shared" si="10"/>
        <v>41.137979208188312</v>
      </c>
      <c r="K51" s="81">
        <f t="shared" si="11"/>
        <v>1390.369560751951</v>
      </c>
      <c r="L51" s="82">
        <f t="shared" si="12"/>
        <v>1551.630439248049</v>
      </c>
      <c r="M51" s="83">
        <f t="shared" si="13"/>
        <v>161.26087849609803</v>
      </c>
      <c r="O51" s="76">
        <f t="shared" si="14"/>
        <v>1574.0427205000001</v>
      </c>
      <c r="P51" s="76">
        <f t="shared" si="15"/>
        <v>1574.0427205000001</v>
      </c>
      <c r="Q51" s="25">
        <f t="shared" si="16"/>
        <v>39.674207244757895</v>
      </c>
      <c r="R51" s="77">
        <f t="shared" si="17"/>
        <v>1496.2812743002746</v>
      </c>
      <c r="S51" s="78">
        <f t="shared" si="18"/>
        <v>1651.8041666997256</v>
      </c>
      <c r="T51" s="79">
        <f t="shared" si="19"/>
        <v>155.52289239945094</v>
      </c>
      <c r="V51" s="89">
        <v>46</v>
      </c>
      <c r="W51" s="92">
        <f t="shared" si="21"/>
        <v>1029.369560751951</v>
      </c>
      <c r="X51" s="91">
        <f t="shared" si="22"/>
        <v>66.341155388186635</v>
      </c>
      <c r="Y51" s="29">
        <f t="shared" si="23"/>
        <v>1110</v>
      </c>
      <c r="Z51" s="29">
        <f t="shared" si="24"/>
        <v>75.458871515975517</v>
      </c>
      <c r="AA51" s="90">
        <f t="shared" si="25"/>
        <v>929.19583330027444</v>
      </c>
      <c r="AB51" s="29">
        <f t="shared" si="26"/>
        <v>56.253389598646599</v>
      </c>
      <c r="AC51" s="92">
        <f t="shared" si="27"/>
        <v>1006.9572794999999</v>
      </c>
      <c r="AD51" s="25">
        <f t="shared" si="28"/>
        <v>63.972677894036856</v>
      </c>
      <c r="AF51" s="89">
        <v>46</v>
      </c>
      <c r="AG51" s="99">
        <f t="shared" si="20"/>
        <v>1029.369560751951</v>
      </c>
      <c r="AH51" s="103">
        <f t="shared" si="20"/>
        <v>66.341155388186635</v>
      </c>
      <c r="AI51" s="139">
        <f t="shared" si="20"/>
        <v>1110</v>
      </c>
      <c r="AJ51" s="100">
        <f t="shared" si="20"/>
        <v>75.458871515975517</v>
      </c>
      <c r="AK51" s="110">
        <f t="shared" si="20"/>
        <v>929.19583330027444</v>
      </c>
      <c r="AL51" s="112">
        <f t="shared" si="20"/>
        <v>56.253389598646599</v>
      </c>
      <c r="AM51" s="137">
        <f t="shared" si="20"/>
        <v>1006.9572794999999</v>
      </c>
      <c r="AN51" s="111">
        <f t="shared" si="20"/>
        <v>63.972677894036856</v>
      </c>
    </row>
    <row r="52" spans="1:40" x14ac:dyDescent="0.15">
      <c r="A52" s="12" t="s">
        <v>106</v>
      </c>
      <c r="B52" s="20"/>
      <c r="C52" s="21"/>
      <c r="D52" s="224">
        <v>1369</v>
      </c>
      <c r="E52" s="224">
        <v>1563</v>
      </c>
      <c r="F52" s="224">
        <v>1502</v>
      </c>
      <c r="G52" s="224">
        <v>2754</v>
      </c>
      <c r="I52" s="80">
        <f t="shared" si="9"/>
        <v>1478</v>
      </c>
      <c r="J52" s="25">
        <f t="shared" si="10"/>
        <v>57.274194305405416</v>
      </c>
      <c r="K52" s="81">
        <f t="shared" si="11"/>
        <v>1365.7425791614055</v>
      </c>
      <c r="L52" s="82">
        <f t="shared" si="12"/>
        <v>1590.2574208385945</v>
      </c>
      <c r="M52" s="83">
        <f t="shared" si="13"/>
        <v>224.514841677189</v>
      </c>
      <c r="O52" s="76">
        <f t="shared" si="14"/>
        <v>1601.4458725000002</v>
      </c>
      <c r="P52" s="76">
        <f t="shared" si="15"/>
        <v>1601.4458725000002</v>
      </c>
      <c r="Q52" s="25">
        <f t="shared" si="16"/>
        <v>40.018069324993682</v>
      </c>
      <c r="R52" s="77">
        <f t="shared" si="17"/>
        <v>1523.0104566230125</v>
      </c>
      <c r="S52" s="78">
        <f t="shared" si="18"/>
        <v>1679.8812883769879</v>
      </c>
      <c r="T52" s="79">
        <f t="shared" si="19"/>
        <v>156.87083175397538</v>
      </c>
      <c r="V52" s="89">
        <v>47</v>
      </c>
      <c r="W52" s="92">
        <f t="shared" si="21"/>
        <v>1163.7425791614055</v>
      </c>
      <c r="X52" s="91">
        <f t="shared" si="22"/>
        <v>73.179509424815393</v>
      </c>
      <c r="Y52" s="29">
        <f t="shared" si="23"/>
        <v>1276</v>
      </c>
      <c r="Z52" s="29">
        <f t="shared" si="24"/>
        <v>86.332882273342364</v>
      </c>
      <c r="AA52" s="90">
        <f t="shared" si="25"/>
        <v>1074.1187116230121</v>
      </c>
      <c r="AB52" s="29">
        <f t="shared" si="26"/>
        <v>63.940155715453471</v>
      </c>
      <c r="AC52" s="92">
        <f t="shared" si="27"/>
        <v>1152.5541274999998</v>
      </c>
      <c r="AD52" s="25">
        <f t="shared" si="28"/>
        <v>71.969596181278348</v>
      </c>
      <c r="AF52" s="89">
        <v>47</v>
      </c>
      <c r="AG52" s="99">
        <f t="shared" si="20"/>
        <v>1163.7425791614055</v>
      </c>
      <c r="AH52" s="103">
        <f t="shared" si="20"/>
        <v>73.179509424815393</v>
      </c>
      <c r="AI52" s="139">
        <f t="shared" si="20"/>
        <v>1276</v>
      </c>
      <c r="AJ52" s="100">
        <f t="shared" si="20"/>
        <v>86.332882273342364</v>
      </c>
      <c r="AK52" s="110">
        <f t="shared" si="20"/>
        <v>1074.1187116230121</v>
      </c>
      <c r="AL52" s="112">
        <f t="shared" si="20"/>
        <v>63.940155715453471</v>
      </c>
      <c r="AM52" s="137">
        <f t="shared" si="20"/>
        <v>1152.5541274999998</v>
      </c>
      <c r="AN52" s="111">
        <f t="shared" si="20"/>
        <v>71.969596181278348</v>
      </c>
    </row>
    <row r="53" spans="1:40" x14ac:dyDescent="0.15">
      <c r="A53" s="12" t="s">
        <v>107</v>
      </c>
      <c r="B53" s="20"/>
      <c r="C53" s="21"/>
      <c r="D53" s="224">
        <v>1489</v>
      </c>
      <c r="E53" s="224">
        <v>1578</v>
      </c>
      <c r="F53" s="224">
        <v>1472</v>
      </c>
      <c r="G53" s="224">
        <v>2820</v>
      </c>
      <c r="I53" s="80">
        <f t="shared" si="9"/>
        <v>1513</v>
      </c>
      <c r="J53" s="25">
        <f t="shared" si="10"/>
        <v>32.868424564212589</v>
      </c>
      <c r="K53" s="81">
        <f t="shared" si="11"/>
        <v>1448.5778878541432</v>
      </c>
      <c r="L53" s="82">
        <f t="shared" si="12"/>
        <v>1577.4221121458568</v>
      </c>
      <c r="M53" s="83">
        <f t="shared" si="13"/>
        <v>128.84422429171354</v>
      </c>
      <c r="O53" s="76">
        <f t="shared" si="14"/>
        <v>1463.5</v>
      </c>
      <c r="P53" s="76">
        <f t="shared" si="15"/>
        <v>1463.5</v>
      </c>
      <c r="Q53" s="25">
        <f t="shared" si="16"/>
        <v>38.255718526777144</v>
      </c>
      <c r="R53" s="77">
        <f t="shared" si="17"/>
        <v>1388.5187916875168</v>
      </c>
      <c r="S53" s="78">
        <f t="shared" si="18"/>
        <v>1538.4812083124832</v>
      </c>
      <c r="T53" s="79">
        <f t="shared" si="19"/>
        <v>149.96241662496641</v>
      </c>
      <c r="V53" s="89">
        <v>48</v>
      </c>
      <c r="W53" s="92">
        <f t="shared" si="21"/>
        <v>1242.5778878541432</v>
      </c>
      <c r="X53" s="91">
        <f t="shared" si="22"/>
        <v>78.772693642781135</v>
      </c>
      <c r="Y53" s="29">
        <f t="shared" si="23"/>
        <v>1307</v>
      </c>
      <c r="Z53" s="29">
        <f t="shared" si="24"/>
        <v>86.384666226040977</v>
      </c>
      <c r="AA53" s="90">
        <f t="shared" si="25"/>
        <v>1281.5187916875168</v>
      </c>
      <c r="AB53" s="29">
        <f t="shared" si="26"/>
        <v>83.297656465572217</v>
      </c>
      <c r="AC53" s="92">
        <f t="shared" si="27"/>
        <v>1356.5</v>
      </c>
      <c r="AD53" s="25">
        <f t="shared" si="28"/>
        <v>92.688759822343698</v>
      </c>
      <c r="AF53" s="89">
        <v>48</v>
      </c>
      <c r="AG53" s="99">
        <f t="shared" si="20"/>
        <v>1242.5778878541432</v>
      </c>
      <c r="AH53" s="103">
        <f t="shared" si="20"/>
        <v>78.772693642781135</v>
      </c>
      <c r="AI53" s="139">
        <f t="shared" si="20"/>
        <v>1307</v>
      </c>
      <c r="AJ53" s="100">
        <f t="shared" si="20"/>
        <v>86.384666226040977</v>
      </c>
      <c r="AK53" s="110">
        <f t="shared" si="20"/>
        <v>1281.5187916875168</v>
      </c>
      <c r="AL53" s="112">
        <f t="shared" si="20"/>
        <v>83.297656465572217</v>
      </c>
      <c r="AM53" s="137">
        <f t="shared" si="20"/>
        <v>1356.5</v>
      </c>
      <c r="AN53" s="111">
        <f t="shared" ref="AN53:AN58" si="29">IF(IFERROR(AD53,-1) &lt;0, 0, AD53)</f>
        <v>92.688759822343698</v>
      </c>
    </row>
    <row r="54" spans="1:40" x14ac:dyDescent="0.15">
      <c r="A54" s="12" t="s">
        <v>108</v>
      </c>
      <c r="B54" s="20"/>
      <c r="C54" s="21"/>
      <c r="D54" s="224">
        <v>1548</v>
      </c>
      <c r="E54" s="224">
        <v>1589</v>
      </c>
      <c r="F54" s="224">
        <v>1474</v>
      </c>
      <c r="G54" s="224">
        <v>2737</v>
      </c>
      <c r="I54" s="80">
        <f t="shared" si="9"/>
        <v>1537</v>
      </c>
      <c r="J54" s="25">
        <f t="shared" si="10"/>
        <v>33.650160970392598</v>
      </c>
      <c r="K54" s="81">
        <f t="shared" si="11"/>
        <v>1471.0456844980306</v>
      </c>
      <c r="L54" s="82">
        <f t="shared" si="12"/>
        <v>1602.9543155019694</v>
      </c>
      <c r="M54" s="83">
        <f t="shared" si="13"/>
        <v>131.90863100393881</v>
      </c>
      <c r="O54" s="76">
        <f t="shared" si="14"/>
        <v>1457.1551219999999</v>
      </c>
      <c r="P54" s="76">
        <f t="shared" si="15"/>
        <v>1457.1551219999999</v>
      </c>
      <c r="Q54" s="25">
        <f t="shared" si="16"/>
        <v>38.172701266742962</v>
      </c>
      <c r="R54" s="77">
        <f t="shared" si="17"/>
        <v>1382.3366275171836</v>
      </c>
      <c r="S54" s="78">
        <f t="shared" si="18"/>
        <v>1531.9736164828162</v>
      </c>
      <c r="T54" s="79">
        <f t="shared" si="19"/>
        <v>149.63698896563255</v>
      </c>
      <c r="V54" s="89">
        <v>49</v>
      </c>
      <c r="W54" s="92">
        <f t="shared" si="21"/>
        <v>1134.0456844980306</v>
      </c>
      <c r="X54" s="91">
        <f t="shared" si="22"/>
        <v>70.74722426776718</v>
      </c>
      <c r="Y54" s="29">
        <f t="shared" si="23"/>
        <v>1200</v>
      </c>
      <c r="Z54" s="29">
        <f t="shared" si="24"/>
        <v>78.074170461938834</v>
      </c>
      <c r="AA54" s="90">
        <f t="shared" si="25"/>
        <v>1205.0263835171838</v>
      </c>
      <c r="AB54" s="29">
        <f t="shared" si="26"/>
        <v>78.6584292674534</v>
      </c>
      <c r="AC54" s="92">
        <f t="shared" si="27"/>
        <v>1279.8448780000001</v>
      </c>
      <c r="AD54" s="25">
        <f t="shared" si="28"/>
        <v>87.831752342424949</v>
      </c>
      <c r="AF54" s="89">
        <v>49</v>
      </c>
      <c r="AG54" s="99">
        <f t="shared" ref="AG54:AM58" si="30">IF(IFERROR(W54,-1) &lt;0, 0, W54)</f>
        <v>1134.0456844980306</v>
      </c>
      <c r="AH54" s="103">
        <f t="shared" si="30"/>
        <v>70.74722426776718</v>
      </c>
      <c r="AI54" s="139">
        <f t="shared" si="30"/>
        <v>1200</v>
      </c>
      <c r="AJ54" s="100">
        <f t="shared" si="30"/>
        <v>78.074170461938834</v>
      </c>
      <c r="AK54" s="110">
        <f t="shared" si="30"/>
        <v>1205.0263835171838</v>
      </c>
      <c r="AL54" s="112">
        <f t="shared" si="30"/>
        <v>78.6584292674534</v>
      </c>
      <c r="AM54" s="137">
        <f t="shared" si="30"/>
        <v>1279.8448780000001</v>
      </c>
      <c r="AN54" s="111">
        <f t="shared" si="29"/>
        <v>87.831752342424949</v>
      </c>
    </row>
    <row r="55" spans="1:40" x14ac:dyDescent="0.15">
      <c r="A55" s="12" t="s">
        <v>109</v>
      </c>
      <c r="B55" s="20"/>
      <c r="C55" s="21"/>
      <c r="D55" s="224">
        <v>1673</v>
      </c>
      <c r="E55" s="224">
        <v>1554</v>
      </c>
      <c r="F55" s="224">
        <v>1576</v>
      </c>
      <c r="G55" s="224">
        <v>2467</v>
      </c>
      <c r="I55" s="80">
        <f t="shared" si="9"/>
        <v>1601</v>
      </c>
      <c r="J55" s="25">
        <f t="shared" si="10"/>
        <v>36.555893277737496</v>
      </c>
      <c r="K55" s="81">
        <f t="shared" si="11"/>
        <v>1529.3504491756346</v>
      </c>
      <c r="L55" s="82">
        <f t="shared" si="12"/>
        <v>1672.6495508243654</v>
      </c>
      <c r="M55" s="83">
        <f t="shared" si="13"/>
        <v>143.29910164873081</v>
      </c>
      <c r="O55" s="76">
        <f t="shared" si="14"/>
        <v>1509.2828704999999</v>
      </c>
      <c r="P55" s="76">
        <f t="shared" si="15"/>
        <v>1509.2828704999999</v>
      </c>
      <c r="Q55" s="25">
        <f t="shared" si="16"/>
        <v>38.849489964477009</v>
      </c>
      <c r="R55" s="77">
        <f t="shared" si="17"/>
        <v>1433.1378701696251</v>
      </c>
      <c r="S55" s="78">
        <f t="shared" si="18"/>
        <v>1585.4278708303748</v>
      </c>
      <c r="T55" s="79">
        <f t="shared" si="19"/>
        <v>152.29000066074968</v>
      </c>
      <c r="V55" s="89">
        <v>50</v>
      </c>
      <c r="W55" s="92">
        <f t="shared" si="21"/>
        <v>794.35044917563459</v>
      </c>
      <c r="X55" s="91">
        <f t="shared" si="22"/>
        <v>47.490548679736229</v>
      </c>
      <c r="Y55" s="29">
        <f t="shared" si="23"/>
        <v>866</v>
      </c>
      <c r="Z55" s="29">
        <f t="shared" si="24"/>
        <v>54.091193004372265</v>
      </c>
      <c r="AA55" s="90">
        <f t="shared" si="25"/>
        <v>881.57212916962521</v>
      </c>
      <c r="AB55" s="29">
        <f t="shared" si="26"/>
        <v>55.604682205308897</v>
      </c>
      <c r="AC55" s="92">
        <f t="shared" si="27"/>
        <v>957.71712950000006</v>
      </c>
      <c r="AD55" s="25">
        <f t="shared" si="28"/>
        <v>63.455111577773657</v>
      </c>
      <c r="AF55" s="89">
        <v>50</v>
      </c>
      <c r="AG55" s="99">
        <f t="shared" si="30"/>
        <v>794.35044917563459</v>
      </c>
      <c r="AH55" s="103">
        <f t="shared" si="30"/>
        <v>47.490548679736229</v>
      </c>
      <c r="AI55" s="139">
        <f t="shared" si="30"/>
        <v>866</v>
      </c>
      <c r="AJ55" s="100">
        <f t="shared" si="30"/>
        <v>54.091193004372265</v>
      </c>
      <c r="AK55" s="110">
        <f t="shared" si="30"/>
        <v>881.57212916962521</v>
      </c>
      <c r="AL55" s="112">
        <f t="shared" si="30"/>
        <v>55.604682205308897</v>
      </c>
      <c r="AM55" s="137">
        <f t="shared" si="30"/>
        <v>957.71712950000006</v>
      </c>
      <c r="AN55" s="111">
        <f t="shared" si="29"/>
        <v>63.455111577773657</v>
      </c>
    </row>
    <row r="56" spans="1:40" x14ac:dyDescent="0.15">
      <c r="A56" s="12" t="s">
        <v>110</v>
      </c>
      <c r="B56" s="20"/>
      <c r="C56" s="21"/>
      <c r="D56" s="224">
        <v>1662</v>
      </c>
      <c r="E56" s="224">
        <v>1747</v>
      </c>
      <c r="F56" s="224">
        <v>1686</v>
      </c>
      <c r="G56" s="224"/>
      <c r="I56" s="80">
        <f t="shared" si="9"/>
        <v>1698.3333333333333</v>
      </c>
      <c r="J56" s="25">
        <f t="shared" si="10"/>
        <v>25.300417212194567</v>
      </c>
      <c r="K56" s="81">
        <f t="shared" si="11"/>
        <v>1648.7445155974319</v>
      </c>
      <c r="L56" s="82">
        <f t="shared" si="12"/>
        <v>1747.9221510692346</v>
      </c>
      <c r="M56" s="83">
        <f t="shared" si="13"/>
        <v>99.17763547180266</v>
      </c>
      <c r="O56" s="76">
        <f t="shared" si="14"/>
        <v>1716.8631270000001</v>
      </c>
      <c r="P56" s="76">
        <f t="shared" si="15"/>
        <v>1716.8631270000001</v>
      </c>
      <c r="Q56" s="25">
        <f t="shared" si="16"/>
        <v>41.435047085770279</v>
      </c>
      <c r="R56" s="77">
        <f t="shared" si="17"/>
        <v>1635.6504347118903</v>
      </c>
      <c r="S56" s="78">
        <f t="shared" si="18"/>
        <v>1798.0758192881099</v>
      </c>
      <c r="T56" s="79">
        <f t="shared" si="19"/>
        <v>162.42538457621959</v>
      </c>
      <c r="V56" s="89">
        <v>51</v>
      </c>
      <c r="W56" s="92">
        <f t="shared" si="21"/>
        <v>-1747.9221510692346</v>
      </c>
      <c r="X56" s="91">
        <f t="shared" si="22"/>
        <v>-100</v>
      </c>
      <c r="Y56" s="29">
        <f t="shared" si="23"/>
        <v>-1698.3333333333333</v>
      </c>
      <c r="Z56" s="29">
        <f t="shared" si="24"/>
        <v>-100</v>
      </c>
      <c r="AA56" s="90">
        <f t="shared" si="25"/>
        <v>-1798.0758192881099</v>
      </c>
      <c r="AB56" s="29">
        <f t="shared" si="26"/>
        <v>-100</v>
      </c>
      <c r="AC56" s="92">
        <f t="shared" si="27"/>
        <v>-1716.8631270000001</v>
      </c>
      <c r="AD56" s="25">
        <f t="shared" si="28"/>
        <v>-100</v>
      </c>
      <c r="AF56" s="89">
        <v>51</v>
      </c>
      <c r="AG56" s="99">
        <f t="shared" si="30"/>
        <v>0</v>
      </c>
      <c r="AH56" s="103">
        <f t="shared" si="30"/>
        <v>0</v>
      </c>
      <c r="AI56" s="139">
        <f t="shared" si="30"/>
        <v>0</v>
      </c>
      <c r="AJ56" s="100">
        <f t="shared" si="30"/>
        <v>0</v>
      </c>
      <c r="AK56" s="110">
        <f t="shared" si="30"/>
        <v>0</v>
      </c>
      <c r="AL56" s="112">
        <f t="shared" si="30"/>
        <v>0</v>
      </c>
      <c r="AM56" s="137">
        <f t="shared" si="30"/>
        <v>0</v>
      </c>
      <c r="AN56" s="111">
        <f t="shared" si="29"/>
        <v>0</v>
      </c>
    </row>
    <row r="57" spans="1:40" x14ac:dyDescent="0.15">
      <c r="A57" s="12" t="s">
        <v>111</v>
      </c>
      <c r="B57" s="20"/>
      <c r="C57" s="21"/>
      <c r="D57" s="224">
        <v>1631</v>
      </c>
      <c r="E57" s="224">
        <v>1864</v>
      </c>
      <c r="F57" s="224">
        <v>1873</v>
      </c>
      <c r="G57" s="224"/>
      <c r="I57" s="80">
        <f t="shared" si="9"/>
        <v>1789.3333333333333</v>
      </c>
      <c r="J57" s="25">
        <f t="shared" si="10"/>
        <v>79.209286773149984</v>
      </c>
      <c r="K57" s="81">
        <f t="shared" si="11"/>
        <v>1634.0831312579594</v>
      </c>
      <c r="L57" s="82">
        <f t="shared" si="12"/>
        <v>1944.5835354087071</v>
      </c>
      <c r="M57" s="83">
        <f t="shared" si="13"/>
        <v>310.50040415074773</v>
      </c>
      <c r="O57" s="76">
        <f t="shared" si="14"/>
        <v>2022.9406880000001</v>
      </c>
      <c r="P57" s="76">
        <f t="shared" si="15"/>
        <v>2022.9406880000001</v>
      </c>
      <c r="Q57" s="25">
        <f t="shared" si="16"/>
        <v>44.977112935358583</v>
      </c>
      <c r="R57" s="77">
        <f t="shared" si="17"/>
        <v>1934.7855466466974</v>
      </c>
      <c r="S57" s="78">
        <f t="shared" si="18"/>
        <v>2111.0958293533031</v>
      </c>
      <c r="T57" s="79">
        <f t="shared" si="19"/>
        <v>176.31028270660568</v>
      </c>
      <c r="V57" s="89">
        <v>52</v>
      </c>
      <c r="W57" s="92">
        <f t="shared" si="21"/>
        <v>-1944.5835354087071</v>
      </c>
      <c r="X57" s="91">
        <f t="shared" si="22"/>
        <v>-100</v>
      </c>
      <c r="Y57" s="29">
        <f t="shared" si="23"/>
        <v>-1789.3333333333333</v>
      </c>
      <c r="Z57" s="29">
        <f t="shared" si="24"/>
        <v>-100</v>
      </c>
      <c r="AA57" s="90">
        <f t="shared" si="25"/>
        <v>-2111.0958293533031</v>
      </c>
      <c r="AB57" s="29">
        <f t="shared" si="26"/>
        <v>-100</v>
      </c>
      <c r="AC57" s="92">
        <f t="shared" si="27"/>
        <v>-2022.9406880000001</v>
      </c>
      <c r="AD57" s="25">
        <f t="shared" si="28"/>
        <v>-100</v>
      </c>
      <c r="AF57" s="89">
        <v>52</v>
      </c>
      <c r="AG57" s="99">
        <f t="shared" si="30"/>
        <v>0</v>
      </c>
      <c r="AH57" s="103">
        <f t="shared" si="30"/>
        <v>0</v>
      </c>
      <c r="AI57" s="139">
        <f t="shared" si="30"/>
        <v>0</v>
      </c>
      <c r="AJ57" s="100">
        <f t="shared" si="30"/>
        <v>0</v>
      </c>
      <c r="AK57" s="110">
        <f t="shared" si="30"/>
        <v>0</v>
      </c>
      <c r="AL57" s="112">
        <f t="shared" si="30"/>
        <v>0</v>
      </c>
      <c r="AM57" s="137">
        <f t="shared" si="30"/>
        <v>0</v>
      </c>
      <c r="AN57" s="111">
        <f t="shared" si="29"/>
        <v>0</v>
      </c>
    </row>
    <row r="58" spans="1:40" ht="13.5" thickBot="1" x14ac:dyDescent="0.2">
      <c r="A58" s="13" t="s">
        <v>112</v>
      </c>
      <c r="B58" s="23"/>
      <c r="C58" s="177"/>
      <c r="D58" s="224">
        <v>245</v>
      </c>
      <c r="E58" s="224">
        <v>523</v>
      </c>
      <c r="F58" s="224">
        <v>807</v>
      </c>
      <c r="G58" s="224"/>
      <c r="I58" s="120">
        <f t="shared" si="9"/>
        <v>525</v>
      </c>
      <c r="J58" s="31">
        <f t="shared" si="10"/>
        <v>162.23850755395077</v>
      </c>
      <c r="K58" s="121">
        <f t="shared" si="11"/>
        <v>207.01252519425651</v>
      </c>
      <c r="L58" s="122">
        <f t="shared" si="12"/>
        <v>842.98747480574343</v>
      </c>
      <c r="M58" s="123">
        <f t="shared" si="13"/>
        <v>635.97494961148686</v>
      </c>
      <c r="O58" s="144">
        <f t="shared" si="14"/>
        <v>1087.2248030000001</v>
      </c>
      <c r="P58" s="144">
        <f t="shared" si="15"/>
        <v>1087.2248030000001</v>
      </c>
      <c r="Q58" s="127">
        <f t="shared" si="16"/>
        <v>32.973092105533567</v>
      </c>
      <c r="R58" s="124">
        <f t="shared" si="17"/>
        <v>1022.5975424731542</v>
      </c>
      <c r="S58" s="125">
        <f t="shared" si="18"/>
        <v>1151.8520635268458</v>
      </c>
      <c r="T58" s="126">
        <f t="shared" si="19"/>
        <v>129.25452105369152</v>
      </c>
      <c r="V58" s="93">
        <v>53</v>
      </c>
      <c r="W58" s="96">
        <f t="shared" si="21"/>
        <v>-842.98747480574343</v>
      </c>
      <c r="X58" s="95">
        <f t="shared" si="22"/>
        <v>-100</v>
      </c>
      <c r="Y58" s="30">
        <f t="shared" si="23"/>
        <v>-525</v>
      </c>
      <c r="Z58" s="30">
        <f t="shared" si="24"/>
        <v>-100</v>
      </c>
      <c r="AA58" s="94">
        <f t="shared" si="25"/>
        <v>-1151.8520635268458</v>
      </c>
      <c r="AB58" s="30">
        <f t="shared" si="26"/>
        <v>-100</v>
      </c>
      <c r="AC58" s="96">
        <f t="shared" si="27"/>
        <v>-1087.2248030000001</v>
      </c>
      <c r="AD58" s="31">
        <f t="shared" si="28"/>
        <v>-100</v>
      </c>
      <c r="AF58" s="93">
        <v>53</v>
      </c>
      <c r="AG58" s="101">
        <f t="shared" si="30"/>
        <v>0</v>
      </c>
      <c r="AH58" s="134">
        <f t="shared" si="30"/>
        <v>0</v>
      </c>
      <c r="AI58" s="142">
        <f t="shared" si="30"/>
        <v>0</v>
      </c>
      <c r="AJ58" s="102">
        <f t="shared" si="30"/>
        <v>0</v>
      </c>
      <c r="AK58" s="113">
        <f t="shared" si="30"/>
        <v>0</v>
      </c>
      <c r="AL58" s="115">
        <f t="shared" si="30"/>
        <v>0</v>
      </c>
      <c r="AM58" s="140">
        <f t="shared" si="30"/>
        <v>0</v>
      </c>
      <c r="AN58" s="114">
        <f t="shared" si="29"/>
        <v>0</v>
      </c>
    </row>
    <row r="59" spans="1:40" ht="13.5" thickBot="1" x14ac:dyDescent="0.2">
      <c r="A59" s="7"/>
      <c r="G59" s="6">
        <f>SUM(G6:G58)</f>
        <v>117146</v>
      </c>
      <c r="I59" s="6">
        <f>SUM(I6:I58)</f>
        <v>76506</v>
      </c>
      <c r="K59" s="6"/>
      <c r="M59" s="6"/>
      <c r="O59" s="6"/>
      <c r="P59" s="188">
        <f>SUM(P6:P58)</f>
        <v>77728.9695125</v>
      </c>
      <c r="R59" s="6"/>
      <c r="T59" s="6"/>
      <c r="AD59" s="1"/>
      <c r="AG59" s="128">
        <f>SUM(AG6:AG58)</f>
        <v>43248.748461571966</v>
      </c>
      <c r="AH59" s="129"/>
      <c r="AI59" s="128">
        <f>SUM(AI6:AI58)</f>
        <v>45548.333333333314</v>
      </c>
      <c r="AJ59" s="129"/>
      <c r="AK59" s="130">
        <f>SUM(AK6:AK58)</f>
        <v>42390.688170900881</v>
      </c>
      <c r="AL59" s="131"/>
      <c r="AM59" s="132">
        <f>SUM(AM6:AM58)</f>
        <v>45321.725215999999</v>
      </c>
      <c r="AN59" s="131"/>
    </row>
    <row r="64" spans="1:40" x14ac:dyDescent="0.15">
      <c r="W64" s="1"/>
      <c r="X64" s="1"/>
      <c r="Y64" s="1"/>
      <c r="Z64" s="1"/>
      <c r="AA64" s="1"/>
      <c r="AB64" s="1"/>
      <c r="AC64" s="1"/>
      <c r="AD64" s="1"/>
      <c r="AG64" s="1"/>
      <c r="AH64" s="1"/>
      <c r="AI64" s="1"/>
      <c r="AJ64" s="1"/>
    </row>
    <row r="65" spans="1:40" x14ac:dyDescent="0.15">
      <c r="W65" s="1"/>
      <c r="X65" s="1"/>
      <c r="Y65" s="1"/>
      <c r="Z65" s="1"/>
      <c r="AA65" s="1"/>
      <c r="AB65" s="1"/>
      <c r="AC65" s="1"/>
      <c r="AD65" s="1"/>
      <c r="AG65" s="1"/>
      <c r="AH65" s="1"/>
      <c r="AI65" s="1"/>
      <c r="AJ65" s="1"/>
      <c r="AK65" s="1"/>
      <c r="AL65" s="1"/>
      <c r="AM65" s="1"/>
      <c r="AN65" s="1"/>
    </row>
    <row r="66" spans="1:40" x14ac:dyDescent="0.15">
      <c r="W66" s="1"/>
      <c r="X66" s="1"/>
      <c r="Y66" s="1"/>
      <c r="Z66" s="1"/>
      <c r="AA66" s="1"/>
      <c r="AB66" s="1"/>
      <c r="AC66" s="1"/>
      <c r="AD66" s="1"/>
      <c r="AG66" s="1"/>
      <c r="AH66" s="1"/>
      <c r="AI66" s="1"/>
      <c r="AJ66" s="1"/>
      <c r="AK66" s="1"/>
      <c r="AL66" s="1"/>
      <c r="AM66" s="1"/>
      <c r="AN66" s="1"/>
    </row>
    <row r="67" spans="1:40" x14ac:dyDescent="0.15">
      <c r="B67" s="4"/>
      <c r="C67" s="4"/>
      <c r="D67" s="4"/>
      <c r="E67" s="4"/>
      <c r="F67" s="4"/>
      <c r="I67" s="4"/>
      <c r="O67" s="4"/>
      <c r="P67" s="4"/>
      <c r="W67" s="1"/>
      <c r="X67" s="1"/>
      <c r="Y67" s="1"/>
      <c r="Z67" s="1"/>
      <c r="AA67" s="1"/>
      <c r="AB67" s="1"/>
      <c r="AC67" s="1"/>
      <c r="AD67" s="1"/>
      <c r="AG67" s="1"/>
      <c r="AH67" s="1"/>
      <c r="AI67" s="1"/>
      <c r="AJ67" s="1"/>
      <c r="AK67" s="1"/>
      <c r="AL67" s="1"/>
      <c r="AM67" s="1"/>
      <c r="AN67" s="1"/>
    </row>
    <row r="68" spans="1:40" x14ac:dyDescent="0.15">
      <c r="A68" s="4"/>
      <c r="B68" s="4"/>
      <c r="C68" s="4"/>
      <c r="D68" s="4"/>
      <c r="E68" s="4"/>
      <c r="F68" s="4"/>
      <c r="I68" s="4"/>
      <c r="O68" s="4"/>
      <c r="P68" s="4"/>
      <c r="W68" s="1"/>
      <c r="X68" s="1"/>
      <c r="Y68" s="1"/>
      <c r="Z68" s="1"/>
      <c r="AA68" s="1"/>
      <c r="AB68" s="1"/>
      <c r="AC68" s="1"/>
      <c r="AD68" s="1"/>
      <c r="AG68" s="1"/>
      <c r="AH68" s="1"/>
      <c r="AI68" s="1"/>
      <c r="AJ68" s="1"/>
      <c r="AK68" s="1"/>
      <c r="AL68" s="1"/>
      <c r="AM68" s="1"/>
      <c r="AN68" s="1"/>
    </row>
    <row r="69" spans="1:40" x14ac:dyDescent="0.15">
      <c r="A69" s="4"/>
      <c r="B69" s="4"/>
      <c r="C69" s="4"/>
      <c r="D69" s="4"/>
      <c r="E69" s="4"/>
      <c r="F69" s="4"/>
      <c r="I69" s="4"/>
      <c r="O69" s="4"/>
      <c r="P69" s="4"/>
      <c r="W69" s="1"/>
      <c r="X69" s="1"/>
      <c r="Y69" s="1"/>
      <c r="Z69" s="1"/>
      <c r="AA69" s="1"/>
      <c r="AB69" s="1"/>
      <c r="AC69" s="1"/>
      <c r="AD69" s="1"/>
      <c r="AG69" s="1"/>
      <c r="AH69" s="1"/>
      <c r="AI69" s="1"/>
      <c r="AJ69" s="1"/>
      <c r="AK69" s="1"/>
      <c r="AL69" s="1"/>
      <c r="AM69" s="1"/>
      <c r="AN69" s="1"/>
    </row>
    <row r="70" spans="1:40" x14ac:dyDescent="0.15">
      <c r="A70" s="4"/>
      <c r="W70" s="1"/>
      <c r="X70" s="1"/>
      <c r="Y70" s="1"/>
      <c r="Z70" s="1"/>
      <c r="AA70" s="1"/>
      <c r="AB70" s="1"/>
      <c r="AC70" s="1"/>
      <c r="AD70" s="1"/>
      <c r="AG70" s="1"/>
      <c r="AH70" s="1"/>
      <c r="AI70" s="1"/>
      <c r="AJ70" s="1"/>
      <c r="AK70" s="1"/>
      <c r="AL70" s="1"/>
      <c r="AM70" s="1"/>
      <c r="AN70" s="1"/>
    </row>
    <row r="71" spans="1:40" x14ac:dyDescent="0.15">
      <c r="A71" s="4"/>
      <c r="W71" s="1"/>
      <c r="X71" s="1"/>
      <c r="Y71" s="1"/>
      <c r="Z71" s="1"/>
      <c r="AA71" s="1"/>
      <c r="AB71" s="1"/>
      <c r="AC71" s="1"/>
      <c r="AD71" s="1"/>
      <c r="AG71" s="1"/>
      <c r="AH71" s="1"/>
      <c r="AI71" s="1"/>
      <c r="AJ71" s="1"/>
      <c r="AK71" s="1"/>
      <c r="AL71" s="1"/>
      <c r="AM71" s="1"/>
      <c r="AN71" s="1"/>
    </row>
    <row r="72" spans="1:40" x14ac:dyDescent="0.15">
      <c r="A72" s="4"/>
      <c r="W72" s="1"/>
      <c r="X72" s="1"/>
      <c r="Y72" s="1"/>
      <c r="Z72" s="1"/>
      <c r="AA72" s="1"/>
      <c r="AB72" s="1"/>
      <c r="AC72" s="1"/>
      <c r="AD72" s="1"/>
      <c r="AG72" s="1"/>
      <c r="AH72" s="1"/>
      <c r="AI72" s="1"/>
      <c r="AJ72" s="1"/>
      <c r="AK72" s="1"/>
      <c r="AL72" s="1"/>
      <c r="AM72" s="1"/>
      <c r="AN72" s="1"/>
    </row>
    <row r="73" spans="1:40" x14ac:dyDescent="0.15">
      <c r="A73" s="4"/>
      <c r="C73" s="4"/>
      <c r="W73" s="1"/>
      <c r="X73" s="1"/>
      <c r="Y73" s="1"/>
      <c r="Z73" s="1"/>
      <c r="AA73" s="1"/>
      <c r="AB73" s="1"/>
      <c r="AC73" s="1"/>
      <c r="AD73" s="1"/>
      <c r="AG73" s="1"/>
      <c r="AH73" s="1"/>
      <c r="AI73" s="1"/>
      <c r="AJ73" s="1"/>
      <c r="AK73" s="1"/>
      <c r="AL73" s="1"/>
      <c r="AM73" s="1"/>
      <c r="AN73" s="1"/>
    </row>
    <row r="74" spans="1:40" x14ac:dyDescent="0.15">
      <c r="A74" s="4"/>
      <c r="C74" s="4"/>
      <c r="W74" s="1"/>
      <c r="X74" s="1"/>
      <c r="Y74" s="1"/>
      <c r="Z74" s="1"/>
      <c r="AA74" s="1"/>
      <c r="AB74" s="1"/>
      <c r="AC74" s="1"/>
      <c r="AD74" s="1"/>
      <c r="AG74" s="1"/>
      <c r="AH74" s="1"/>
      <c r="AI74" s="1"/>
      <c r="AJ74" s="1"/>
      <c r="AK74" s="1"/>
      <c r="AL74" s="1"/>
      <c r="AM74" s="1"/>
      <c r="AN74" s="1"/>
    </row>
    <row r="75" spans="1:40" x14ac:dyDescent="0.15">
      <c r="A75" s="4"/>
      <c r="C75" s="4"/>
      <c r="W75" s="1"/>
      <c r="X75" s="1"/>
      <c r="Y75" s="1"/>
      <c r="Z75" s="1"/>
      <c r="AA75" s="1"/>
      <c r="AB75" s="1"/>
      <c r="AC75" s="1"/>
      <c r="AD75" s="1"/>
      <c r="AG75" s="1"/>
      <c r="AH75" s="1"/>
      <c r="AI75" s="1"/>
      <c r="AJ75" s="1"/>
      <c r="AK75" s="1"/>
      <c r="AL75" s="1"/>
      <c r="AM75" s="1"/>
      <c r="AN75" s="1"/>
    </row>
    <row r="76" spans="1:40" x14ac:dyDescent="0.15">
      <c r="A76" s="4"/>
      <c r="C76" s="4"/>
      <c r="W76" s="1"/>
      <c r="X76" s="1"/>
      <c r="Y76" s="1"/>
      <c r="Z76" s="1"/>
      <c r="AA76" s="1"/>
      <c r="AB76" s="1"/>
      <c r="AC76" s="1"/>
      <c r="AD76" s="1"/>
      <c r="AG76" s="1"/>
      <c r="AH76" s="1"/>
      <c r="AI76" s="1"/>
      <c r="AJ76" s="1"/>
      <c r="AK76" s="1"/>
      <c r="AL76" s="1"/>
      <c r="AM76" s="1"/>
      <c r="AN76" s="1"/>
    </row>
    <row r="77" spans="1:40" x14ac:dyDescent="0.15">
      <c r="A77" s="4"/>
      <c r="C77" s="4"/>
      <c r="W77" s="1"/>
      <c r="X77" s="1"/>
      <c r="Y77" s="1"/>
      <c r="Z77" s="1"/>
      <c r="AA77" s="1"/>
      <c r="AB77" s="1"/>
      <c r="AC77" s="1"/>
      <c r="AD77" s="1"/>
      <c r="AG77" s="1"/>
      <c r="AH77" s="1"/>
      <c r="AI77" s="1"/>
      <c r="AJ77" s="1"/>
      <c r="AK77" s="1"/>
      <c r="AL77" s="1"/>
      <c r="AM77" s="1"/>
      <c r="AN77" s="1"/>
    </row>
    <row r="78" spans="1:40" x14ac:dyDescent="0.15">
      <c r="A78" s="4"/>
      <c r="C78" s="4"/>
      <c r="AK78" s="1"/>
      <c r="AL78" s="1"/>
      <c r="AM78" s="1"/>
      <c r="AN78" s="1"/>
    </row>
    <row r="79" spans="1:40" x14ac:dyDescent="0.15">
      <c r="A79" s="4"/>
      <c r="C79" s="4"/>
    </row>
    <row r="80" spans="1:40" x14ac:dyDescent="0.15">
      <c r="A80" s="4"/>
      <c r="C80" s="4"/>
    </row>
    <row r="81" spans="1:3" x14ac:dyDescent="0.15">
      <c r="A81" s="4"/>
      <c r="C81" s="4"/>
    </row>
    <row r="82" spans="1:3" x14ac:dyDescent="0.15">
      <c r="A82" s="4"/>
      <c r="C82" s="4"/>
    </row>
    <row r="83" spans="1:3" x14ac:dyDescent="0.15">
      <c r="A83" s="4"/>
      <c r="C83" s="4"/>
    </row>
    <row r="84" spans="1:3" x14ac:dyDescent="0.15">
      <c r="A84" s="4"/>
      <c r="C84" s="4"/>
    </row>
    <row r="85" spans="1:3" x14ac:dyDescent="0.15">
      <c r="A85" s="4"/>
      <c r="C85" s="4"/>
    </row>
    <row r="86" spans="1:3" x14ac:dyDescent="0.15">
      <c r="A86" s="4"/>
      <c r="C86" s="4"/>
    </row>
    <row r="87" spans="1:3" x14ac:dyDescent="0.15">
      <c r="A87" s="5"/>
      <c r="C87" s="4"/>
    </row>
    <row r="88" spans="1:3" x14ac:dyDescent="0.15">
      <c r="A88" s="5"/>
      <c r="C88" s="4"/>
    </row>
    <row r="89" spans="1:3" x14ac:dyDescent="0.15">
      <c r="A89" s="5"/>
      <c r="C89" s="4"/>
    </row>
    <row r="90" spans="1:3" x14ac:dyDescent="0.15">
      <c r="A90" s="4"/>
      <c r="C90" s="4"/>
    </row>
    <row r="91" spans="1:3" x14ac:dyDescent="0.15">
      <c r="A91" s="4"/>
      <c r="C91" s="4"/>
    </row>
    <row r="92" spans="1:3" x14ac:dyDescent="0.15">
      <c r="A92" s="4"/>
      <c r="C92" s="5"/>
    </row>
    <row r="93" spans="1:3" x14ac:dyDescent="0.15">
      <c r="A93" s="4"/>
      <c r="C93" s="5"/>
    </row>
    <row r="94" spans="1:3" x14ac:dyDescent="0.15">
      <c r="A94" s="4"/>
      <c r="C94" s="5"/>
    </row>
    <row r="95" spans="1:3" x14ac:dyDescent="0.15">
      <c r="A95" s="4"/>
      <c r="C95" s="4"/>
    </row>
    <row r="96" spans="1:3" x14ac:dyDescent="0.15">
      <c r="A96" s="4"/>
      <c r="C96" s="4"/>
    </row>
    <row r="97" spans="1:3" x14ac:dyDescent="0.15">
      <c r="A97" s="4"/>
      <c r="C97" s="4"/>
    </row>
    <row r="98" spans="1:3" x14ac:dyDescent="0.15">
      <c r="A98" s="4"/>
      <c r="C98" s="4"/>
    </row>
    <row r="99" spans="1:3" x14ac:dyDescent="0.15">
      <c r="A99" s="4"/>
      <c r="C99" s="4"/>
    </row>
    <row r="100" spans="1:3" x14ac:dyDescent="0.15">
      <c r="A100" s="4"/>
      <c r="C100" s="4"/>
    </row>
    <row r="101" spans="1:3" x14ac:dyDescent="0.15">
      <c r="A101" s="4"/>
      <c r="C101" s="4"/>
    </row>
    <row r="102" spans="1:3" x14ac:dyDescent="0.15">
      <c r="A102" s="4"/>
      <c r="C102" s="4"/>
    </row>
    <row r="103" spans="1:3" x14ac:dyDescent="0.15">
      <c r="A103" s="4"/>
      <c r="C103" s="4"/>
    </row>
    <row r="104" spans="1:3" x14ac:dyDescent="0.15">
      <c r="A104" s="4"/>
      <c r="C104" s="4"/>
    </row>
    <row r="105" spans="1:3" x14ac:dyDescent="0.15">
      <c r="A105" s="5"/>
      <c r="C105" s="4"/>
    </row>
    <row r="106" spans="1:3" x14ac:dyDescent="0.15">
      <c r="A106" s="4"/>
      <c r="C106" s="4"/>
    </row>
    <row r="107" spans="1:3" x14ac:dyDescent="0.15">
      <c r="A107" s="4"/>
      <c r="C107" s="4"/>
    </row>
    <row r="108" spans="1:3" x14ac:dyDescent="0.15">
      <c r="A108" s="4"/>
      <c r="C108" s="4"/>
    </row>
    <row r="109" spans="1:3" x14ac:dyDescent="0.15">
      <c r="A109" s="4"/>
      <c r="C109" s="4"/>
    </row>
    <row r="110" spans="1:3" x14ac:dyDescent="0.15">
      <c r="A110" s="4"/>
      <c r="C110" s="5"/>
    </row>
    <row r="111" spans="1:3" x14ac:dyDescent="0.15">
      <c r="A111" s="4"/>
      <c r="C111" s="4"/>
    </row>
    <row r="112" spans="1:3" x14ac:dyDescent="0.15">
      <c r="A112" s="4"/>
      <c r="C112" s="4"/>
    </row>
    <row r="113" spans="1:3" x14ac:dyDescent="0.15">
      <c r="A113" s="4"/>
      <c r="C113" s="4"/>
    </row>
    <row r="114" spans="1:3" x14ac:dyDescent="0.15">
      <c r="A114" s="4"/>
      <c r="C114" s="4"/>
    </row>
    <row r="115" spans="1:3" x14ac:dyDescent="0.15">
      <c r="A115" s="4"/>
      <c r="C115" s="4"/>
    </row>
    <row r="116" spans="1:3" x14ac:dyDescent="0.15">
      <c r="A116" s="4"/>
      <c r="C116" s="4"/>
    </row>
    <row r="117" spans="1:3" x14ac:dyDescent="0.15">
      <c r="A117" s="4"/>
      <c r="C117" s="4"/>
    </row>
    <row r="118" spans="1:3" x14ac:dyDescent="0.15">
      <c r="A118" s="4"/>
      <c r="C118" s="4"/>
    </row>
    <row r="119" spans="1:3" x14ac:dyDescent="0.15">
      <c r="A119" s="4"/>
      <c r="C119" s="4"/>
    </row>
    <row r="120" spans="1:3" x14ac:dyDescent="0.15">
      <c r="C120" s="4"/>
    </row>
    <row r="121" spans="1:3" x14ac:dyDescent="0.15">
      <c r="C121" s="4"/>
    </row>
    <row r="122" spans="1:3" x14ac:dyDescent="0.15">
      <c r="C122" s="4"/>
    </row>
    <row r="123" spans="1:3" x14ac:dyDescent="0.15">
      <c r="C123" s="4"/>
    </row>
    <row r="124" spans="1:3" x14ac:dyDescent="0.15">
      <c r="C124" s="4"/>
    </row>
  </sheetData>
  <mergeCells count="5">
    <mergeCell ref="B4:F4"/>
    <mergeCell ref="J4:M4"/>
    <mergeCell ref="Q4:T4"/>
    <mergeCell ref="V4:AD4"/>
    <mergeCell ref="AF4:AN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AK119"/>
  <sheetViews>
    <sheetView zoomScaleNormal="80" workbookViewId="0">
      <selection activeCell="A2" sqref="A2"/>
    </sheetView>
  </sheetViews>
  <sheetFormatPr defaultColWidth="9.16796875" defaultRowHeight="12.75" x14ac:dyDescent="0.15"/>
  <cols>
    <col min="1" max="1" width="8.76171875" style="1"/>
    <col min="2" max="5" width="21.7109375" style="9" customWidth="1"/>
  </cols>
  <sheetData>
    <row r="1" spans="1:37" s="2" customFormat="1" ht="19.350000000000001" customHeight="1" x14ac:dyDescent="0.15">
      <c r="A1" s="3" t="s">
        <v>246</v>
      </c>
      <c r="B1" s="3"/>
      <c r="E1" s="219"/>
      <c r="S1" s="10"/>
      <c r="T1" s="8"/>
      <c r="U1" s="8"/>
      <c r="V1" s="8"/>
      <c r="W1" s="8"/>
      <c r="X1" s="8"/>
      <c r="Y1" s="8"/>
      <c r="Z1" s="8"/>
      <c r="AA1" s="8"/>
      <c r="AD1" s="8"/>
      <c r="AE1" s="8"/>
      <c r="AF1" s="8"/>
      <c r="AG1" s="8"/>
      <c r="AH1" s="8"/>
      <c r="AI1" s="8"/>
      <c r="AJ1" s="8"/>
      <c r="AK1" s="8"/>
    </row>
    <row r="2" spans="1:37" ht="14.25" x14ac:dyDescent="0.15">
      <c r="A2" s="3"/>
      <c r="B2" s="8"/>
      <c r="C2" s="8"/>
      <c r="D2" s="8"/>
      <c r="E2" s="8"/>
    </row>
    <row r="3" spans="1:37" ht="14.25" x14ac:dyDescent="0.15">
      <c r="A3" s="3"/>
      <c r="B3" s="8"/>
      <c r="C3" s="8"/>
      <c r="D3" s="8"/>
      <c r="E3" s="8"/>
    </row>
    <row r="4" spans="1:37" ht="15" thickBot="1" x14ac:dyDescent="0.2">
      <c r="A4" s="11"/>
      <c r="B4" s="8"/>
      <c r="C4" s="8"/>
      <c r="D4" s="8"/>
      <c r="E4" s="8"/>
    </row>
    <row r="5" spans="1:37" ht="95.25" customHeight="1" thickBot="1" x14ac:dyDescent="0.2">
      <c r="A5" s="28"/>
      <c r="B5" s="180" t="s">
        <v>224</v>
      </c>
      <c r="C5" s="181" t="s">
        <v>225</v>
      </c>
      <c r="D5" s="183" t="s">
        <v>226</v>
      </c>
      <c r="E5" s="184" t="s">
        <v>227</v>
      </c>
    </row>
    <row r="6" spans="1:37" x14ac:dyDescent="0.15">
      <c r="A6" s="12" t="s">
        <v>170</v>
      </c>
      <c r="B6" s="97">
        <f>SUM(Total!$AG$6:AG6)</f>
        <v>0</v>
      </c>
      <c r="C6" s="133">
        <f>SUM(Total!$AI$6:AI6)</f>
        <v>0</v>
      </c>
      <c r="D6" s="107">
        <f>SUM(Total!$AK$6:AK6)</f>
        <v>0</v>
      </c>
      <c r="E6" s="108">
        <f>SUM(Total!$AM$6:AM6)</f>
        <v>0</v>
      </c>
    </row>
    <row r="7" spans="1:37" x14ac:dyDescent="0.15">
      <c r="A7" s="12" t="s">
        <v>171</v>
      </c>
      <c r="B7" s="99">
        <f>SUM(Total!$AG$6:AG7)</f>
        <v>0</v>
      </c>
      <c r="C7" s="103">
        <f>SUM(Total!$AI$6:AI7)</f>
        <v>126</v>
      </c>
      <c r="D7" s="110">
        <f>SUM(Total!$AK$6:AK7)</f>
        <v>0</v>
      </c>
      <c r="E7" s="111">
        <f>SUM(Total!$AM$6:AM7)</f>
        <v>0</v>
      </c>
    </row>
    <row r="8" spans="1:37" x14ac:dyDescent="0.15">
      <c r="A8" s="12" t="s">
        <v>172</v>
      </c>
      <c r="B8" s="99">
        <f>SUM(Total!$AG$6:AG8)</f>
        <v>0</v>
      </c>
      <c r="C8" s="103">
        <f>SUM(Total!$AI$6:AI8)</f>
        <v>237.66666666666674</v>
      </c>
      <c r="D8" s="110">
        <f>SUM(Total!$AK$6:AK8)</f>
        <v>0</v>
      </c>
      <c r="E8" s="111">
        <f>SUM(Total!$AM$6:AM8)</f>
        <v>0</v>
      </c>
    </row>
    <row r="9" spans="1:37" x14ac:dyDescent="0.15">
      <c r="A9" s="12" t="s">
        <v>173</v>
      </c>
      <c r="B9" s="99">
        <f>SUM(Total!$AG$6:AG9)</f>
        <v>0</v>
      </c>
      <c r="C9" s="103">
        <f>SUM(Total!$AI$6:AI9)</f>
        <v>267.66666666666674</v>
      </c>
      <c r="D9" s="110">
        <f>SUM(Total!$AK$6:AK9)</f>
        <v>0</v>
      </c>
      <c r="E9" s="111">
        <f>SUM(Total!$AM$6:AM9)</f>
        <v>0</v>
      </c>
    </row>
    <row r="10" spans="1:37" x14ac:dyDescent="0.15">
      <c r="A10" s="12" t="s">
        <v>174</v>
      </c>
      <c r="B10" s="99">
        <f>SUM(Total!$AG$6:AG10)</f>
        <v>0</v>
      </c>
      <c r="C10" s="103">
        <f>SUM(Total!$AI$6:AI10)</f>
        <v>267.66666666666674</v>
      </c>
      <c r="D10" s="110">
        <f>SUM(Total!$AK$6:AK10)</f>
        <v>0</v>
      </c>
      <c r="E10" s="111">
        <f>SUM(Total!$AM$6:AM10)</f>
        <v>0</v>
      </c>
    </row>
    <row r="11" spans="1:37" x14ac:dyDescent="0.15">
      <c r="A11" s="12" t="s">
        <v>175</v>
      </c>
      <c r="B11" s="99">
        <f>SUM(Total!$AG$6:AG11)</f>
        <v>0</v>
      </c>
      <c r="C11" s="103">
        <f>SUM(Total!$AI$6:AI11)</f>
        <v>267.66666666666674</v>
      </c>
      <c r="D11" s="110">
        <f>SUM(Total!$AK$6:AK11)</f>
        <v>0</v>
      </c>
      <c r="E11" s="111">
        <f>SUM(Total!$AM$6:AM11)</f>
        <v>0</v>
      </c>
    </row>
    <row r="12" spans="1:37" x14ac:dyDescent="0.15">
      <c r="A12" s="12" t="s">
        <v>176</v>
      </c>
      <c r="B12" s="99">
        <f>SUM(Total!$AG$6:AG12)</f>
        <v>0</v>
      </c>
      <c r="C12" s="103">
        <f>SUM(Total!$AI$6:AI12)</f>
        <v>269.66666666666674</v>
      </c>
      <c r="D12" s="110">
        <f>SUM(Total!$AK$6:AK12)</f>
        <v>9.7997901458104479</v>
      </c>
      <c r="E12" s="111">
        <f>SUM(Total!$AM$6:AM12)</f>
        <v>85.988386499999933</v>
      </c>
    </row>
    <row r="13" spans="1:37" x14ac:dyDescent="0.15">
      <c r="A13" s="12" t="s">
        <v>177</v>
      </c>
      <c r="B13" s="99">
        <f>SUM(Total!$AG$6:AG13)</f>
        <v>0</v>
      </c>
      <c r="C13" s="103">
        <f>SUM(Total!$AI$6:AI13)</f>
        <v>269.66666666666674</v>
      </c>
      <c r="D13" s="110">
        <f>SUM(Total!$AK$6:AK13)</f>
        <v>9.7997901458104479</v>
      </c>
      <c r="E13" s="111">
        <f>SUM(Total!$AM$6:AM13)</f>
        <v>85.988386499999933</v>
      </c>
    </row>
    <row r="14" spans="1:37" x14ac:dyDescent="0.15">
      <c r="A14" s="12" t="s">
        <v>178</v>
      </c>
      <c r="B14" s="99">
        <f>SUM(Total!$AG$6:AG14)</f>
        <v>0</v>
      </c>
      <c r="C14" s="103">
        <f>SUM(Total!$AI$6:AI14)</f>
        <v>269.66666666666674</v>
      </c>
      <c r="D14" s="110">
        <f>SUM(Total!$AK$6:AK14)</f>
        <v>9.7997901458104479</v>
      </c>
      <c r="E14" s="111">
        <f>SUM(Total!$AM$6:AM14)</f>
        <v>118.12277049999989</v>
      </c>
    </row>
    <row r="15" spans="1:37" x14ac:dyDescent="0.15">
      <c r="A15" s="12" t="s">
        <v>179</v>
      </c>
      <c r="B15" s="99">
        <f>SUM(Total!$AG$6:AG15)</f>
        <v>0</v>
      </c>
      <c r="C15" s="103">
        <f>SUM(Total!$AI$6:AI15)</f>
        <v>269.66666666666674</v>
      </c>
      <c r="D15" s="110">
        <f>SUM(Total!$AK$6:AK15)</f>
        <v>9.7997901458104479</v>
      </c>
      <c r="E15" s="111">
        <f>SUM(Total!$AM$6:AM15)</f>
        <v>118.12277049999989</v>
      </c>
    </row>
    <row r="16" spans="1:37" x14ac:dyDescent="0.15">
      <c r="A16" s="12" t="s">
        <v>180</v>
      </c>
      <c r="B16" s="99">
        <f>SUM(Total!$AG$6:AG16)</f>
        <v>0</v>
      </c>
      <c r="C16" s="103">
        <f>SUM(Total!$AI$6:AI16)</f>
        <v>269.66666666666674</v>
      </c>
      <c r="D16" s="110">
        <f>SUM(Total!$AK$6:AK16)</f>
        <v>77.812677658708935</v>
      </c>
      <c r="E16" s="111">
        <f>SUM(Total!$AM$6:AM16)</f>
        <v>259.13065049999977</v>
      </c>
    </row>
    <row r="17" spans="1:5" x14ac:dyDescent="0.15">
      <c r="A17" s="12" t="s">
        <v>181</v>
      </c>
      <c r="B17" s="99">
        <f>SUM(Total!$AG$6:AG17)</f>
        <v>0</v>
      </c>
      <c r="C17" s="103">
        <f>SUM(Total!$AI$6:AI17)</f>
        <v>269.66666666666674</v>
      </c>
      <c r="D17" s="110">
        <f>SUM(Total!$AK$6:AK17)</f>
        <v>77.812677658708935</v>
      </c>
      <c r="E17" s="111">
        <f>SUM(Total!$AM$6:AM17)</f>
        <v>271.4072984999998</v>
      </c>
    </row>
    <row r="18" spans="1:5" x14ac:dyDescent="0.15">
      <c r="A18" s="12" t="s">
        <v>182</v>
      </c>
      <c r="B18" s="99">
        <f>SUM(Total!$AG$6:AG18)</f>
        <v>0</v>
      </c>
      <c r="C18" s="103">
        <f>SUM(Total!$AI$6:AI18)</f>
        <v>269.66666666666674</v>
      </c>
      <c r="D18" s="110">
        <f>SUM(Total!$AK$6:AK18)</f>
        <v>77.812677658708935</v>
      </c>
      <c r="E18" s="111">
        <f>SUM(Total!$AM$6:AM18)</f>
        <v>343.18913099999986</v>
      </c>
    </row>
    <row r="19" spans="1:5" x14ac:dyDescent="0.15">
      <c r="A19" s="12" t="s">
        <v>183</v>
      </c>
      <c r="B19" s="99">
        <f>SUM(Total!$AG$6:AG19)</f>
        <v>0</v>
      </c>
      <c r="C19" s="103">
        <f>SUM(Total!$AI$6:AI19)</f>
        <v>309.33333333333348</v>
      </c>
      <c r="D19" s="110">
        <f>SUM(Total!$AK$6:AK19)</f>
        <v>149.86701735243082</v>
      </c>
      <c r="E19" s="111">
        <f>SUM(Total!$AM$6:AM19)</f>
        <v>487.74864950000006</v>
      </c>
    </row>
    <row r="20" spans="1:5" x14ac:dyDescent="0.15">
      <c r="A20" s="12" t="s">
        <v>184</v>
      </c>
      <c r="B20" s="99">
        <f>SUM(Total!$AG$6:AG20)</f>
        <v>76.219601519102525</v>
      </c>
      <c r="C20" s="103">
        <f>SUM(Total!$AI$6:AI20)</f>
        <v>459.33333333333348</v>
      </c>
      <c r="D20" s="110">
        <f>SUM(Total!$AK$6:AK20)</f>
        <v>149.86701735243082</v>
      </c>
      <c r="E20" s="111">
        <f>SUM(Total!$AM$6:AM20)</f>
        <v>511.93861199999992</v>
      </c>
    </row>
    <row r="21" spans="1:5" x14ac:dyDescent="0.15">
      <c r="A21" s="12" t="s">
        <v>185</v>
      </c>
      <c r="B21" s="99">
        <f>SUM(Total!$AG$6:AG21)</f>
        <v>362.36945815825197</v>
      </c>
      <c r="C21" s="103">
        <f>SUM(Total!$AI$6:AI21)</f>
        <v>840.00000000000023</v>
      </c>
      <c r="D21" s="110">
        <f>SUM(Total!$AK$6:AK21)</f>
        <v>358.58197951039074</v>
      </c>
      <c r="E21" s="111">
        <f>SUM(Total!$AM$6:AM21)</f>
        <v>796.35088849999966</v>
      </c>
    </row>
    <row r="22" spans="1:5" x14ac:dyDescent="0.15">
      <c r="A22" s="12" t="s">
        <v>186</v>
      </c>
      <c r="B22" s="99">
        <f>SUM(Total!$AG$6:AG22)</f>
        <v>1330.2246906514556</v>
      </c>
      <c r="C22" s="103">
        <f>SUM(Total!$AI$6:AI22)</f>
        <v>1859.666666666667</v>
      </c>
      <c r="D22" s="110">
        <f>SUM(Total!$AK$6:AK22)</f>
        <v>1387.8295757315768</v>
      </c>
      <c r="E22" s="111">
        <f>SUM(Total!$AM$6:AM22)</f>
        <v>1896.5072549999995</v>
      </c>
    </row>
    <row r="23" spans="1:5" x14ac:dyDescent="0.15">
      <c r="A23" s="12" t="s">
        <v>187</v>
      </c>
      <c r="B23" s="99">
        <f>SUM(Total!$AG$6:AG23)</f>
        <v>3436.56540357721</v>
      </c>
      <c r="C23" s="103">
        <f>SUM(Total!$AI$6:AI23)</f>
        <v>3997.3333333333339</v>
      </c>
      <c r="D23" s="110">
        <f>SUM(Total!$AK$6:AK23)</f>
        <v>3421.6933371720606</v>
      </c>
      <c r="E23" s="111">
        <f>SUM(Total!$AM$6:AM23)</f>
        <v>4004.0588934999996</v>
      </c>
    </row>
    <row r="24" spans="1:5" x14ac:dyDescent="0.15">
      <c r="A24" s="12" t="s">
        <v>188</v>
      </c>
      <c r="B24" s="99">
        <f>SUM(Total!$AG$6:AG24)</f>
        <v>6101.7176653101151</v>
      </c>
      <c r="C24" s="103">
        <f>SUM(Total!$AI$6:AI24)</f>
        <v>6673.0000000000009</v>
      </c>
      <c r="D24" s="110">
        <f>SUM(Total!$AK$6:AK24)</f>
        <v>6007.3218572368023</v>
      </c>
      <c r="E24" s="111">
        <f>SUM(Total!$AM$6:AM24)</f>
        <v>6664.0136839999996</v>
      </c>
    </row>
    <row r="25" spans="1:5" x14ac:dyDescent="0.15">
      <c r="A25" s="12" t="s">
        <v>189</v>
      </c>
      <c r="B25" s="99">
        <f>SUM(Total!$AG$6:AG25)</f>
        <v>8778.0376653101157</v>
      </c>
      <c r="C25" s="103">
        <f>SUM(Total!$AI$6:AI25)</f>
        <v>9381.3333333333339</v>
      </c>
      <c r="D25" s="110">
        <f>SUM(Total!$AK$6:AK25)</f>
        <v>8637.9343475697133</v>
      </c>
      <c r="E25" s="111">
        <f>SUM(Total!$AM$6:AM25)</f>
        <v>9368.6752349999988</v>
      </c>
    </row>
    <row r="26" spans="1:5" x14ac:dyDescent="0.15">
      <c r="A26" s="12" t="s">
        <v>190</v>
      </c>
      <c r="B26" s="99">
        <f>SUM(Total!$AG$6:AG26)</f>
        <v>11659.370031806027</v>
      </c>
      <c r="C26" s="103">
        <f>SUM(Total!$AI$6:AI26)</f>
        <v>12325</v>
      </c>
      <c r="D26" s="110">
        <f>SUM(Total!$AK$6:AK26)</f>
        <v>11423.569390621182</v>
      </c>
      <c r="E26" s="111">
        <f>SUM(Total!$AM$6:AM26)</f>
        <v>12228.358768499998</v>
      </c>
    </row>
    <row r="27" spans="1:5" x14ac:dyDescent="0.15">
      <c r="A27" s="12" t="s">
        <v>191</v>
      </c>
      <c r="B27" s="99">
        <f>SUM(Total!$AG$6:AG27)</f>
        <v>13988.226419918523</v>
      </c>
      <c r="C27" s="103">
        <f>SUM(Total!$AI$6:AI27)</f>
        <v>14762.333333333332</v>
      </c>
      <c r="D27" s="110">
        <f>SUM(Total!$AK$6:AK27)</f>
        <v>13626.425570906184</v>
      </c>
      <c r="E27" s="111">
        <f>SUM(Total!$AM$6:AM27)</f>
        <v>14508.1364545</v>
      </c>
    </row>
    <row r="28" spans="1:5" x14ac:dyDescent="0.15">
      <c r="A28" s="12" t="s">
        <v>192</v>
      </c>
      <c r="B28" s="99">
        <f>SUM(Total!$AG$6:AG28)</f>
        <v>16326.543087366237</v>
      </c>
      <c r="C28" s="103">
        <f>SUM(Total!$AI$6:AI28)</f>
        <v>17164.666666666664</v>
      </c>
      <c r="D28" s="110">
        <f>SUM(Total!$AK$6:AK28)</f>
        <v>16052.853829255051</v>
      </c>
      <c r="E28" s="111">
        <f>SUM(Total!$AM$6:AM28)</f>
        <v>17004.003315000002</v>
      </c>
    </row>
    <row r="29" spans="1:5" x14ac:dyDescent="0.15">
      <c r="A29" s="12" t="s">
        <v>193</v>
      </c>
      <c r="B29" s="99">
        <f>SUM(Total!$AG$6:AG29)</f>
        <v>18446.146313070905</v>
      </c>
      <c r="C29" s="103">
        <f>SUM(Total!$AI$6:AI29)</f>
        <v>19317.666666666664</v>
      </c>
      <c r="D29" s="110">
        <f>SUM(Total!$AK$6:AK29)</f>
        <v>18073.585562634049</v>
      </c>
      <c r="E29" s="111">
        <f>SUM(Total!$AM$6:AM29)</f>
        <v>19097.890913500003</v>
      </c>
    </row>
    <row r="30" spans="1:5" x14ac:dyDescent="0.15">
      <c r="A30" s="12" t="s">
        <v>194</v>
      </c>
      <c r="B30" s="99">
        <f>SUM(Total!$AG$6:AG30)</f>
        <v>20230.361720488185</v>
      </c>
      <c r="C30" s="103">
        <f>SUM(Total!$AI$6:AI30)</f>
        <v>21119.666666666664</v>
      </c>
      <c r="D30" s="110">
        <f>SUM(Total!$AK$6:AK30)</f>
        <v>19773.612461333782</v>
      </c>
      <c r="E30" s="111">
        <f>SUM(Total!$AM$6:AM30)</f>
        <v>20871.677724000005</v>
      </c>
    </row>
    <row r="31" spans="1:5" x14ac:dyDescent="0.15">
      <c r="A31" s="12" t="s">
        <v>195</v>
      </c>
      <c r="B31" s="99">
        <f>SUM(Total!$AG$6:AG31)</f>
        <v>21539.039034970378</v>
      </c>
      <c r="C31" s="103">
        <f>SUM(Total!$AI$6:AI31)</f>
        <v>22458.333333333332</v>
      </c>
      <c r="D31" s="110">
        <f>SUM(Total!$AK$6:AK31)</f>
        <v>21070.273192791603</v>
      </c>
      <c r="E31" s="111">
        <f>SUM(Total!$AM$6:AM31)</f>
        <v>22239.341764000004</v>
      </c>
    </row>
    <row r="32" spans="1:5" x14ac:dyDescent="0.15">
      <c r="A32" s="12" t="s">
        <v>196</v>
      </c>
      <c r="B32" s="99">
        <f>SUM(Total!$AG$6:AG32)</f>
        <v>22734.972757653304</v>
      </c>
      <c r="C32" s="103">
        <f>SUM(Total!$AI$6:AI32)</f>
        <v>23702.666666666664</v>
      </c>
      <c r="D32" s="110">
        <f>SUM(Total!$AK$6:AK32)</f>
        <v>22166.465060917657</v>
      </c>
      <c r="E32" s="111">
        <f>SUM(Total!$AM$6:AM32)</f>
        <v>23408.677724000005</v>
      </c>
    </row>
    <row r="33" spans="1:5" x14ac:dyDescent="0.15">
      <c r="A33" s="12" t="s">
        <v>197</v>
      </c>
      <c r="B33" s="99">
        <f>SUM(Total!$AG$6:AG33)</f>
        <v>23787.37948255584</v>
      </c>
      <c r="C33" s="103">
        <f>SUM(Total!$AI$6:AI33)</f>
        <v>24796.666666666664</v>
      </c>
      <c r="D33" s="110">
        <f>SUM(Total!$AK$6:AK33)</f>
        <v>23263.107301063785</v>
      </c>
      <c r="E33" s="111">
        <f>SUM(Total!$AM$6:AM33)</f>
        <v>24574.914140500005</v>
      </c>
    </row>
    <row r="34" spans="1:5" x14ac:dyDescent="0.15">
      <c r="A34" s="12" t="s">
        <v>198</v>
      </c>
      <c r="B34" s="99">
        <f>SUM(Total!$AG$6:AG34)</f>
        <v>24777.096977652487</v>
      </c>
      <c r="C34" s="103">
        <f>SUM(Total!$AI$6:AI34)</f>
        <v>25833.333333333332</v>
      </c>
      <c r="D34" s="110">
        <f>SUM(Total!$AK$6:AK34)</f>
        <v>24264.090091578255</v>
      </c>
      <c r="E34" s="111">
        <f>SUM(Total!$AM$6:AM34)</f>
        <v>25646.601407500006</v>
      </c>
    </row>
    <row r="35" spans="1:5" x14ac:dyDescent="0.15">
      <c r="A35" s="12" t="s">
        <v>199</v>
      </c>
      <c r="B35" s="99">
        <f>SUM(Total!$AG$6:AG35)</f>
        <v>25592.200020858378</v>
      </c>
      <c r="C35" s="103">
        <f>SUM(Total!$AI$6:AI35)</f>
        <v>26674</v>
      </c>
      <c r="D35" s="110">
        <f>SUM(Total!$AK$6:AK35)</f>
        <v>25078.836675556173</v>
      </c>
      <c r="E35" s="111">
        <f>SUM(Total!$AM$6:AM35)</f>
        <v>26532.005804000004</v>
      </c>
    </row>
    <row r="36" spans="1:5" x14ac:dyDescent="0.15">
      <c r="A36" s="12" t="s">
        <v>200</v>
      </c>
      <c r="B36" s="99">
        <f>SUM(Total!$AG$6:AG36)</f>
        <v>26352.473624509475</v>
      </c>
      <c r="C36" s="103">
        <f>SUM(Total!$AI$6:AI36)</f>
        <v>27460.333333333332</v>
      </c>
      <c r="D36" s="110">
        <f>SUM(Total!$AK$6:AK36)</f>
        <v>25811.459460659138</v>
      </c>
      <c r="E36" s="111">
        <f>SUM(Total!$AM$6:AM36)</f>
        <v>27336.678968500004</v>
      </c>
    </row>
    <row r="37" spans="1:5" x14ac:dyDescent="0.15">
      <c r="A37" s="12" t="s">
        <v>201</v>
      </c>
      <c r="B37" s="99">
        <f>SUM(Total!$AG$6:AG37)</f>
        <v>27271.990325772527</v>
      </c>
      <c r="C37" s="103">
        <f>SUM(Total!$AI$6:AI37)</f>
        <v>28450.666666666664</v>
      </c>
      <c r="D37" s="110">
        <f>SUM(Total!$AK$6:AK37)</f>
        <v>26600.899561240138</v>
      </c>
      <c r="E37" s="111">
        <f>SUM(Total!$AM$6:AM37)</f>
        <v>28201.600163000003</v>
      </c>
    </row>
    <row r="38" spans="1:5" x14ac:dyDescent="0.15">
      <c r="A38" s="12" t="s">
        <v>202</v>
      </c>
      <c r="B38" s="99">
        <f>SUM(Total!$AG$6:AG38)</f>
        <v>28125.099973966673</v>
      </c>
      <c r="C38" s="103">
        <f>SUM(Total!$AI$6:AI38)</f>
        <v>29389.666666666664</v>
      </c>
      <c r="D38" s="110">
        <f>SUM(Total!$AK$6:AK38)</f>
        <v>27311.422531933895</v>
      </c>
      <c r="E38" s="111">
        <f>SUM(Total!$AM$6:AM38)</f>
        <v>28988.588549500004</v>
      </c>
    </row>
    <row r="39" spans="1:5" x14ac:dyDescent="0.15">
      <c r="A39" s="12" t="s">
        <v>203</v>
      </c>
      <c r="B39" s="99">
        <f>SUM(Total!$AG$6:AG39)</f>
        <v>29137.861898453371</v>
      </c>
      <c r="C39" s="103">
        <f>SUM(Total!$AI$6:AI39)</f>
        <v>30454.666666666664</v>
      </c>
      <c r="D39" s="110">
        <f>SUM(Total!$AK$6:AK39)</f>
        <v>28344.597178575506</v>
      </c>
      <c r="E39" s="111">
        <f>SUM(Total!$AM$6:AM39)</f>
        <v>30091.208624500003</v>
      </c>
    </row>
    <row r="40" spans="1:5" x14ac:dyDescent="0.15">
      <c r="A40" s="12" t="s">
        <v>204</v>
      </c>
      <c r="B40" s="99">
        <f>SUM(Total!$AG$6:AG40)</f>
        <v>30128.700104934207</v>
      </c>
      <c r="C40" s="103">
        <f>SUM(Total!$AI$6:AI40)</f>
        <v>31459.333333333332</v>
      </c>
      <c r="D40" s="110">
        <f>SUM(Total!$AK$6:AK40)</f>
        <v>29267.941600545902</v>
      </c>
      <c r="E40" s="111">
        <f>SUM(Total!$AM$6:AM40)</f>
        <v>31086.376604500001</v>
      </c>
    </row>
    <row r="41" spans="1:5" x14ac:dyDescent="0.15">
      <c r="A41" s="12" t="s">
        <v>205</v>
      </c>
      <c r="B41" s="99">
        <f>SUM(Total!$AG$6:AG41)</f>
        <v>31087.371312190902</v>
      </c>
      <c r="C41" s="103">
        <f>SUM(Total!$AI$6:AI41)</f>
        <v>32480.666666666664</v>
      </c>
      <c r="D41" s="110">
        <f>SUM(Total!$AK$6:AK41)</f>
        <v>30326.866480800913</v>
      </c>
      <c r="E41" s="111">
        <f>SUM(Total!$AM$6:AM41)</f>
        <v>32214.995435000001</v>
      </c>
    </row>
    <row r="42" spans="1:5" x14ac:dyDescent="0.15">
      <c r="A42" s="12" t="s">
        <v>206</v>
      </c>
      <c r="B42" s="99">
        <f>SUM(Total!$AG$6:AG42)</f>
        <v>31872.471679743245</v>
      </c>
      <c r="C42" s="103">
        <f>SUM(Total!$AI$6:AI42)</f>
        <v>33332.333333333328</v>
      </c>
      <c r="D42" s="110">
        <f>SUM(Total!$AK$6:AK42)</f>
        <v>31222.846220372674</v>
      </c>
      <c r="E42" s="111">
        <f>SUM(Total!$AM$6:AM42)</f>
        <v>33181.388218</v>
      </c>
    </row>
    <row r="43" spans="1:5" x14ac:dyDescent="0.15">
      <c r="A43" s="12" t="s">
        <v>207</v>
      </c>
      <c r="B43" s="99">
        <f>SUM(Total!$AG$6:AG43)</f>
        <v>32360.48458681269</v>
      </c>
      <c r="C43" s="103">
        <f>SUM(Total!$AI$6:AI43)</f>
        <v>33982.999999999993</v>
      </c>
      <c r="D43" s="110">
        <f>SUM(Total!$AK$6:AK43)</f>
        <v>32021.095445040835</v>
      </c>
      <c r="E43" s="111">
        <f>SUM(Total!$AM$6:AM43)</f>
        <v>34049.777267500001</v>
      </c>
    </row>
    <row r="44" spans="1:5" x14ac:dyDescent="0.15">
      <c r="A44" s="12" t="s">
        <v>208</v>
      </c>
      <c r="B44" s="99">
        <f>SUM(Total!$AG$6:AG44)</f>
        <v>33142.398157210118</v>
      </c>
      <c r="C44" s="103">
        <f>SUM(Total!$AI$6:AI44)</f>
        <v>34827.999999999993</v>
      </c>
      <c r="D44" s="110">
        <f>SUM(Total!$AK$6:AK44)</f>
        <v>32680.594360416268</v>
      </c>
      <c r="E44" s="111">
        <f>SUM(Total!$AM$6:AM44)</f>
        <v>34784.978843500001</v>
      </c>
    </row>
    <row r="45" spans="1:5" x14ac:dyDescent="0.15">
      <c r="A45" s="12" t="s">
        <v>209</v>
      </c>
      <c r="B45" s="99">
        <f>SUM(Total!$AG$6:AG45)</f>
        <v>33903.97524373528</v>
      </c>
      <c r="C45" s="103">
        <f>SUM(Total!$AI$6:AI45)</f>
        <v>35612.666666666657</v>
      </c>
      <c r="D45" s="110">
        <f>SUM(Total!$AK$6:AK45)</f>
        <v>33377.261361472403</v>
      </c>
      <c r="E45" s="111">
        <f>SUM(Total!$AM$6:AM45)</f>
        <v>35554.13521</v>
      </c>
    </row>
    <row r="46" spans="1:5" x14ac:dyDescent="0.15">
      <c r="A46" s="12" t="s">
        <v>210</v>
      </c>
      <c r="B46" s="99">
        <f>SUM(Total!$AG$6:AG46)</f>
        <v>34805.491874019324</v>
      </c>
      <c r="C46" s="103">
        <f>SUM(Total!$AI$6:AI46)</f>
        <v>36572.666666666657</v>
      </c>
      <c r="D46" s="110">
        <f>SUM(Total!$AK$6:AK46)</f>
        <v>34209.664124733725</v>
      </c>
      <c r="E46" s="111">
        <f>SUM(Total!$AM$6:AM46)</f>
        <v>36460.642883499997</v>
      </c>
    </row>
    <row r="47" spans="1:5" x14ac:dyDescent="0.15">
      <c r="A47" s="12" t="s">
        <v>211</v>
      </c>
      <c r="B47" s="99">
        <f>SUM(Total!$AG$6:AG47)</f>
        <v>35560.331874019321</v>
      </c>
      <c r="C47" s="103">
        <f>SUM(Total!$AI$6:AI47)</f>
        <v>37352.333333333321</v>
      </c>
      <c r="D47" s="110">
        <f>SUM(Total!$AK$6:AK47)</f>
        <v>34881.646849998251</v>
      </c>
      <c r="E47" s="111">
        <f>SUM(Total!$AM$6:AM47)</f>
        <v>37206.361257499993</v>
      </c>
    </row>
    <row r="48" spans="1:5" x14ac:dyDescent="0.15">
      <c r="A48" s="12" t="s">
        <v>212</v>
      </c>
      <c r="B48" s="99">
        <f>SUM(Total!$AG$6:AG48)</f>
        <v>36174.351208598724</v>
      </c>
      <c r="C48" s="103">
        <f>SUM(Total!$AI$6:AI48)</f>
        <v>38044.999999999985</v>
      </c>
      <c r="D48" s="110">
        <f>SUM(Total!$AK$6:AK48)</f>
        <v>35473.033895481494</v>
      </c>
      <c r="E48" s="111">
        <f>SUM(Total!$AM$6:AM48)</f>
        <v>37872.757773999991</v>
      </c>
    </row>
    <row r="49" spans="1:5" x14ac:dyDescent="0.15">
      <c r="A49" s="12" t="s">
        <v>213</v>
      </c>
      <c r="B49" s="99">
        <f>SUM(Total!$AG$6:AG49)</f>
        <v>36970.902300130801</v>
      </c>
      <c r="C49" s="103">
        <f>SUM(Total!$AI$6:AI49)</f>
        <v>38854.66666666665</v>
      </c>
      <c r="D49" s="110">
        <f>SUM(Total!$AK$6:AK49)</f>
        <v>36190.847762593148</v>
      </c>
      <c r="E49" s="111">
        <f>SUM(Total!$AM$6:AM49)</f>
        <v>38664.286185499994</v>
      </c>
    </row>
    <row r="50" spans="1:5" x14ac:dyDescent="0.15">
      <c r="A50" s="12" t="s">
        <v>214</v>
      </c>
      <c r="B50" s="99">
        <f>SUM(Total!$AG$6:AG50)</f>
        <v>37884.662300130803</v>
      </c>
      <c r="C50" s="103">
        <f>SUM(Total!$AI$6:AI50)</f>
        <v>39789.333333333314</v>
      </c>
      <c r="D50" s="110">
        <f>SUM(Total!$AK$6:AK50)</f>
        <v>37019.256321603265</v>
      </c>
      <c r="E50" s="111">
        <f>SUM(Total!$AM$6:AM50)</f>
        <v>39568.151801499997</v>
      </c>
    </row>
    <row r="51" spans="1:5" x14ac:dyDescent="0.15">
      <c r="A51" s="12" t="s">
        <v>215</v>
      </c>
      <c r="B51" s="99">
        <f>SUM(Total!$AG$6:AG51)</f>
        <v>38914.031860882751</v>
      </c>
      <c r="C51" s="103">
        <f>SUM(Total!$AI$6:AI51)</f>
        <v>40899.333333333314</v>
      </c>
      <c r="D51" s="110">
        <f>SUM(Total!$AK$6:AK51)</f>
        <v>37948.452154903542</v>
      </c>
      <c r="E51" s="111">
        <f>SUM(Total!$AM$6:AM51)</f>
        <v>40575.109080999995</v>
      </c>
    </row>
    <row r="52" spans="1:5" x14ac:dyDescent="0.15">
      <c r="A52" s="12" t="s">
        <v>216</v>
      </c>
      <c r="B52" s="99">
        <f>SUM(Total!$AG$6:AG52)</f>
        <v>40077.774440044159</v>
      </c>
      <c r="C52" s="103">
        <f>SUM(Total!$AI$6:AI52)</f>
        <v>42175.333333333314</v>
      </c>
      <c r="D52" s="110">
        <f>SUM(Total!$AK$6:AK52)</f>
        <v>39022.570866526556</v>
      </c>
      <c r="E52" s="111">
        <f>SUM(Total!$AM$6:AM52)</f>
        <v>41727.663208499995</v>
      </c>
    </row>
    <row r="53" spans="1:5" x14ac:dyDescent="0.15">
      <c r="A53" s="12" t="s">
        <v>217</v>
      </c>
      <c r="B53" s="99">
        <f>SUM(Total!$AG$6:AG53)</f>
        <v>41320.352327898305</v>
      </c>
      <c r="C53" s="103">
        <f>SUM(Total!$AI$6:AI53)</f>
        <v>43482.333333333314</v>
      </c>
      <c r="D53" s="110">
        <f>SUM(Total!$AK$6:AK53)</f>
        <v>40304.08965821407</v>
      </c>
      <c r="E53" s="111">
        <f>SUM(Total!$AM$6:AM53)</f>
        <v>43084.163208499995</v>
      </c>
    </row>
    <row r="54" spans="1:5" x14ac:dyDescent="0.15">
      <c r="A54" s="12" t="s">
        <v>218</v>
      </c>
      <c r="B54" s="99">
        <f>SUM(Total!$AG$6:AG54)</f>
        <v>42454.398012396334</v>
      </c>
      <c r="C54" s="103">
        <f>SUM(Total!$AI$6:AI54)</f>
        <v>44682.333333333314</v>
      </c>
      <c r="D54" s="110">
        <f>SUM(Total!$AK$6:AK54)</f>
        <v>41509.116041731257</v>
      </c>
      <c r="E54" s="111">
        <f>SUM(Total!$AM$6:AM54)</f>
        <v>44364.008086499998</v>
      </c>
    </row>
    <row r="55" spans="1:5" x14ac:dyDescent="0.15">
      <c r="A55" s="12" t="s">
        <v>219</v>
      </c>
      <c r="B55" s="99">
        <f>SUM(Total!$AG$6:AG55)</f>
        <v>43248.748461571966</v>
      </c>
      <c r="C55" s="103">
        <f>SUM(Total!$AI$6:AI55)</f>
        <v>45548.333333333314</v>
      </c>
      <c r="D55" s="110">
        <f>SUM(Total!$AK$6:AK55)</f>
        <v>42390.688170900881</v>
      </c>
      <c r="E55" s="111">
        <f>SUM(Total!$AM$6:AM55)</f>
        <v>45321.725215999999</v>
      </c>
    </row>
    <row r="56" spans="1:5" x14ac:dyDescent="0.15">
      <c r="A56" s="12" t="s">
        <v>220</v>
      </c>
      <c r="B56" s="99">
        <f>SUM(Total!$AG$6:AG56)</f>
        <v>43248.748461571966</v>
      </c>
      <c r="C56" s="103">
        <f>SUM(Total!$AI$6:AI56)</f>
        <v>45548.333333333314</v>
      </c>
      <c r="D56" s="110">
        <f>SUM(Total!$AK$6:AK56)</f>
        <v>42390.688170900881</v>
      </c>
      <c r="E56" s="111">
        <f>SUM(Total!$AM$6:AM56)</f>
        <v>45321.725215999999</v>
      </c>
    </row>
    <row r="57" spans="1:5" x14ac:dyDescent="0.15">
      <c r="A57" s="12" t="s">
        <v>221</v>
      </c>
      <c r="B57" s="99">
        <f>SUM(Total!$AG$6:AG57)</f>
        <v>43248.748461571966</v>
      </c>
      <c r="C57" s="103">
        <f>SUM(Total!$AI$6:AI57)</f>
        <v>45548.333333333314</v>
      </c>
      <c r="D57" s="110">
        <f>SUM(Total!$AK$6:AK57)</f>
        <v>42390.688170900881</v>
      </c>
      <c r="E57" s="111">
        <f>SUM(Total!$AM$6:AM57)</f>
        <v>45321.725215999999</v>
      </c>
    </row>
    <row r="58" spans="1:5" ht="13.5" thickBot="1" x14ac:dyDescent="0.2">
      <c r="A58" s="13" t="s">
        <v>222</v>
      </c>
      <c r="B58" s="101">
        <f>SUM(Total!$AG$6:AG58)</f>
        <v>43248.748461571966</v>
      </c>
      <c r="C58" s="134">
        <f>SUM(Total!$AI$6:AI58)</f>
        <v>45548.333333333314</v>
      </c>
      <c r="D58" s="113">
        <f>SUM(Total!$AK$6:AK58)</f>
        <v>42390.688170900881</v>
      </c>
      <c r="E58" s="114">
        <f>SUM(Total!$AM$6:AM58)</f>
        <v>45321.725215999999</v>
      </c>
    </row>
    <row r="59" spans="1:5" x14ac:dyDescent="0.15">
      <c r="A59" s="7"/>
    </row>
    <row r="63" spans="1:5" x14ac:dyDescent="0.15">
      <c r="B63" s="1"/>
      <c r="C63" s="1"/>
    </row>
    <row r="64" spans="1:5" x14ac:dyDescent="0.15">
      <c r="B64" s="1"/>
      <c r="C64" s="1"/>
      <c r="D64" s="1"/>
      <c r="E64" s="1"/>
    </row>
    <row r="65" spans="1:5" x14ac:dyDescent="0.15">
      <c r="B65" s="1"/>
      <c r="C65" s="1"/>
      <c r="D65" s="1"/>
      <c r="E65" s="1"/>
    </row>
    <row r="66" spans="1:5" x14ac:dyDescent="0.15">
      <c r="B66" s="1"/>
      <c r="C66" s="1"/>
      <c r="D66" s="1"/>
      <c r="E66" s="1"/>
    </row>
    <row r="67" spans="1:5" x14ac:dyDescent="0.15">
      <c r="B67" s="1"/>
      <c r="C67" s="1"/>
      <c r="D67" s="1"/>
      <c r="E67" s="1"/>
    </row>
    <row r="68" spans="1:5" x14ac:dyDescent="0.15">
      <c r="A68" s="4"/>
      <c r="B68" s="1"/>
      <c r="C68" s="1"/>
      <c r="D68" s="1"/>
      <c r="E68" s="1"/>
    </row>
    <row r="69" spans="1:5" x14ac:dyDescent="0.15">
      <c r="A69" s="4"/>
      <c r="B69" s="1"/>
      <c r="C69" s="1"/>
      <c r="D69" s="1"/>
      <c r="E69" s="1"/>
    </row>
    <row r="70" spans="1:5" x14ac:dyDescent="0.15">
      <c r="A70" s="4"/>
      <c r="B70" s="1"/>
      <c r="C70" s="1"/>
      <c r="D70" s="1"/>
      <c r="E70" s="1"/>
    </row>
    <row r="71" spans="1:5" x14ac:dyDescent="0.15">
      <c r="A71" s="4"/>
      <c r="B71" s="1"/>
      <c r="C71" s="1"/>
      <c r="D71" s="1"/>
      <c r="E71" s="1"/>
    </row>
    <row r="72" spans="1:5" x14ac:dyDescent="0.15">
      <c r="A72" s="4"/>
      <c r="B72" s="1"/>
      <c r="C72" s="1"/>
      <c r="D72" s="1"/>
      <c r="E72" s="1"/>
    </row>
    <row r="73" spans="1:5" x14ac:dyDescent="0.15">
      <c r="A73" s="4"/>
      <c r="B73" s="1"/>
      <c r="C73" s="1"/>
      <c r="D73" s="1"/>
      <c r="E73" s="1"/>
    </row>
    <row r="74" spans="1:5" x14ac:dyDescent="0.15">
      <c r="A74" s="4"/>
      <c r="B74" s="1"/>
      <c r="C74" s="1"/>
      <c r="D74" s="1"/>
      <c r="E74" s="1"/>
    </row>
    <row r="75" spans="1:5" x14ac:dyDescent="0.15">
      <c r="A75" s="4"/>
      <c r="B75" s="1"/>
      <c r="C75" s="1"/>
      <c r="D75" s="1"/>
      <c r="E75" s="1"/>
    </row>
    <row r="76" spans="1:5" x14ac:dyDescent="0.15">
      <c r="A76" s="4"/>
      <c r="B76" s="1"/>
      <c r="C76" s="1"/>
      <c r="D76" s="1"/>
      <c r="E76" s="1"/>
    </row>
    <row r="77" spans="1:5" x14ac:dyDescent="0.15">
      <c r="A77" s="4"/>
      <c r="D77" s="1"/>
      <c r="E77" s="1"/>
    </row>
    <row r="78" spans="1:5" x14ac:dyDescent="0.15">
      <c r="A78" s="4"/>
    </row>
    <row r="79" spans="1:5" x14ac:dyDescent="0.15">
      <c r="A79" s="4"/>
    </row>
    <row r="80" spans="1:5" x14ac:dyDescent="0.15">
      <c r="A80" s="4"/>
    </row>
    <row r="81" spans="1:1" x14ac:dyDescent="0.15">
      <c r="A81" s="4"/>
    </row>
    <row r="82" spans="1:1" x14ac:dyDescent="0.15">
      <c r="A82" s="4"/>
    </row>
    <row r="83" spans="1:1" x14ac:dyDescent="0.15">
      <c r="A83" s="4"/>
    </row>
    <row r="84" spans="1:1" x14ac:dyDescent="0.15">
      <c r="A84" s="4"/>
    </row>
    <row r="85" spans="1:1" x14ac:dyDescent="0.15">
      <c r="A85" s="4"/>
    </row>
    <row r="86" spans="1:1" x14ac:dyDescent="0.15">
      <c r="A86" s="4"/>
    </row>
    <row r="87" spans="1:1" x14ac:dyDescent="0.15">
      <c r="A87" s="5"/>
    </row>
    <row r="88" spans="1:1" x14ac:dyDescent="0.15">
      <c r="A88" s="5"/>
    </row>
    <row r="89" spans="1:1" x14ac:dyDescent="0.15">
      <c r="A89" s="5"/>
    </row>
    <row r="90" spans="1:1" x14ac:dyDescent="0.15">
      <c r="A90" s="4"/>
    </row>
    <row r="91" spans="1:1" x14ac:dyDescent="0.15">
      <c r="A91" s="4"/>
    </row>
    <row r="92" spans="1:1" x14ac:dyDescent="0.15">
      <c r="A92" s="4"/>
    </row>
    <row r="93" spans="1:1" x14ac:dyDescent="0.15">
      <c r="A93" s="4"/>
    </row>
    <row r="94" spans="1:1" x14ac:dyDescent="0.15">
      <c r="A94" s="4"/>
    </row>
    <row r="95" spans="1:1" x14ac:dyDescent="0.15">
      <c r="A95" s="4"/>
    </row>
    <row r="96" spans="1:1" x14ac:dyDescent="0.15">
      <c r="A96" s="4"/>
    </row>
    <row r="97" spans="1:1" x14ac:dyDescent="0.15">
      <c r="A97" s="4"/>
    </row>
    <row r="98" spans="1:1" x14ac:dyDescent="0.15">
      <c r="A98" s="4"/>
    </row>
    <row r="99" spans="1:1" x14ac:dyDescent="0.15">
      <c r="A99" s="4"/>
    </row>
    <row r="100" spans="1:1" x14ac:dyDescent="0.15">
      <c r="A100" s="4"/>
    </row>
    <row r="101" spans="1:1" x14ac:dyDescent="0.15">
      <c r="A101" s="4"/>
    </row>
    <row r="102" spans="1:1" x14ac:dyDescent="0.15">
      <c r="A102" s="4"/>
    </row>
    <row r="103" spans="1:1" x14ac:dyDescent="0.15">
      <c r="A103" s="4"/>
    </row>
    <row r="104" spans="1:1" x14ac:dyDescent="0.15">
      <c r="A104" s="4"/>
    </row>
    <row r="105" spans="1:1" x14ac:dyDescent="0.15">
      <c r="A105" s="5"/>
    </row>
    <row r="106" spans="1:1" x14ac:dyDescent="0.15">
      <c r="A106" s="4"/>
    </row>
    <row r="107" spans="1:1" x14ac:dyDescent="0.15">
      <c r="A107" s="4"/>
    </row>
    <row r="108" spans="1:1" x14ac:dyDescent="0.15">
      <c r="A108" s="4"/>
    </row>
    <row r="109" spans="1:1" x14ac:dyDescent="0.15">
      <c r="A109" s="4"/>
    </row>
    <row r="110" spans="1:1" x14ac:dyDescent="0.15">
      <c r="A110" s="4"/>
    </row>
    <row r="111" spans="1:1" x14ac:dyDescent="0.15">
      <c r="A111" s="4"/>
    </row>
    <row r="112" spans="1:1" x14ac:dyDescent="0.15">
      <c r="A112" s="4"/>
    </row>
    <row r="113" spans="1:1" x14ac:dyDescent="0.15">
      <c r="A113" s="4"/>
    </row>
    <row r="114" spans="1:1" x14ac:dyDescent="0.15">
      <c r="A114" s="4"/>
    </row>
    <row r="115" spans="1:1" x14ac:dyDescent="0.15">
      <c r="A115" s="4"/>
    </row>
    <row r="116" spans="1:1" x14ac:dyDescent="0.15">
      <c r="A116" s="4"/>
    </row>
    <row r="117" spans="1:1" x14ac:dyDescent="0.15">
      <c r="A117" s="4"/>
    </row>
    <row r="118" spans="1:1" x14ac:dyDescent="0.15">
      <c r="A118" s="4"/>
    </row>
    <row r="119" spans="1:1" x14ac:dyDescent="0.15">
      <c r="A119"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CP124"/>
  <sheetViews>
    <sheetView topLeftCell="BI1" zoomScale="80" zoomScaleNormal="80" workbookViewId="0">
      <selection activeCell="BA28" sqref="BA28"/>
    </sheetView>
  </sheetViews>
  <sheetFormatPr defaultColWidth="8.62890625" defaultRowHeight="12.75" x14ac:dyDescent="0.15"/>
  <cols>
    <col min="1" max="5" width="8.62890625" style="1"/>
    <col min="6" max="6" width="10.3828125" style="1" customWidth="1"/>
    <col min="7" max="7" width="12.26953125" style="1" customWidth="1"/>
    <col min="8" max="8" width="6.47265625" style="1" customWidth="1"/>
    <col min="9" max="9" width="15.640625" style="1" customWidth="1"/>
    <col min="10" max="10" width="10.65234375" style="1" customWidth="1"/>
    <col min="11" max="11" width="18.33984375" style="1" customWidth="1"/>
    <col min="12" max="13" width="13.6171875" style="1" customWidth="1"/>
    <col min="14" max="14" width="6.47265625" style="1" customWidth="1"/>
    <col min="15" max="15" width="15.640625" style="1" hidden="1" customWidth="1"/>
    <col min="16" max="16" width="17.125" style="1" customWidth="1"/>
    <col min="17" max="17" width="10.65234375" style="1" customWidth="1"/>
    <col min="18" max="20" width="11.19140625" style="1" customWidth="1"/>
    <col min="21" max="21" width="6.47265625" style="1" customWidth="1"/>
    <col min="22" max="22" width="5.66015625" style="10" customWidth="1"/>
    <col min="23" max="30" width="10.65234375" style="9" customWidth="1"/>
    <col min="31" max="31" width="5.66015625" style="1" customWidth="1"/>
    <col min="32" max="32" width="6.47265625" style="1" customWidth="1"/>
    <col min="33" max="33" width="16.31640625" style="9" customWidth="1"/>
    <col min="34" max="34" width="17.39453125" style="9" customWidth="1"/>
    <col min="35" max="35" width="16.71875" style="9" customWidth="1"/>
    <col min="36" max="36" width="15.37109375" style="9" customWidth="1"/>
    <col min="37" max="37" width="16.31640625" style="9" customWidth="1"/>
    <col min="38" max="38" width="17.39453125" style="9" customWidth="1"/>
    <col min="39" max="39" width="16.71875" style="9" customWidth="1"/>
    <col min="40" max="40" width="15.37109375" style="9" customWidth="1"/>
    <col min="41" max="67" width="8.62890625" style="1"/>
    <col min="68" max="68" width="5.66015625" style="1" customWidth="1"/>
    <col min="69" max="69" width="13.34765625" style="1" hidden="1" customWidth="1"/>
    <col min="70" max="70" width="15.640625" style="1" customWidth="1"/>
    <col min="71" max="75" width="8.62890625" style="1"/>
    <col min="76" max="76" width="8.62890625" style="1" customWidth="1"/>
    <col min="77" max="84" width="11.19140625" style="1" customWidth="1"/>
    <col min="85" max="85" width="6.203125" style="1" customWidth="1"/>
    <col min="86" max="86" width="8.62890625" style="1"/>
    <col min="87" max="94" width="17.6640625" style="1" customWidth="1"/>
    <col min="95" max="16384" width="8.62890625" style="1"/>
  </cols>
  <sheetData>
    <row r="1" spans="1:94" s="40" customFormat="1" ht="20.100000000000001" customHeight="1" x14ac:dyDescent="0.15">
      <c r="A1" s="39" t="s">
        <v>245</v>
      </c>
      <c r="N1" s="41"/>
      <c r="O1" s="2"/>
      <c r="P1" s="2"/>
      <c r="Q1" s="42"/>
      <c r="R1" s="42"/>
      <c r="S1" s="42"/>
      <c r="V1" s="42"/>
      <c r="W1" s="42"/>
      <c r="X1" s="42"/>
      <c r="Y1" s="42"/>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4"/>
      <c r="BB1" s="43"/>
      <c r="BC1" s="39"/>
      <c r="BP1" s="41"/>
      <c r="BQ1" s="2"/>
      <c r="BR1" s="2"/>
      <c r="BS1" s="42"/>
      <c r="BT1" s="42"/>
      <c r="BU1" s="42"/>
      <c r="BX1" s="42"/>
      <c r="BY1" s="42"/>
      <c r="BZ1" s="42"/>
      <c r="CA1" s="42"/>
    </row>
    <row r="2" spans="1:94" s="40" customFormat="1" ht="20.100000000000001" customHeight="1" thickBot="1" x14ac:dyDescent="0.2">
      <c r="A2" s="39"/>
      <c r="N2" s="41"/>
      <c r="O2" s="2"/>
      <c r="P2" s="2"/>
      <c r="Q2" s="42"/>
      <c r="R2" s="42"/>
      <c r="S2" s="42"/>
      <c r="V2" s="42"/>
      <c r="W2" s="42"/>
      <c r="X2" s="42"/>
      <c r="Y2" s="42"/>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4"/>
      <c r="BB2" s="43"/>
      <c r="BC2" s="39"/>
      <c r="BP2" s="41"/>
      <c r="BQ2" s="2"/>
      <c r="BR2" s="2"/>
      <c r="BS2" s="42"/>
      <c r="BT2" s="42"/>
      <c r="BU2" s="42"/>
      <c r="BX2" s="42"/>
      <c r="BY2" s="42"/>
      <c r="BZ2" s="42"/>
      <c r="CA2" s="42"/>
    </row>
    <row r="3" spans="1:94" s="40" customFormat="1" ht="20.100000000000001" customHeight="1" thickBot="1" x14ac:dyDescent="0.2">
      <c r="A3" s="237" t="s">
        <v>113</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9"/>
      <c r="AO3" s="43"/>
      <c r="AP3" s="43"/>
      <c r="AQ3" s="43"/>
      <c r="AR3" s="43"/>
      <c r="AS3" s="43"/>
      <c r="AT3" s="43"/>
      <c r="AU3" s="43"/>
      <c r="AV3" s="43"/>
      <c r="AW3" s="43"/>
      <c r="AX3" s="43"/>
      <c r="AY3" s="43"/>
      <c r="AZ3" s="43"/>
      <c r="BA3" s="44"/>
      <c r="BB3" s="43"/>
      <c r="BC3" s="240" t="s">
        <v>114</v>
      </c>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2"/>
    </row>
    <row r="4" spans="1:94" s="11" customFormat="1" ht="59.25" thickBot="1" x14ac:dyDescent="0.2">
      <c r="A4" s="56"/>
      <c r="B4" s="234" t="s">
        <v>37</v>
      </c>
      <c r="C4" s="235"/>
      <c r="D4" s="235"/>
      <c r="E4" s="235"/>
      <c r="F4" s="236"/>
      <c r="G4" s="38" t="s">
        <v>38</v>
      </c>
      <c r="I4" s="38" t="s">
        <v>39</v>
      </c>
      <c r="J4" s="235" t="s">
        <v>40</v>
      </c>
      <c r="K4" s="235"/>
      <c r="L4" s="235"/>
      <c r="M4" s="236"/>
      <c r="O4" s="34"/>
      <c r="P4" s="34" t="s">
        <v>41</v>
      </c>
      <c r="Q4" s="243" t="s">
        <v>42</v>
      </c>
      <c r="R4" s="243"/>
      <c r="S4" s="243"/>
      <c r="T4" s="244"/>
      <c r="V4" s="234" t="s">
        <v>43</v>
      </c>
      <c r="W4" s="235"/>
      <c r="X4" s="235"/>
      <c r="Y4" s="235"/>
      <c r="Z4" s="235"/>
      <c r="AA4" s="235"/>
      <c r="AB4" s="235"/>
      <c r="AC4" s="235"/>
      <c r="AD4" s="236"/>
      <c r="AF4" s="234" t="s">
        <v>44</v>
      </c>
      <c r="AG4" s="235"/>
      <c r="AH4" s="235"/>
      <c r="AI4" s="235"/>
      <c r="AJ4" s="235"/>
      <c r="AK4" s="235"/>
      <c r="AL4" s="235"/>
      <c r="AM4" s="235"/>
      <c r="AN4" s="236"/>
      <c r="BA4" s="44"/>
      <c r="BC4" s="56"/>
      <c r="BD4" s="234" t="s">
        <v>37</v>
      </c>
      <c r="BE4" s="235"/>
      <c r="BF4" s="235"/>
      <c r="BG4" s="235"/>
      <c r="BH4" s="236"/>
      <c r="BI4" s="38" t="s">
        <v>38</v>
      </c>
      <c r="BK4" s="38" t="s">
        <v>39</v>
      </c>
      <c r="BL4" s="235" t="s">
        <v>40</v>
      </c>
      <c r="BM4" s="235"/>
      <c r="BN4" s="235"/>
      <c r="BO4" s="236"/>
      <c r="BQ4" s="34"/>
      <c r="BR4" s="34" t="s">
        <v>41</v>
      </c>
      <c r="BS4" s="243" t="s">
        <v>42</v>
      </c>
      <c r="BT4" s="243"/>
      <c r="BU4" s="243"/>
      <c r="BV4" s="244"/>
      <c r="BX4" s="234" t="s">
        <v>43</v>
      </c>
      <c r="BY4" s="235"/>
      <c r="BZ4" s="235"/>
      <c r="CA4" s="235"/>
      <c r="CB4" s="235"/>
      <c r="CC4" s="235"/>
      <c r="CD4" s="235"/>
      <c r="CE4" s="235"/>
      <c r="CF4" s="236"/>
      <c r="CH4" s="234" t="s">
        <v>44</v>
      </c>
      <c r="CI4" s="235"/>
      <c r="CJ4" s="235"/>
      <c r="CK4" s="235"/>
      <c r="CL4" s="235"/>
      <c r="CM4" s="235"/>
      <c r="CN4" s="235"/>
      <c r="CO4" s="235"/>
      <c r="CP4" s="236"/>
    </row>
    <row r="5" spans="1:94" ht="66.75" thickBot="1" x14ac:dyDescent="0.2">
      <c r="A5" s="56"/>
      <c r="B5" s="146">
        <v>2015</v>
      </c>
      <c r="C5" s="147">
        <v>2016</v>
      </c>
      <c r="D5" s="147">
        <v>2017</v>
      </c>
      <c r="E5" s="147">
        <v>2018</v>
      </c>
      <c r="F5" s="148">
        <v>2019</v>
      </c>
      <c r="G5" s="149">
        <v>2020</v>
      </c>
      <c r="H5" s="11"/>
      <c r="I5" s="150" t="s">
        <v>45</v>
      </c>
      <c r="J5" s="151" t="s">
        <v>46</v>
      </c>
      <c r="K5" s="152" t="s">
        <v>47</v>
      </c>
      <c r="L5" s="153" t="s">
        <v>48</v>
      </c>
      <c r="M5" s="154" t="s">
        <v>49</v>
      </c>
      <c r="N5" s="11"/>
      <c r="O5" s="155" t="s">
        <v>115</v>
      </c>
      <c r="P5" s="155" t="s">
        <v>50</v>
      </c>
      <c r="Q5" s="156" t="s">
        <v>51</v>
      </c>
      <c r="R5" s="104" t="s">
        <v>47</v>
      </c>
      <c r="S5" s="106" t="s">
        <v>48</v>
      </c>
      <c r="T5" s="105" t="s">
        <v>49</v>
      </c>
      <c r="U5" s="11"/>
      <c r="V5" s="157"/>
      <c r="W5" s="158" t="s">
        <v>52</v>
      </c>
      <c r="X5" s="159" t="s">
        <v>53</v>
      </c>
      <c r="Y5" s="160" t="s">
        <v>54</v>
      </c>
      <c r="Z5" s="160" t="s">
        <v>55</v>
      </c>
      <c r="AA5" s="161" t="s">
        <v>56</v>
      </c>
      <c r="AB5" s="162" t="s">
        <v>57</v>
      </c>
      <c r="AC5" s="163" t="s">
        <v>58</v>
      </c>
      <c r="AD5" s="164" t="s">
        <v>59</v>
      </c>
      <c r="AE5" s="11"/>
      <c r="AF5" s="165"/>
      <c r="AG5" s="152" t="s">
        <v>52</v>
      </c>
      <c r="AH5" s="153" t="s">
        <v>53</v>
      </c>
      <c r="AI5" s="166" t="s">
        <v>54</v>
      </c>
      <c r="AJ5" s="154" t="s">
        <v>55</v>
      </c>
      <c r="AK5" s="104" t="s">
        <v>56</v>
      </c>
      <c r="AL5" s="106" t="s">
        <v>57</v>
      </c>
      <c r="AM5" s="141" t="s">
        <v>58</v>
      </c>
      <c r="AN5" s="105" t="s">
        <v>59</v>
      </c>
      <c r="AO5" s="11"/>
      <c r="AP5" s="11"/>
      <c r="AQ5" s="11"/>
      <c r="AR5" s="11"/>
      <c r="AS5" s="11"/>
      <c r="AT5" s="11"/>
      <c r="AU5" s="11"/>
      <c r="AV5" s="11"/>
      <c r="AW5" s="11"/>
      <c r="AX5" s="11"/>
      <c r="AY5" s="11"/>
      <c r="AZ5" s="11"/>
      <c r="BA5" s="44"/>
      <c r="BB5" s="11"/>
      <c r="BC5" s="56"/>
      <c r="BD5" s="146">
        <v>2015</v>
      </c>
      <c r="BE5" s="147">
        <v>2016</v>
      </c>
      <c r="BF5" s="147">
        <v>2017</v>
      </c>
      <c r="BG5" s="147">
        <v>2018</v>
      </c>
      <c r="BH5" s="148">
        <v>2019</v>
      </c>
      <c r="BI5" s="149">
        <v>2020</v>
      </c>
      <c r="BJ5" s="11"/>
      <c r="BK5" s="150" t="s">
        <v>45</v>
      </c>
      <c r="BL5" s="151" t="s">
        <v>46</v>
      </c>
      <c r="BM5" s="152" t="s">
        <v>47</v>
      </c>
      <c r="BN5" s="153" t="s">
        <v>48</v>
      </c>
      <c r="BO5" s="154" t="s">
        <v>49</v>
      </c>
      <c r="BP5" s="11"/>
      <c r="BQ5" s="155" t="s">
        <v>115</v>
      </c>
      <c r="BR5" s="155" t="s">
        <v>50</v>
      </c>
      <c r="BS5" s="156" t="s">
        <v>51</v>
      </c>
      <c r="BT5" s="104" t="s">
        <v>47</v>
      </c>
      <c r="BU5" s="106" t="s">
        <v>48</v>
      </c>
      <c r="BV5" s="105" t="s">
        <v>49</v>
      </c>
      <c r="BW5" s="11"/>
      <c r="BX5" s="157"/>
      <c r="BY5" s="158" t="s">
        <v>52</v>
      </c>
      <c r="BZ5" s="159" t="s">
        <v>53</v>
      </c>
      <c r="CA5" s="160" t="s">
        <v>54</v>
      </c>
      <c r="CB5" s="160" t="s">
        <v>55</v>
      </c>
      <c r="CC5" s="161" t="s">
        <v>56</v>
      </c>
      <c r="CD5" s="162" t="s">
        <v>57</v>
      </c>
      <c r="CE5" s="163" t="s">
        <v>58</v>
      </c>
      <c r="CF5" s="164" t="s">
        <v>59</v>
      </c>
      <c r="CG5" s="11"/>
      <c r="CH5" s="165"/>
      <c r="CI5" s="152" t="s">
        <v>52</v>
      </c>
      <c r="CJ5" s="153" t="s">
        <v>53</v>
      </c>
      <c r="CK5" s="166" t="s">
        <v>54</v>
      </c>
      <c r="CL5" s="154" t="s">
        <v>55</v>
      </c>
      <c r="CM5" s="104" t="s">
        <v>56</v>
      </c>
      <c r="CN5" s="106" t="s">
        <v>57</v>
      </c>
      <c r="CO5" s="141" t="s">
        <v>58</v>
      </c>
      <c r="CP5" s="105" t="s">
        <v>59</v>
      </c>
    </row>
    <row r="6" spans="1:94" ht="14.25" x14ac:dyDescent="0.15">
      <c r="A6" s="12" t="s">
        <v>60</v>
      </c>
      <c r="B6" s="17"/>
      <c r="C6" s="18"/>
      <c r="D6" s="224">
        <v>862</v>
      </c>
      <c r="E6" s="224">
        <v>747</v>
      </c>
      <c r="F6" s="224">
        <v>719</v>
      </c>
      <c r="G6" s="224">
        <v>530</v>
      </c>
      <c r="I6" s="116">
        <f>AVERAGE(B6:F6)</f>
        <v>776</v>
      </c>
      <c r="J6" s="88">
        <f>_xlfn.STDEV.S(B6:F6)/SQRT(COUNT(B6:F6))</f>
        <v>43.753095128611569</v>
      </c>
      <c r="K6" s="117">
        <f>I6-(1.96*J6)</f>
        <v>690.2439335479213</v>
      </c>
      <c r="L6" s="118">
        <f>I6+(1.96*J6)</f>
        <v>861.7560664520787</v>
      </c>
      <c r="M6" s="119">
        <f>L6-K6</f>
        <v>171.5121329041574</v>
      </c>
      <c r="O6" s="143">
        <f>_xlfn.FORECAST.ETS(2020, B6:F6, $B$5:$F$5, 1)</f>
        <v>636.25964350000004</v>
      </c>
      <c r="P6" s="143">
        <f>IFERROR(O6, 0)</f>
        <v>636.25964350000004</v>
      </c>
      <c r="Q6" s="25">
        <f>SQRT(P6)</f>
        <v>25.224187667792197</v>
      </c>
      <c r="R6" s="77">
        <f>P6-(1.96*Q6)</f>
        <v>586.82023567112731</v>
      </c>
      <c r="S6" s="78">
        <f>P6+(1.96*Q6)</f>
        <v>685.69905132887277</v>
      </c>
      <c r="T6" s="79">
        <f>S6-R6</f>
        <v>98.878815657745463</v>
      </c>
      <c r="V6" s="84">
        <v>1</v>
      </c>
      <c r="W6" s="87">
        <f t="shared" ref="W6:W58" si="0">G6-L6</f>
        <v>-331.7560664520787</v>
      </c>
      <c r="X6" s="86">
        <f t="shared" ref="X6:X58" si="1">(G6-L6)/L6*100</f>
        <v>-38.497676937505759</v>
      </c>
      <c r="Y6" s="135">
        <f t="shared" ref="Y6:Y58" si="2">G6-I6</f>
        <v>-246</v>
      </c>
      <c r="Z6" s="135">
        <f t="shared" ref="Z6:Z58" si="3">(G6-I6)/I6*100</f>
        <v>-31.701030927835049</v>
      </c>
      <c r="AA6" s="85">
        <f t="shared" ref="AA6:AA58" si="4">G6-S6</f>
        <v>-155.69905132887277</v>
      </c>
      <c r="AB6" s="135">
        <f t="shared" ref="AB6:AB58" si="5">(G6-S6)/S6*100</f>
        <v>-22.706616120750166</v>
      </c>
      <c r="AC6" s="87">
        <f t="shared" ref="AC6:AC58" si="6">G6-P6</f>
        <v>-106.25964350000004</v>
      </c>
      <c r="AD6" s="88">
        <f t="shared" ref="AD6:AD58" si="7">(G6-P6)/P6*100</f>
        <v>-16.700673158441493</v>
      </c>
      <c r="AF6" s="84">
        <v>1</v>
      </c>
      <c r="AG6" s="97">
        <f t="shared" ref="AG6:AN21" si="8">IF(IFERROR(W6,-1) &lt;0, 0, W6)</f>
        <v>0</v>
      </c>
      <c r="AH6" s="133">
        <f t="shared" si="8"/>
        <v>0</v>
      </c>
      <c r="AI6" s="138">
        <f t="shared" si="8"/>
        <v>0</v>
      </c>
      <c r="AJ6" s="98">
        <f t="shared" si="8"/>
        <v>0</v>
      </c>
      <c r="AK6" s="107">
        <f t="shared" si="8"/>
        <v>0</v>
      </c>
      <c r="AL6" s="109">
        <f t="shared" si="8"/>
        <v>0</v>
      </c>
      <c r="AM6" s="136">
        <f t="shared" si="8"/>
        <v>0</v>
      </c>
      <c r="AN6" s="108">
        <f t="shared" si="8"/>
        <v>0</v>
      </c>
      <c r="BA6" s="44"/>
      <c r="BC6" s="12" t="s">
        <v>60</v>
      </c>
      <c r="BD6" s="17"/>
      <c r="BE6" s="18"/>
      <c r="BF6" s="224">
        <v>701</v>
      </c>
      <c r="BG6" s="224">
        <v>712</v>
      </c>
      <c r="BH6" s="224">
        <v>630</v>
      </c>
      <c r="BI6" s="224">
        <v>518</v>
      </c>
      <c r="BK6" s="116">
        <f>AVERAGE(BD6:BH6)</f>
        <v>681</v>
      </c>
      <c r="BL6" s="88">
        <f>_xlfn.STDEV.S(BD6:BH6)/SQRT(COUNT(BD6:BH6))</f>
        <v>25.696951829610711</v>
      </c>
      <c r="BM6" s="117">
        <f>BK6-(1.96*BL6)</f>
        <v>630.63397441396296</v>
      </c>
      <c r="BN6" s="118">
        <f>BK6+(1.96*BL6)</f>
        <v>731.36602558603704</v>
      </c>
      <c r="BO6" s="119">
        <f>BN6-BM6</f>
        <v>100.73205117207408</v>
      </c>
      <c r="BQ6" s="143">
        <f>_xlfn.FORECAST.ETS(2020, BD6:BH6, $BD$5:$BH$5, 1)</f>
        <v>606.5155534999999</v>
      </c>
      <c r="BR6" s="143">
        <f>IFERROR(BQ6, 0)</f>
        <v>606.5155534999999</v>
      </c>
      <c r="BS6" s="25">
        <f>SQRT(BR6)</f>
        <v>24.627536488654318</v>
      </c>
      <c r="BT6" s="77">
        <f>BR6-(1.96*BS6)</f>
        <v>558.24558198223747</v>
      </c>
      <c r="BU6" s="78">
        <f>BR6+(1.96*BS6)</f>
        <v>654.78552501776232</v>
      </c>
      <c r="BV6" s="79">
        <f>BU6-BT6</f>
        <v>96.539943035524857</v>
      </c>
      <c r="BX6" s="84">
        <v>1</v>
      </c>
      <c r="BY6" s="87">
        <f t="shared" ref="BY6:BY58" si="9">BI6-BN6</f>
        <v>-213.36602558603704</v>
      </c>
      <c r="BZ6" s="86">
        <f t="shared" ref="BZ6:BZ58" si="10">(BI6-BN6)/BN6*100</f>
        <v>-29.173631003035556</v>
      </c>
      <c r="CA6" s="135">
        <f t="shared" ref="CA6:CA58" si="11">BI6-BK6</f>
        <v>-163</v>
      </c>
      <c r="CB6" s="135">
        <f t="shared" ref="CB6:CB58" si="12">(BI6-BK6)/BK6*100</f>
        <v>-23.935389133627019</v>
      </c>
      <c r="CC6" s="85">
        <f t="shared" ref="CC6:CC58" si="13">BI6-BU6</f>
        <v>-136.78552501776232</v>
      </c>
      <c r="CD6" s="135">
        <f t="shared" ref="CD6:CD58" si="14">(BI6-BU6)/BU6*100</f>
        <v>-20.890126582143328</v>
      </c>
      <c r="CE6" s="87">
        <f t="shared" ref="CE6:CE58" si="15">BI6-BR6</f>
        <v>-88.515553499999896</v>
      </c>
      <c r="CF6" s="88">
        <f t="shared" ref="CF6:CF58" si="16">(BI6-BR6)/BR6*100</f>
        <v>-14.594111064292751</v>
      </c>
      <c r="CH6" s="84">
        <v>1</v>
      </c>
      <c r="CI6" s="97">
        <f t="shared" ref="CI6:CP21" si="17">IF(IFERROR(BY6,-1) &lt;0, 0, BY6)</f>
        <v>0</v>
      </c>
      <c r="CJ6" s="133">
        <f t="shared" si="17"/>
        <v>0</v>
      </c>
      <c r="CK6" s="138">
        <f t="shared" si="17"/>
        <v>0</v>
      </c>
      <c r="CL6" s="98">
        <f t="shared" si="17"/>
        <v>0</v>
      </c>
      <c r="CM6" s="107">
        <f t="shared" si="17"/>
        <v>0</v>
      </c>
      <c r="CN6" s="109">
        <f t="shared" si="17"/>
        <v>0</v>
      </c>
      <c r="CO6" s="136">
        <f t="shared" si="17"/>
        <v>0</v>
      </c>
      <c r="CP6" s="108">
        <f t="shared" si="17"/>
        <v>0</v>
      </c>
    </row>
    <row r="7" spans="1:94" ht="14.25" x14ac:dyDescent="0.15">
      <c r="A7" s="12" t="s">
        <v>61</v>
      </c>
      <c r="B7" s="20"/>
      <c r="C7" s="21"/>
      <c r="D7" s="224">
        <v>799</v>
      </c>
      <c r="E7" s="224">
        <v>914</v>
      </c>
      <c r="F7" s="224">
        <v>1006</v>
      </c>
      <c r="G7" s="224">
        <v>957</v>
      </c>
      <c r="I7" s="80">
        <f t="shared" ref="I7:I58" si="18">AVERAGE(B7:F7)</f>
        <v>906.33333333333337</v>
      </c>
      <c r="J7" s="25">
        <f t="shared" ref="J7:J58" si="19">_xlfn.STDEV.S(B7:F7)/SQRT(COUNT(B7:F7))</f>
        <v>59.878580848617688</v>
      </c>
      <c r="K7" s="81">
        <f t="shared" ref="K7:K58" si="20">I7-(1.96*J7)</f>
        <v>788.97131487004276</v>
      </c>
      <c r="L7" s="82">
        <f t="shared" ref="L7:L58" si="21">I7+(1.96*J7)</f>
        <v>1023.695351796624</v>
      </c>
      <c r="M7" s="83">
        <f t="shared" ref="M7:M58" si="22">L7-K7</f>
        <v>234.72403692658122</v>
      </c>
      <c r="O7" s="76">
        <f t="shared" ref="O7:O58" si="23">_xlfn.FORECAST.ETS(2020, B7:F7, $B$5:$F$5, 1)</f>
        <v>1112.4715884999998</v>
      </c>
      <c r="P7" s="76">
        <f t="shared" ref="P7:P58" si="24">IFERROR(O7, 0)</f>
        <v>1112.4715884999998</v>
      </c>
      <c r="Q7" s="25">
        <f t="shared" ref="Q7:Q58" si="25">SQRT(P7)</f>
        <v>33.353734251204912</v>
      </c>
      <c r="R7" s="77">
        <f t="shared" ref="R7:R58" si="26">P7-(1.96*Q7)</f>
        <v>1047.0982693676383</v>
      </c>
      <c r="S7" s="78">
        <f t="shared" ref="S7:S58" si="27">P7+(1.96*Q7)</f>
        <v>1177.8449076323614</v>
      </c>
      <c r="T7" s="79">
        <f t="shared" ref="T7:T58" si="28">S7-R7</f>
        <v>130.74663826472306</v>
      </c>
      <c r="V7" s="89">
        <v>2</v>
      </c>
      <c r="W7" s="92">
        <f t="shared" si="0"/>
        <v>-66.695351796623981</v>
      </c>
      <c r="X7" s="91">
        <f t="shared" si="1"/>
        <v>-6.5151562600700608</v>
      </c>
      <c r="Y7" s="29">
        <f t="shared" si="2"/>
        <v>50.666666666666629</v>
      </c>
      <c r="Z7" s="29">
        <f t="shared" si="3"/>
        <v>5.5902905479955818</v>
      </c>
      <c r="AA7" s="90">
        <f t="shared" si="4"/>
        <v>-220.84490763236136</v>
      </c>
      <c r="AB7" s="29">
        <f t="shared" si="5"/>
        <v>-18.749914033783238</v>
      </c>
      <c r="AC7" s="92">
        <f t="shared" si="6"/>
        <v>-155.47158849999983</v>
      </c>
      <c r="AD7" s="25">
        <f t="shared" si="7"/>
        <v>-13.975331155165033</v>
      </c>
      <c r="AF7" s="89">
        <v>2</v>
      </c>
      <c r="AG7" s="99">
        <f t="shared" si="8"/>
        <v>0</v>
      </c>
      <c r="AH7" s="103">
        <f t="shared" si="8"/>
        <v>0</v>
      </c>
      <c r="AI7" s="139">
        <f t="shared" si="8"/>
        <v>50.666666666666629</v>
      </c>
      <c r="AJ7" s="100">
        <f t="shared" si="8"/>
        <v>5.5902905479955818</v>
      </c>
      <c r="AK7" s="110">
        <f t="shared" si="8"/>
        <v>0</v>
      </c>
      <c r="AL7" s="112">
        <f t="shared" si="8"/>
        <v>0</v>
      </c>
      <c r="AM7" s="137">
        <f t="shared" si="8"/>
        <v>0</v>
      </c>
      <c r="AN7" s="111">
        <f t="shared" si="8"/>
        <v>0</v>
      </c>
      <c r="BA7" s="44"/>
      <c r="BC7" s="12" t="s">
        <v>61</v>
      </c>
      <c r="BD7" s="20"/>
      <c r="BE7" s="21"/>
      <c r="BF7" s="224">
        <v>769</v>
      </c>
      <c r="BG7" s="224">
        <v>860</v>
      </c>
      <c r="BH7" s="224">
        <v>839</v>
      </c>
      <c r="BI7" s="224">
        <v>898</v>
      </c>
      <c r="BK7" s="80">
        <f t="shared" ref="BK7:BK58" si="29">AVERAGE(BD7:BH7)</f>
        <v>822.66666666666663</v>
      </c>
      <c r="BL7" s="25">
        <f t="shared" ref="BL7:BL58" si="30">_xlfn.STDEV.S(BD7:BH7)/SQRT(COUNT(BD7:BH7))</f>
        <v>27.509594285953728</v>
      </c>
      <c r="BM7" s="81">
        <f t="shared" ref="BM7:BM58" si="31">BK7-(1.96*BL7)</f>
        <v>768.74786186619735</v>
      </c>
      <c r="BN7" s="82">
        <f t="shared" ref="BN7:BN58" si="32">BK7+(1.96*BL7)</f>
        <v>876.5854714671359</v>
      </c>
      <c r="BO7" s="83">
        <f t="shared" ref="BO7:BO58" si="33">BN7-BM7</f>
        <v>107.83760960093855</v>
      </c>
      <c r="BQ7" s="76">
        <f t="shared" ref="BQ7:BQ58" si="34">_xlfn.FORECAST.ETS(2020, BD7:BH7, $BD$5:$BH$5, 1)</f>
        <v>888.47034400000007</v>
      </c>
      <c r="BR7" s="76">
        <f t="shared" ref="BR7:BR58" si="35">IFERROR(BQ7, 0)</f>
        <v>888.47034400000007</v>
      </c>
      <c r="BS7" s="25">
        <f t="shared" ref="BS7:BS58" si="36">SQRT(BR7)</f>
        <v>29.807219662356971</v>
      </c>
      <c r="BT7" s="77">
        <f t="shared" ref="BT7:BT58" si="37">BR7-(1.96*BS7)</f>
        <v>830.04819346178044</v>
      </c>
      <c r="BU7" s="78">
        <f t="shared" ref="BU7:BU58" si="38">BR7+(1.96*BS7)</f>
        <v>946.89249453821969</v>
      </c>
      <c r="BV7" s="79">
        <f t="shared" ref="BV7:BV58" si="39">BU7-BT7</f>
        <v>116.84430107643925</v>
      </c>
      <c r="BX7" s="89">
        <v>2</v>
      </c>
      <c r="BY7" s="92">
        <f t="shared" si="9"/>
        <v>21.414528532864097</v>
      </c>
      <c r="BZ7" s="91">
        <f t="shared" si="10"/>
        <v>2.4429481470897216</v>
      </c>
      <c r="CA7" s="29">
        <f t="shared" si="11"/>
        <v>75.333333333333371</v>
      </c>
      <c r="CB7" s="29">
        <f t="shared" si="12"/>
        <v>9.1572123176661311</v>
      </c>
      <c r="CC7" s="90">
        <f t="shared" si="13"/>
        <v>-48.892494538219694</v>
      </c>
      <c r="CD7" s="29">
        <f t="shared" si="14"/>
        <v>-5.1634683789592799</v>
      </c>
      <c r="CE7" s="92">
        <f t="shared" si="15"/>
        <v>9.5296559999999317</v>
      </c>
      <c r="CF7" s="25">
        <f t="shared" si="16"/>
        <v>1.0725913435778034</v>
      </c>
      <c r="CH7" s="89">
        <v>2</v>
      </c>
      <c r="CI7" s="99">
        <f t="shared" si="17"/>
        <v>21.414528532864097</v>
      </c>
      <c r="CJ7" s="103">
        <f t="shared" si="17"/>
        <v>2.4429481470897216</v>
      </c>
      <c r="CK7" s="139">
        <f t="shared" si="17"/>
        <v>75.333333333333371</v>
      </c>
      <c r="CL7" s="100">
        <f t="shared" si="17"/>
        <v>9.1572123176661311</v>
      </c>
      <c r="CM7" s="110">
        <f t="shared" si="17"/>
        <v>0</v>
      </c>
      <c r="CN7" s="112">
        <f t="shared" si="17"/>
        <v>0</v>
      </c>
      <c r="CO7" s="137">
        <f t="shared" si="17"/>
        <v>9.5296559999999317</v>
      </c>
      <c r="CP7" s="111">
        <f t="shared" si="17"/>
        <v>1.0725913435778034</v>
      </c>
    </row>
    <row r="8" spans="1:94" ht="14.25" x14ac:dyDescent="0.15">
      <c r="A8" s="12" t="s">
        <v>62</v>
      </c>
      <c r="B8" s="20"/>
      <c r="C8" s="21"/>
      <c r="D8" s="224">
        <v>801</v>
      </c>
      <c r="E8" s="224">
        <v>941</v>
      </c>
      <c r="F8" s="224">
        <v>902</v>
      </c>
      <c r="G8" s="224">
        <v>945</v>
      </c>
      <c r="I8" s="80">
        <f t="shared" si="18"/>
        <v>881.33333333333337</v>
      </c>
      <c r="J8" s="25">
        <f t="shared" si="19"/>
        <v>41.714639050471376</v>
      </c>
      <c r="K8" s="81">
        <f t="shared" si="20"/>
        <v>799.57264079440949</v>
      </c>
      <c r="L8" s="82">
        <f t="shared" si="21"/>
        <v>963.09402587225725</v>
      </c>
      <c r="M8" s="83">
        <f t="shared" si="22"/>
        <v>163.52138507784775</v>
      </c>
      <c r="O8" s="76">
        <f t="shared" si="23"/>
        <v>975.62671049999994</v>
      </c>
      <c r="P8" s="76">
        <f t="shared" si="24"/>
        <v>975.62671049999994</v>
      </c>
      <c r="Q8" s="25">
        <f t="shared" si="25"/>
        <v>31.235023779405065</v>
      </c>
      <c r="R8" s="77">
        <f t="shared" si="26"/>
        <v>914.40606389236598</v>
      </c>
      <c r="S8" s="78">
        <f t="shared" si="27"/>
        <v>1036.8473571076338</v>
      </c>
      <c r="T8" s="79">
        <f t="shared" si="28"/>
        <v>122.44129321526782</v>
      </c>
      <c r="V8" s="89">
        <v>3</v>
      </c>
      <c r="W8" s="92">
        <f t="shared" si="0"/>
        <v>-18.094025872257248</v>
      </c>
      <c r="X8" s="91">
        <f t="shared" si="1"/>
        <v>-1.8787392908880114</v>
      </c>
      <c r="Y8" s="29">
        <f t="shared" si="2"/>
        <v>63.666666666666629</v>
      </c>
      <c r="Z8" s="29">
        <f t="shared" si="3"/>
        <v>7.2239031770045345</v>
      </c>
      <c r="AA8" s="90">
        <f t="shared" si="4"/>
        <v>-91.847357107633798</v>
      </c>
      <c r="AB8" s="29">
        <f t="shared" si="5"/>
        <v>-8.858329673892321</v>
      </c>
      <c r="AC8" s="92">
        <f t="shared" si="6"/>
        <v>-30.626710499999945</v>
      </c>
      <c r="AD8" s="25">
        <f t="shared" si="7"/>
        <v>-3.1391832726990461</v>
      </c>
      <c r="AF8" s="89">
        <v>3</v>
      </c>
      <c r="AG8" s="99">
        <f t="shared" si="8"/>
        <v>0</v>
      </c>
      <c r="AH8" s="103">
        <f t="shared" si="8"/>
        <v>0</v>
      </c>
      <c r="AI8" s="139">
        <f t="shared" si="8"/>
        <v>63.666666666666629</v>
      </c>
      <c r="AJ8" s="100">
        <f t="shared" si="8"/>
        <v>7.2239031770045345</v>
      </c>
      <c r="AK8" s="110">
        <f t="shared" si="8"/>
        <v>0</v>
      </c>
      <c r="AL8" s="112">
        <f t="shared" si="8"/>
        <v>0</v>
      </c>
      <c r="AM8" s="137">
        <f t="shared" si="8"/>
        <v>0</v>
      </c>
      <c r="AN8" s="111">
        <f t="shared" si="8"/>
        <v>0</v>
      </c>
      <c r="BA8" s="44"/>
      <c r="BC8" s="12" t="s">
        <v>62</v>
      </c>
      <c r="BD8" s="20"/>
      <c r="BE8" s="21"/>
      <c r="BF8" s="224">
        <v>692</v>
      </c>
      <c r="BG8" s="224">
        <v>948</v>
      </c>
      <c r="BH8" s="224">
        <v>840</v>
      </c>
      <c r="BI8" s="224">
        <v>875</v>
      </c>
      <c r="BK8" s="80">
        <f t="shared" si="29"/>
        <v>826.66666666666663</v>
      </c>
      <c r="BL8" s="25">
        <f t="shared" si="30"/>
        <v>74.200928415874898</v>
      </c>
      <c r="BM8" s="81">
        <f t="shared" si="31"/>
        <v>681.23284697155179</v>
      </c>
      <c r="BN8" s="82">
        <f t="shared" si="32"/>
        <v>972.10048636178146</v>
      </c>
      <c r="BO8" s="83">
        <f t="shared" si="33"/>
        <v>290.86763939022967</v>
      </c>
      <c r="BQ8" s="76">
        <f t="shared" si="34"/>
        <v>961.02861800000005</v>
      </c>
      <c r="BR8" s="76">
        <f t="shared" si="35"/>
        <v>961.02861800000005</v>
      </c>
      <c r="BS8" s="25">
        <f t="shared" si="36"/>
        <v>31.000461577208814</v>
      </c>
      <c r="BT8" s="77">
        <f t="shared" si="37"/>
        <v>900.26771330867075</v>
      </c>
      <c r="BU8" s="78">
        <f t="shared" si="38"/>
        <v>1021.7895226913294</v>
      </c>
      <c r="BV8" s="79">
        <f t="shared" si="39"/>
        <v>121.5218093826586</v>
      </c>
      <c r="BX8" s="89">
        <v>3</v>
      </c>
      <c r="BY8" s="92">
        <f t="shared" si="9"/>
        <v>-97.100486361781464</v>
      </c>
      <c r="BZ8" s="91">
        <f t="shared" si="10"/>
        <v>-9.9887293262441688</v>
      </c>
      <c r="CA8" s="29">
        <f t="shared" si="11"/>
        <v>48.333333333333371</v>
      </c>
      <c r="CB8" s="29">
        <f t="shared" si="12"/>
        <v>5.8467741935483915</v>
      </c>
      <c r="CC8" s="90">
        <f t="shared" si="13"/>
        <v>-146.78952269132935</v>
      </c>
      <c r="CD8" s="29">
        <f t="shared" si="14"/>
        <v>-14.365925607134333</v>
      </c>
      <c r="CE8" s="92">
        <f t="shared" si="15"/>
        <v>-86.028618000000051</v>
      </c>
      <c r="CF8" s="25">
        <f t="shared" si="16"/>
        <v>-8.9517228091536456</v>
      </c>
      <c r="CH8" s="89">
        <v>3</v>
      </c>
      <c r="CI8" s="99">
        <f t="shared" si="17"/>
        <v>0</v>
      </c>
      <c r="CJ8" s="103">
        <f t="shared" si="17"/>
        <v>0</v>
      </c>
      <c r="CK8" s="139">
        <f t="shared" si="17"/>
        <v>48.333333333333371</v>
      </c>
      <c r="CL8" s="100">
        <f t="shared" si="17"/>
        <v>5.8467741935483915</v>
      </c>
      <c r="CM8" s="110">
        <f t="shared" si="17"/>
        <v>0</v>
      </c>
      <c r="CN8" s="112">
        <f t="shared" si="17"/>
        <v>0</v>
      </c>
      <c r="CO8" s="137">
        <f t="shared" si="17"/>
        <v>0</v>
      </c>
      <c r="CP8" s="111">
        <f t="shared" si="17"/>
        <v>0</v>
      </c>
    </row>
    <row r="9" spans="1:94" ht="14.25" x14ac:dyDescent="0.15">
      <c r="A9" s="12" t="s">
        <v>63</v>
      </c>
      <c r="B9" s="20"/>
      <c r="C9" s="21"/>
      <c r="D9" s="224">
        <v>798</v>
      </c>
      <c r="E9" s="224">
        <v>963</v>
      </c>
      <c r="F9" s="224">
        <v>945</v>
      </c>
      <c r="G9" s="224">
        <v>924</v>
      </c>
      <c r="I9" s="80">
        <f t="shared" si="18"/>
        <v>902</v>
      </c>
      <c r="J9" s="25">
        <f t="shared" si="19"/>
        <v>52.258970521815677</v>
      </c>
      <c r="K9" s="81">
        <f t="shared" si="20"/>
        <v>799.5724177772413</v>
      </c>
      <c r="L9" s="82">
        <f t="shared" si="21"/>
        <v>1004.4275822227587</v>
      </c>
      <c r="M9" s="83">
        <f t="shared" si="22"/>
        <v>204.8551644455174</v>
      </c>
      <c r="O9" s="76">
        <f t="shared" si="23"/>
        <v>1042.1435085000001</v>
      </c>
      <c r="P9" s="76">
        <f t="shared" si="24"/>
        <v>1042.1435085000001</v>
      </c>
      <c r="Q9" s="25">
        <f t="shared" si="25"/>
        <v>32.282247575099227</v>
      </c>
      <c r="R9" s="77">
        <f t="shared" si="26"/>
        <v>978.87030325280557</v>
      </c>
      <c r="S9" s="78">
        <f t="shared" si="27"/>
        <v>1105.4167137471945</v>
      </c>
      <c r="T9" s="79">
        <f t="shared" si="28"/>
        <v>126.54641049438897</v>
      </c>
      <c r="V9" s="89">
        <v>4</v>
      </c>
      <c r="W9" s="92">
        <f t="shared" si="0"/>
        <v>-80.427582222758701</v>
      </c>
      <c r="X9" s="91">
        <f t="shared" si="1"/>
        <v>-8.0073052200314567</v>
      </c>
      <c r="Y9" s="29">
        <f t="shared" si="2"/>
        <v>22</v>
      </c>
      <c r="Z9" s="29">
        <f t="shared" si="3"/>
        <v>2.4390243902439024</v>
      </c>
      <c r="AA9" s="90">
        <f t="shared" si="4"/>
        <v>-181.41671374719454</v>
      </c>
      <c r="AB9" s="29">
        <f t="shared" si="5"/>
        <v>-16.411613058773057</v>
      </c>
      <c r="AC9" s="92">
        <f t="shared" si="6"/>
        <v>-118.14350850000005</v>
      </c>
      <c r="AD9" s="25">
        <f t="shared" si="7"/>
        <v>-11.336587287296819</v>
      </c>
      <c r="AF9" s="89">
        <v>4</v>
      </c>
      <c r="AG9" s="99">
        <f t="shared" si="8"/>
        <v>0</v>
      </c>
      <c r="AH9" s="103">
        <f t="shared" si="8"/>
        <v>0</v>
      </c>
      <c r="AI9" s="139">
        <f t="shared" si="8"/>
        <v>22</v>
      </c>
      <c r="AJ9" s="100">
        <f t="shared" si="8"/>
        <v>2.4390243902439024</v>
      </c>
      <c r="AK9" s="110">
        <f t="shared" si="8"/>
        <v>0</v>
      </c>
      <c r="AL9" s="112">
        <f t="shared" si="8"/>
        <v>0</v>
      </c>
      <c r="AM9" s="137">
        <f t="shared" si="8"/>
        <v>0</v>
      </c>
      <c r="AN9" s="111">
        <f t="shared" si="8"/>
        <v>0</v>
      </c>
      <c r="BA9" s="44"/>
      <c r="BC9" s="12" t="s">
        <v>63</v>
      </c>
      <c r="BD9" s="20"/>
      <c r="BE9" s="21"/>
      <c r="BF9" s="224">
        <v>703</v>
      </c>
      <c r="BG9" s="224">
        <v>884</v>
      </c>
      <c r="BH9" s="224">
        <v>834</v>
      </c>
      <c r="BI9" s="224">
        <v>815</v>
      </c>
      <c r="BK9" s="80">
        <f t="shared" si="29"/>
        <v>807</v>
      </c>
      <c r="BL9" s="25">
        <f t="shared" si="30"/>
        <v>53.966038703367261</v>
      </c>
      <c r="BM9" s="81">
        <f t="shared" si="31"/>
        <v>701.22656414140022</v>
      </c>
      <c r="BN9" s="82">
        <f t="shared" si="32"/>
        <v>912.77343585859978</v>
      </c>
      <c r="BO9" s="83">
        <f t="shared" si="33"/>
        <v>211.54687171719956</v>
      </c>
      <c r="BQ9" s="76">
        <f t="shared" si="34"/>
        <v>929.34508449999998</v>
      </c>
      <c r="BR9" s="76">
        <f t="shared" si="35"/>
        <v>929.34508449999998</v>
      </c>
      <c r="BS9" s="25">
        <f t="shared" si="36"/>
        <v>30.48516171024848</v>
      </c>
      <c r="BT9" s="77">
        <f t="shared" si="37"/>
        <v>869.594167547913</v>
      </c>
      <c r="BU9" s="78">
        <f t="shared" si="38"/>
        <v>989.09600145208697</v>
      </c>
      <c r="BV9" s="79">
        <f t="shared" si="39"/>
        <v>119.50183390417396</v>
      </c>
      <c r="BX9" s="89">
        <v>4</v>
      </c>
      <c r="BY9" s="92">
        <f t="shared" si="9"/>
        <v>-97.773435858599782</v>
      </c>
      <c r="BZ9" s="91">
        <f t="shared" si="10"/>
        <v>-10.711687261870111</v>
      </c>
      <c r="CA9" s="29">
        <f t="shared" si="11"/>
        <v>8</v>
      </c>
      <c r="CB9" s="29">
        <f t="shared" si="12"/>
        <v>0.99132589838909546</v>
      </c>
      <c r="CC9" s="90">
        <f t="shared" si="13"/>
        <v>-174.09600145208697</v>
      </c>
      <c r="CD9" s="29">
        <f t="shared" si="14"/>
        <v>-17.601527171932503</v>
      </c>
      <c r="CE9" s="92">
        <f t="shared" si="15"/>
        <v>-114.34508449999998</v>
      </c>
      <c r="CF9" s="25">
        <f t="shared" si="16"/>
        <v>-12.303834862538618</v>
      </c>
      <c r="CH9" s="89">
        <v>4</v>
      </c>
      <c r="CI9" s="99">
        <f t="shared" si="17"/>
        <v>0</v>
      </c>
      <c r="CJ9" s="103">
        <f t="shared" si="17"/>
        <v>0</v>
      </c>
      <c r="CK9" s="139">
        <f t="shared" si="17"/>
        <v>8</v>
      </c>
      <c r="CL9" s="100">
        <f t="shared" si="17"/>
        <v>0.99132589838909546</v>
      </c>
      <c r="CM9" s="110">
        <f t="shared" si="17"/>
        <v>0</v>
      </c>
      <c r="CN9" s="112">
        <f t="shared" si="17"/>
        <v>0</v>
      </c>
      <c r="CO9" s="137">
        <f t="shared" si="17"/>
        <v>0</v>
      </c>
      <c r="CP9" s="111">
        <f t="shared" si="17"/>
        <v>0</v>
      </c>
    </row>
    <row r="10" spans="1:94" ht="13.35" customHeight="1" x14ac:dyDescent="0.15">
      <c r="A10" s="12" t="s">
        <v>64</v>
      </c>
      <c r="B10" s="20"/>
      <c r="C10" s="21"/>
      <c r="D10" s="224">
        <v>844</v>
      </c>
      <c r="E10" s="224">
        <v>887</v>
      </c>
      <c r="F10" s="224">
        <v>864</v>
      </c>
      <c r="G10" s="224">
        <v>849</v>
      </c>
      <c r="I10" s="80">
        <f t="shared" si="18"/>
        <v>865</v>
      </c>
      <c r="J10" s="25">
        <f t="shared" si="19"/>
        <v>12.42309676905615</v>
      </c>
      <c r="K10" s="81">
        <f t="shared" si="20"/>
        <v>840.65073033264991</v>
      </c>
      <c r="L10" s="82">
        <f t="shared" si="21"/>
        <v>889.34926966735009</v>
      </c>
      <c r="M10" s="83">
        <f t="shared" si="22"/>
        <v>48.698539334700172</v>
      </c>
      <c r="O10" s="76">
        <f t="shared" si="23"/>
        <v>882.52716699999996</v>
      </c>
      <c r="P10" s="76">
        <f t="shared" si="24"/>
        <v>882.52716699999996</v>
      </c>
      <c r="Q10" s="25">
        <f t="shared" si="25"/>
        <v>29.707358802155401</v>
      </c>
      <c r="R10" s="77">
        <f t="shared" si="26"/>
        <v>824.30074374777541</v>
      </c>
      <c r="S10" s="78">
        <f t="shared" si="27"/>
        <v>940.75359025222451</v>
      </c>
      <c r="T10" s="79">
        <f t="shared" si="28"/>
        <v>116.4528465044491</v>
      </c>
      <c r="V10" s="89">
        <v>5</v>
      </c>
      <c r="W10" s="92">
        <f t="shared" si="0"/>
        <v>-40.349269667350086</v>
      </c>
      <c r="X10" s="91">
        <f t="shared" si="1"/>
        <v>-4.5369430260444492</v>
      </c>
      <c r="Y10" s="29">
        <f t="shared" si="2"/>
        <v>-16</v>
      </c>
      <c r="Z10" s="29">
        <f t="shared" si="3"/>
        <v>-1.8497109826589597</v>
      </c>
      <c r="AA10" s="90">
        <f t="shared" si="4"/>
        <v>-91.753590252224512</v>
      </c>
      <c r="AB10" s="29">
        <f t="shared" si="5"/>
        <v>-9.7532011786024171</v>
      </c>
      <c r="AC10" s="92">
        <f t="shared" si="6"/>
        <v>-33.527166999999963</v>
      </c>
      <c r="AD10" s="25">
        <f t="shared" si="7"/>
        <v>-3.7989954591392157</v>
      </c>
      <c r="AF10" s="89">
        <v>5</v>
      </c>
      <c r="AG10" s="99">
        <f t="shared" si="8"/>
        <v>0</v>
      </c>
      <c r="AH10" s="103">
        <f t="shared" si="8"/>
        <v>0</v>
      </c>
      <c r="AI10" s="139">
        <f t="shared" si="8"/>
        <v>0</v>
      </c>
      <c r="AJ10" s="100">
        <f t="shared" si="8"/>
        <v>0</v>
      </c>
      <c r="AK10" s="110">
        <f t="shared" si="8"/>
        <v>0</v>
      </c>
      <c r="AL10" s="112">
        <f t="shared" si="8"/>
        <v>0</v>
      </c>
      <c r="AM10" s="137">
        <f t="shared" si="8"/>
        <v>0</v>
      </c>
      <c r="AN10" s="111">
        <f t="shared" si="8"/>
        <v>0</v>
      </c>
      <c r="BA10" s="44"/>
      <c r="BC10" s="12" t="s">
        <v>64</v>
      </c>
      <c r="BD10" s="20"/>
      <c r="BE10" s="21"/>
      <c r="BF10" s="224">
        <v>767</v>
      </c>
      <c r="BG10" s="224">
        <v>842</v>
      </c>
      <c r="BH10" s="224">
        <v>859</v>
      </c>
      <c r="BI10" s="224">
        <v>831</v>
      </c>
      <c r="BK10" s="80">
        <f t="shared" si="29"/>
        <v>822.66666666666663</v>
      </c>
      <c r="BL10" s="25">
        <f t="shared" si="30"/>
        <v>28.262656948308624</v>
      </c>
      <c r="BM10" s="81">
        <f t="shared" si="31"/>
        <v>767.27185904798171</v>
      </c>
      <c r="BN10" s="82">
        <f t="shared" si="32"/>
        <v>878.06147428535155</v>
      </c>
      <c r="BO10" s="83">
        <f t="shared" si="33"/>
        <v>110.78961523736984</v>
      </c>
      <c r="BQ10" s="76">
        <f t="shared" si="34"/>
        <v>912.49357099999997</v>
      </c>
      <c r="BR10" s="76">
        <f t="shared" si="35"/>
        <v>912.49357099999997</v>
      </c>
      <c r="BS10" s="25">
        <f t="shared" si="36"/>
        <v>30.207508520233841</v>
      </c>
      <c r="BT10" s="77">
        <f t="shared" si="37"/>
        <v>853.2868543003417</v>
      </c>
      <c r="BU10" s="78">
        <f t="shared" si="38"/>
        <v>971.70028769965825</v>
      </c>
      <c r="BV10" s="79">
        <f t="shared" si="39"/>
        <v>118.41343339931655</v>
      </c>
      <c r="BX10" s="89">
        <v>5</v>
      </c>
      <c r="BY10" s="92">
        <f t="shared" si="9"/>
        <v>-47.061474285351551</v>
      </c>
      <c r="BZ10" s="91">
        <f t="shared" si="10"/>
        <v>-5.3597015315646974</v>
      </c>
      <c r="CA10" s="29">
        <f t="shared" si="11"/>
        <v>8.3333333333333712</v>
      </c>
      <c r="CB10" s="29">
        <f t="shared" si="12"/>
        <v>1.0129659643436029</v>
      </c>
      <c r="CC10" s="90">
        <f t="shared" si="13"/>
        <v>-140.70028769965825</v>
      </c>
      <c r="CD10" s="29">
        <f t="shared" si="14"/>
        <v>-14.479803029876958</v>
      </c>
      <c r="CE10" s="92">
        <f t="shared" si="15"/>
        <v>-81.493570999999974</v>
      </c>
      <c r="CF10" s="25">
        <f t="shared" si="16"/>
        <v>-8.9308652235972819</v>
      </c>
      <c r="CH10" s="89">
        <v>5</v>
      </c>
      <c r="CI10" s="99">
        <f t="shared" si="17"/>
        <v>0</v>
      </c>
      <c r="CJ10" s="103">
        <f t="shared" si="17"/>
        <v>0</v>
      </c>
      <c r="CK10" s="139">
        <f t="shared" si="17"/>
        <v>8.3333333333333712</v>
      </c>
      <c r="CL10" s="100">
        <f t="shared" si="17"/>
        <v>1.0129659643436029</v>
      </c>
      <c r="CM10" s="110">
        <f t="shared" si="17"/>
        <v>0</v>
      </c>
      <c r="CN10" s="112">
        <f t="shared" si="17"/>
        <v>0</v>
      </c>
      <c r="CO10" s="137">
        <f t="shared" si="17"/>
        <v>0</v>
      </c>
      <c r="CP10" s="111">
        <f t="shared" si="17"/>
        <v>0</v>
      </c>
    </row>
    <row r="11" spans="1:94" ht="14.25" x14ac:dyDescent="0.15">
      <c r="A11" s="12" t="s">
        <v>65</v>
      </c>
      <c r="B11" s="20"/>
      <c r="C11" s="21"/>
      <c r="D11" s="224">
        <v>769</v>
      </c>
      <c r="E11" s="224">
        <v>910</v>
      </c>
      <c r="F11" s="224">
        <v>899</v>
      </c>
      <c r="G11" s="224">
        <v>841</v>
      </c>
      <c r="I11" s="80">
        <f t="shared" si="18"/>
        <v>859.33333333333337</v>
      </c>
      <c r="J11" s="25">
        <f t="shared" si="19"/>
        <v>45.278152691017674</v>
      </c>
      <c r="K11" s="81">
        <f t="shared" si="20"/>
        <v>770.5881540589387</v>
      </c>
      <c r="L11" s="82">
        <f t="shared" si="21"/>
        <v>948.07851260772804</v>
      </c>
      <c r="M11" s="83">
        <f t="shared" si="22"/>
        <v>177.49035854878935</v>
      </c>
      <c r="O11" s="76">
        <f t="shared" si="23"/>
        <v>983.63832400000001</v>
      </c>
      <c r="P11" s="76">
        <f t="shared" si="24"/>
        <v>983.63832400000001</v>
      </c>
      <c r="Q11" s="25">
        <f t="shared" si="25"/>
        <v>31.363008848004363</v>
      </c>
      <c r="R11" s="77">
        <f t="shared" si="26"/>
        <v>922.16682665791143</v>
      </c>
      <c r="S11" s="78">
        <f t="shared" si="27"/>
        <v>1045.1098213420885</v>
      </c>
      <c r="T11" s="79">
        <f t="shared" si="28"/>
        <v>122.94299468417705</v>
      </c>
      <c r="V11" s="89">
        <v>6</v>
      </c>
      <c r="W11" s="92">
        <f t="shared" si="0"/>
        <v>-107.07851260772804</v>
      </c>
      <c r="X11" s="91">
        <f t="shared" si="1"/>
        <v>-11.294266369691714</v>
      </c>
      <c r="Y11" s="29">
        <f t="shared" si="2"/>
        <v>-18.333333333333371</v>
      </c>
      <c r="Z11" s="29">
        <f t="shared" si="3"/>
        <v>-2.1334367726920136</v>
      </c>
      <c r="AA11" s="90">
        <f t="shared" si="4"/>
        <v>-204.10982134208848</v>
      </c>
      <c r="AB11" s="29">
        <f t="shared" si="5"/>
        <v>-19.529987870554962</v>
      </c>
      <c r="AC11" s="92">
        <f t="shared" si="6"/>
        <v>-142.63832400000001</v>
      </c>
      <c r="AD11" s="25">
        <f t="shared" si="7"/>
        <v>-14.501094611681683</v>
      </c>
      <c r="AF11" s="89">
        <v>6</v>
      </c>
      <c r="AG11" s="99">
        <f t="shared" si="8"/>
        <v>0</v>
      </c>
      <c r="AH11" s="103">
        <f t="shared" si="8"/>
        <v>0</v>
      </c>
      <c r="AI11" s="139">
        <f t="shared" si="8"/>
        <v>0</v>
      </c>
      <c r="AJ11" s="100">
        <f t="shared" si="8"/>
        <v>0</v>
      </c>
      <c r="AK11" s="110">
        <f t="shared" si="8"/>
        <v>0</v>
      </c>
      <c r="AL11" s="112">
        <f t="shared" si="8"/>
        <v>0</v>
      </c>
      <c r="AM11" s="137">
        <f t="shared" si="8"/>
        <v>0</v>
      </c>
      <c r="AN11" s="111">
        <f t="shared" si="8"/>
        <v>0</v>
      </c>
      <c r="BA11" s="44"/>
      <c r="BC11" s="12" t="s">
        <v>65</v>
      </c>
      <c r="BD11" s="20"/>
      <c r="BE11" s="21"/>
      <c r="BF11" s="224">
        <v>748</v>
      </c>
      <c r="BG11" s="224">
        <v>861</v>
      </c>
      <c r="BH11" s="224">
        <v>751</v>
      </c>
      <c r="BI11" s="224">
        <v>742</v>
      </c>
      <c r="BK11" s="80">
        <f t="shared" si="29"/>
        <v>786.66666666666663</v>
      </c>
      <c r="BL11" s="25">
        <f t="shared" si="30"/>
        <v>37.176754983606507</v>
      </c>
      <c r="BM11" s="81">
        <f t="shared" si="31"/>
        <v>713.80022689879786</v>
      </c>
      <c r="BN11" s="82">
        <f t="shared" si="32"/>
        <v>859.5331064345354</v>
      </c>
      <c r="BO11" s="83">
        <f t="shared" si="33"/>
        <v>145.73287953573754</v>
      </c>
      <c r="BQ11" s="76">
        <f t="shared" si="34"/>
        <v>781.3114885</v>
      </c>
      <c r="BR11" s="76">
        <f t="shared" si="35"/>
        <v>781.3114885</v>
      </c>
      <c r="BS11" s="25">
        <f t="shared" si="36"/>
        <v>27.951949636832133</v>
      </c>
      <c r="BT11" s="77">
        <f t="shared" si="37"/>
        <v>726.52566721180904</v>
      </c>
      <c r="BU11" s="78">
        <f t="shared" si="38"/>
        <v>836.09730978819096</v>
      </c>
      <c r="BV11" s="79">
        <f t="shared" si="39"/>
        <v>109.57164257638192</v>
      </c>
      <c r="BX11" s="89">
        <v>6</v>
      </c>
      <c r="BY11" s="92">
        <f t="shared" si="9"/>
        <v>-117.5331064345354</v>
      </c>
      <c r="BZ11" s="91">
        <f t="shared" si="10"/>
        <v>-13.67406392548151</v>
      </c>
      <c r="CA11" s="29">
        <f t="shared" si="11"/>
        <v>-44.666666666666629</v>
      </c>
      <c r="CB11" s="29">
        <f t="shared" si="12"/>
        <v>-5.6779661016949108</v>
      </c>
      <c r="CC11" s="90">
        <f t="shared" si="13"/>
        <v>-94.097309788190955</v>
      </c>
      <c r="CD11" s="29">
        <f t="shared" si="14"/>
        <v>-11.254349067577873</v>
      </c>
      <c r="CE11" s="92">
        <f t="shared" si="15"/>
        <v>-39.311488499999996</v>
      </c>
      <c r="CF11" s="25">
        <f t="shared" si="16"/>
        <v>-5.0314745243887442</v>
      </c>
      <c r="CH11" s="89">
        <v>6</v>
      </c>
      <c r="CI11" s="99">
        <f t="shared" si="17"/>
        <v>0</v>
      </c>
      <c r="CJ11" s="103">
        <f t="shared" si="17"/>
        <v>0</v>
      </c>
      <c r="CK11" s="139">
        <f t="shared" si="17"/>
        <v>0</v>
      </c>
      <c r="CL11" s="100">
        <f t="shared" si="17"/>
        <v>0</v>
      </c>
      <c r="CM11" s="110">
        <f t="shared" si="17"/>
        <v>0</v>
      </c>
      <c r="CN11" s="112">
        <f t="shared" si="17"/>
        <v>0</v>
      </c>
      <c r="CO11" s="137">
        <f t="shared" si="17"/>
        <v>0</v>
      </c>
      <c r="CP11" s="111">
        <f t="shared" si="17"/>
        <v>0</v>
      </c>
    </row>
    <row r="12" spans="1:94" ht="14.25" x14ac:dyDescent="0.15">
      <c r="A12" s="12" t="s">
        <v>66</v>
      </c>
      <c r="B12" s="20"/>
      <c r="C12" s="21"/>
      <c r="D12" s="224">
        <v>829</v>
      </c>
      <c r="E12" s="224">
        <v>808</v>
      </c>
      <c r="F12" s="224">
        <v>810</v>
      </c>
      <c r="G12" s="224">
        <v>825</v>
      </c>
      <c r="I12" s="80">
        <f t="shared" si="18"/>
        <v>815.66666666666663</v>
      </c>
      <c r="J12" s="25">
        <f t="shared" si="19"/>
        <v>6.6916199666282443</v>
      </c>
      <c r="K12" s="81">
        <f t="shared" si="20"/>
        <v>802.55109153207525</v>
      </c>
      <c r="L12" s="82">
        <f t="shared" si="21"/>
        <v>828.78224180125801</v>
      </c>
      <c r="M12" s="83">
        <f t="shared" si="22"/>
        <v>26.231150269182763</v>
      </c>
      <c r="O12" s="76">
        <f t="shared" si="23"/>
        <v>797.52841149999995</v>
      </c>
      <c r="P12" s="76">
        <f t="shared" si="24"/>
        <v>797.52841149999995</v>
      </c>
      <c r="Q12" s="25">
        <f t="shared" si="25"/>
        <v>28.240545524121874</v>
      </c>
      <c r="R12" s="77">
        <f t="shared" si="26"/>
        <v>742.17694227272113</v>
      </c>
      <c r="S12" s="78">
        <f t="shared" si="27"/>
        <v>852.87988072727876</v>
      </c>
      <c r="T12" s="79">
        <f t="shared" si="28"/>
        <v>110.70293845455762</v>
      </c>
      <c r="V12" s="89">
        <v>7</v>
      </c>
      <c r="W12" s="92">
        <f t="shared" si="0"/>
        <v>-3.7822418012580101</v>
      </c>
      <c r="X12" s="91">
        <f t="shared" si="1"/>
        <v>-0.45636134686449903</v>
      </c>
      <c r="Y12" s="29">
        <f t="shared" si="2"/>
        <v>9.3333333333333712</v>
      </c>
      <c r="Z12" s="29">
        <f t="shared" si="3"/>
        <v>1.1442582754393182</v>
      </c>
      <c r="AA12" s="90">
        <f t="shared" si="4"/>
        <v>-27.87988072727876</v>
      </c>
      <c r="AB12" s="29">
        <f t="shared" si="5"/>
        <v>-3.2689105883825826</v>
      </c>
      <c r="AC12" s="92">
        <f t="shared" si="6"/>
        <v>27.471588500000053</v>
      </c>
      <c r="AD12" s="25">
        <f t="shared" si="7"/>
        <v>3.4445905755672324</v>
      </c>
      <c r="AF12" s="89">
        <v>7</v>
      </c>
      <c r="AG12" s="99">
        <f t="shared" si="8"/>
        <v>0</v>
      </c>
      <c r="AH12" s="103">
        <f t="shared" si="8"/>
        <v>0</v>
      </c>
      <c r="AI12" s="139">
        <f t="shared" si="8"/>
        <v>9.3333333333333712</v>
      </c>
      <c r="AJ12" s="100">
        <f t="shared" si="8"/>
        <v>1.1442582754393182</v>
      </c>
      <c r="AK12" s="110">
        <f t="shared" si="8"/>
        <v>0</v>
      </c>
      <c r="AL12" s="112">
        <f t="shared" si="8"/>
        <v>0</v>
      </c>
      <c r="AM12" s="137">
        <f t="shared" si="8"/>
        <v>27.471588500000053</v>
      </c>
      <c r="AN12" s="111">
        <f t="shared" si="8"/>
        <v>3.4445905755672324</v>
      </c>
      <c r="BA12" s="44"/>
      <c r="BC12" s="12" t="s">
        <v>66</v>
      </c>
      <c r="BD12" s="20"/>
      <c r="BE12" s="21"/>
      <c r="BF12" s="224">
        <v>812</v>
      </c>
      <c r="BG12" s="224">
        <v>778</v>
      </c>
      <c r="BH12" s="224">
        <v>747</v>
      </c>
      <c r="BI12" s="224">
        <v>771</v>
      </c>
      <c r="BK12" s="80">
        <f t="shared" si="29"/>
        <v>779</v>
      </c>
      <c r="BL12" s="25">
        <f t="shared" si="30"/>
        <v>18.77054430040145</v>
      </c>
      <c r="BM12" s="81">
        <f t="shared" si="31"/>
        <v>742.2097331712132</v>
      </c>
      <c r="BN12" s="82">
        <f t="shared" si="32"/>
        <v>815.7902668287868</v>
      </c>
      <c r="BO12" s="83">
        <f t="shared" si="33"/>
        <v>73.580533657573596</v>
      </c>
      <c r="BQ12" s="76">
        <f t="shared" si="34"/>
        <v>714.11240150000003</v>
      </c>
      <c r="BR12" s="76">
        <f t="shared" si="35"/>
        <v>714.11240150000003</v>
      </c>
      <c r="BS12" s="25">
        <f t="shared" si="36"/>
        <v>26.722881609212731</v>
      </c>
      <c r="BT12" s="77">
        <f t="shared" si="37"/>
        <v>661.73555354594305</v>
      </c>
      <c r="BU12" s="78">
        <f t="shared" si="38"/>
        <v>766.48924945405702</v>
      </c>
      <c r="BV12" s="79">
        <f t="shared" si="39"/>
        <v>104.75369590811397</v>
      </c>
      <c r="BX12" s="89">
        <v>7</v>
      </c>
      <c r="BY12" s="92">
        <f t="shared" si="9"/>
        <v>-44.790266828786798</v>
      </c>
      <c r="BZ12" s="91">
        <f t="shared" si="10"/>
        <v>-5.4904144668089199</v>
      </c>
      <c r="CA12" s="29">
        <f t="shared" si="11"/>
        <v>-8</v>
      </c>
      <c r="CB12" s="29">
        <f t="shared" si="12"/>
        <v>-1.0269576379974326</v>
      </c>
      <c r="CC12" s="90">
        <f t="shared" si="13"/>
        <v>4.5107505459429831</v>
      </c>
      <c r="CD12" s="29">
        <f t="shared" si="14"/>
        <v>0.58849495268926866</v>
      </c>
      <c r="CE12" s="92">
        <f t="shared" si="15"/>
        <v>56.887598499999967</v>
      </c>
      <c r="CF12" s="25">
        <f t="shared" si="16"/>
        <v>7.9661966912361439</v>
      </c>
      <c r="CH12" s="89">
        <v>7</v>
      </c>
      <c r="CI12" s="99">
        <f t="shared" si="17"/>
        <v>0</v>
      </c>
      <c r="CJ12" s="103">
        <f t="shared" si="17"/>
        <v>0</v>
      </c>
      <c r="CK12" s="139">
        <f t="shared" si="17"/>
        <v>0</v>
      </c>
      <c r="CL12" s="100">
        <f t="shared" si="17"/>
        <v>0</v>
      </c>
      <c r="CM12" s="110">
        <f t="shared" si="17"/>
        <v>4.5107505459429831</v>
      </c>
      <c r="CN12" s="112">
        <f t="shared" si="17"/>
        <v>0.58849495268926866</v>
      </c>
      <c r="CO12" s="137">
        <f t="shared" si="17"/>
        <v>56.887598499999967</v>
      </c>
      <c r="CP12" s="111">
        <f t="shared" si="17"/>
        <v>7.9661966912361439</v>
      </c>
    </row>
    <row r="13" spans="1:94" ht="14.25" x14ac:dyDescent="0.15">
      <c r="A13" s="12" t="s">
        <v>67</v>
      </c>
      <c r="B13" s="20"/>
      <c r="C13" s="21"/>
      <c r="D13" s="224">
        <v>864</v>
      </c>
      <c r="E13" s="224">
        <v>846</v>
      </c>
      <c r="F13" s="224">
        <v>833</v>
      </c>
      <c r="G13" s="224">
        <v>776</v>
      </c>
      <c r="I13" s="80">
        <f t="shared" si="18"/>
        <v>847.66666666666663</v>
      </c>
      <c r="J13" s="25">
        <f t="shared" si="19"/>
        <v>8.9876458418085097</v>
      </c>
      <c r="K13" s="81">
        <f t="shared" si="20"/>
        <v>830.05088081672193</v>
      </c>
      <c r="L13" s="82">
        <f t="shared" si="21"/>
        <v>865.28245251661133</v>
      </c>
      <c r="M13" s="83">
        <f t="shared" si="22"/>
        <v>35.2315716998894</v>
      </c>
      <c r="O13" s="76">
        <f t="shared" si="23"/>
        <v>816.85400249999998</v>
      </c>
      <c r="P13" s="76">
        <f t="shared" si="24"/>
        <v>816.85400249999998</v>
      </c>
      <c r="Q13" s="25">
        <f t="shared" si="25"/>
        <v>28.580657838825193</v>
      </c>
      <c r="R13" s="77">
        <f t="shared" si="26"/>
        <v>760.83591313590262</v>
      </c>
      <c r="S13" s="78">
        <f t="shared" si="27"/>
        <v>872.87209186409734</v>
      </c>
      <c r="T13" s="79">
        <f t="shared" si="28"/>
        <v>112.03617872819473</v>
      </c>
      <c r="V13" s="89">
        <v>8</v>
      </c>
      <c r="W13" s="92">
        <f t="shared" si="0"/>
        <v>-89.282452516611329</v>
      </c>
      <c r="X13" s="91">
        <f t="shared" si="1"/>
        <v>-10.318301527661838</v>
      </c>
      <c r="Y13" s="29">
        <f t="shared" si="2"/>
        <v>-71.666666666666629</v>
      </c>
      <c r="Z13" s="29">
        <f t="shared" si="3"/>
        <v>-8.4545812033031815</v>
      </c>
      <c r="AA13" s="90">
        <f t="shared" si="4"/>
        <v>-96.872091864097342</v>
      </c>
      <c r="AB13" s="29">
        <f t="shared" si="5"/>
        <v>-11.098085592038831</v>
      </c>
      <c r="AC13" s="92">
        <f t="shared" si="6"/>
        <v>-40.854002499999979</v>
      </c>
      <c r="AD13" s="25">
        <f t="shared" si="7"/>
        <v>-5.0013836468898223</v>
      </c>
      <c r="AF13" s="89">
        <v>8</v>
      </c>
      <c r="AG13" s="99">
        <f t="shared" si="8"/>
        <v>0</v>
      </c>
      <c r="AH13" s="103">
        <f t="shared" si="8"/>
        <v>0</v>
      </c>
      <c r="AI13" s="139">
        <f t="shared" si="8"/>
        <v>0</v>
      </c>
      <c r="AJ13" s="100">
        <f t="shared" si="8"/>
        <v>0</v>
      </c>
      <c r="AK13" s="110">
        <f t="shared" si="8"/>
        <v>0</v>
      </c>
      <c r="AL13" s="112">
        <f t="shared" si="8"/>
        <v>0</v>
      </c>
      <c r="AM13" s="137">
        <f t="shared" si="8"/>
        <v>0</v>
      </c>
      <c r="AN13" s="111">
        <f t="shared" si="8"/>
        <v>0</v>
      </c>
      <c r="BA13" s="44"/>
      <c r="BC13" s="12" t="s">
        <v>67</v>
      </c>
      <c r="BD13" s="20"/>
      <c r="BE13" s="21"/>
      <c r="BF13" s="224">
        <v>773</v>
      </c>
      <c r="BG13" s="224">
        <v>783</v>
      </c>
      <c r="BH13" s="224">
        <v>755</v>
      </c>
      <c r="BI13" s="224">
        <v>726</v>
      </c>
      <c r="BK13" s="80">
        <f t="shared" si="29"/>
        <v>770.33333333333337</v>
      </c>
      <c r="BL13" s="25">
        <f t="shared" si="30"/>
        <v>8.192137151629673</v>
      </c>
      <c r="BM13" s="81">
        <f t="shared" si="31"/>
        <v>754.27674451613916</v>
      </c>
      <c r="BN13" s="82">
        <f t="shared" si="32"/>
        <v>786.38992215052758</v>
      </c>
      <c r="BO13" s="83">
        <f t="shared" si="33"/>
        <v>32.113177634388421</v>
      </c>
      <c r="BQ13" s="76">
        <f t="shared" si="34"/>
        <v>750.90958099999989</v>
      </c>
      <c r="BR13" s="76">
        <f t="shared" si="35"/>
        <v>750.90958099999989</v>
      </c>
      <c r="BS13" s="25">
        <f t="shared" si="36"/>
        <v>27.4027294443455</v>
      </c>
      <c r="BT13" s="77">
        <f t="shared" si="37"/>
        <v>697.20023128908269</v>
      </c>
      <c r="BU13" s="78">
        <f t="shared" si="38"/>
        <v>804.61893071091708</v>
      </c>
      <c r="BV13" s="79">
        <f t="shared" si="39"/>
        <v>107.41869942183439</v>
      </c>
      <c r="BX13" s="89">
        <v>8</v>
      </c>
      <c r="BY13" s="92">
        <f t="shared" si="9"/>
        <v>-60.389922150527582</v>
      </c>
      <c r="BZ13" s="91">
        <f t="shared" si="10"/>
        <v>-7.6793865803086918</v>
      </c>
      <c r="CA13" s="29">
        <f t="shared" si="11"/>
        <v>-44.333333333333371</v>
      </c>
      <c r="CB13" s="29">
        <f t="shared" si="12"/>
        <v>-5.7550843790566901</v>
      </c>
      <c r="CC13" s="90">
        <f t="shared" si="13"/>
        <v>-78.618930710917084</v>
      </c>
      <c r="CD13" s="29">
        <f t="shared" si="14"/>
        <v>-9.7709521501630245</v>
      </c>
      <c r="CE13" s="92">
        <f t="shared" si="15"/>
        <v>-24.909580999999889</v>
      </c>
      <c r="CF13" s="25">
        <f t="shared" si="16"/>
        <v>-3.3172543845861373</v>
      </c>
      <c r="CH13" s="89">
        <v>8</v>
      </c>
      <c r="CI13" s="99">
        <f t="shared" si="17"/>
        <v>0</v>
      </c>
      <c r="CJ13" s="103">
        <f t="shared" si="17"/>
        <v>0</v>
      </c>
      <c r="CK13" s="139">
        <f t="shared" si="17"/>
        <v>0</v>
      </c>
      <c r="CL13" s="100">
        <f t="shared" si="17"/>
        <v>0</v>
      </c>
      <c r="CM13" s="110">
        <f t="shared" si="17"/>
        <v>0</v>
      </c>
      <c r="CN13" s="112">
        <f t="shared" si="17"/>
        <v>0</v>
      </c>
      <c r="CO13" s="137">
        <f t="shared" si="17"/>
        <v>0</v>
      </c>
      <c r="CP13" s="111">
        <f t="shared" si="17"/>
        <v>0</v>
      </c>
    </row>
    <row r="14" spans="1:94" ht="14.25" x14ac:dyDescent="0.15">
      <c r="A14" s="12" t="s">
        <v>68</v>
      </c>
      <c r="B14" s="20"/>
      <c r="C14" s="21"/>
      <c r="D14" s="224">
        <v>837</v>
      </c>
      <c r="E14" s="224">
        <v>833</v>
      </c>
      <c r="F14" s="224">
        <v>757</v>
      </c>
      <c r="G14" s="224">
        <v>770</v>
      </c>
      <c r="I14" s="80">
        <f t="shared" si="18"/>
        <v>809</v>
      </c>
      <c r="J14" s="25">
        <f t="shared" si="19"/>
        <v>26.025628394590846</v>
      </c>
      <c r="K14" s="81">
        <f t="shared" si="20"/>
        <v>757.98976834660198</v>
      </c>
      <c r="L14" s="82">
        <f t="shared" si="21"/>
        <v>860.01023165339802</v>
      </c>
      <c r="M14" s="83">
        <f t="shared" si="22"/>
        <v>102.02046330679605</v>
      </c>
      <c r="O14" s="76">
        <f t="shared" si="23"/>
        <v>726.30236400000001</v>
      </c>
      <c r="P14" s="76">
        <f t="shared" si="24"/>
        <v>726.30236400000001</v>
      </c>
      <c r="Q14" s="25">
        <f t="shared" si="25"/>
        <v>26.949997476808786</v>
      </c>
      <c r="R14" s="77">
        <f t="shared" si="26"/>
        <v>673.48036894545476</v>
      </c>
      <c r="S14" s="78">
        <f t="shared" si="27"/>
        <v>779.12435905454527</v>
      </c>
      <c r="T14" s="79">
        <f t="shared" si="28"/>
        <v>105.64399010909051</v>
      </c>
      <c r="V14" s="89">
        <v>9</v>
      </c>
      <c r="W14" s="92">
        <f t="shared" si="0"/>
        <v>-90.010231653398023</v>
      </c>
      <c r="X14" s="91">
        <f t="shared" si="1"/>
        <v>-10.46618148720747</v>
      </c>
      <c r="Y14" s="29">
        <f t="shared" si="2"/>
        <v>-39</v>
      </c>
      <c r="Z14" s="29">
        <f t="shared" si="3"/>
        <v>-4.8207663782447465</v>
      </c>
      <c r="AA14" s="90">
        <f t="shared" si="4"/>
        <v>-9.1243590545452662</v>
      </c>
      <c r="AB14" s="29">
        <f t="shared" si="5"/>
        <v>-1.1711043235277008</v>
      </c>
      <c r="AC14" s="92">
        <f t="shared" si="6"/>
        <v>43.697635999999989</v>
      </c>
      <c r="AD14" s="25">
        <f t="shared" si="7"/>
        <v>6.0164523986046099</v>
      </c>
      <c r="AF14" s="89">
        <v>9</v>
      </c>
      <c r="AG14" s="99">
        <f t="shared" si="8"/>
        <v>0</v>
      </c>
      <c r="AH14" s="103">
        <f t="shared" si="8"/>
        <v>0</v>
      </c>
      <c r="AI14" s="139">
        <f t="shared" si="8"/>
        <v>0</v>
      </c>
      <c r="AJ14" s="100">
        <f t="shared" si="8"/>
        <v>0</v>
      </c>
      <c r="AK14" s="110">
        <f t="shared" si="8"/>
        <v>0</v>
      </c>
      <c r="AL14" s="112">
        <f t="shared" si="8"/>
        <v>0</v>
      </c>
      <c r="AM14" s="137">
        <f t="shared" si="8"/>
        <v>43.697635999999989</v>
      </c>
      <c r="AN14" s="111">
        <f t="shared" si="8"/>
        <v>6.0164523986046099</v>
      </c>
      <c r="BA14" s="44"/>
      <c r="BC14" s="12" t="s">
        <v>68</v>
      </c>
      <c r="BD14" s="20"/>
      <c r="BE14" s="21"/>
      <c r="BF14" s="224">
        <v>820</v>
      </c>
      <c r="BG14" s="224">
        <v>732</v>
      </c>
      <c r="BH14" s="224">
        <v>747</v>
      </c>
      <c r="BI14" s="224">
        <v>685</v>
      </c>
      <c r="BK14" s="80">
        <f t="shared" si="29"/>
        <v>766.33333333333337</v>
      </c>
      <c r="BL14" s="25">
        <f t="shared" si="30"/>
        <v>27.180466842528254</v>
      </c>
      <c r="BM14" s="81">
        <f t="shared" si="31"/>
        <v>713.05961832197795</v>
      </c>
      <c r="BN14" s="82">
        <f t="shared" si="32"/>
        <v>819.60704834468879</v>
      </c>
      <c r="BO14" s="83">
        <f t="shared" si="33"/>
        <v>106.54743002271084</v>
      </c>
      <c r="BQ14" s="76">
        <f t="shared" si="34"/>
        <v>697.19245149999995</v>
      </c>
      <c r="BR14" s="76">
        <f t="shared" si="35"/>
        <v>697.19245149999995</v>
      </c>
      <c r="BS14" s="25">
        <f t="shared" si="36"/>
        <v>26.40440212350963</v>
      </c>
      <c r="BT14" s="77">
        <f t="shared" si="37"/>
        <v>645.4398233379211</v>
      </c>
      <c r="BU14" s="78">
        <f t="shared" si="38"/>
        <v>748.9450796620788</v>
      </c>
      <c r="BV14" s="79">
        <f t="shared" si="39"/>
        <v>103.5052563241577</v>
      </c>
      <c r="BX14" s="89">
        <v>9</v>
      </c>
      <c r="BY14" s="92">
        <f t="shared" si="9"/>
        <v>-134.60704834468879</v>
      </c>
      <c r="BZ14" s="91">
        <f t="shared" si="10"/>
        <v>-16.423363929891352</v>
      </c>
      <c r="CA14" s="29">
        <f t="shared" si="11"/>
        <v>-81.333333333333371</v>
      </c>
      <c r="CB14" s="29">
        <f t="shared" si="12"/>
        <v>-10.613310134841241</v>
      </c>
      <c r="CC14" s="90">
        <f t="shared" si="13"/>
        <v>-63.945079662078797</v>
      </c>
      <c r="CD14" s="29">
        <f t="shared" si="14"/>
        <v>-8.5380198626754549</v>
      </c>
      <c r="CE14" s="92">
        <f t="shared" si="15"/>
        <v>-12.192451499999947</v>
      </c>
      <c r="CF14" s="25">
        <f t="shared" si="16"/>
        <v>-1.7487928152073444</v>
      </c>
      <c r="CH14" s="89">
        <v>9</v>
      </c>
      <c r="CI14" s="99">
        <f t="shared" si="17"/>
        <v>0</v>
      </c>
      <c r="CJ14" s="103">
        <f t="shared" si="17"/>
        <v>0</v>
      </c>
      <c r="CK14" s="139">
        <f t="shared" si="17"/>
        <v>0</v>
      </c>
      <c r="CL14" s="100">
        <f t="shared" si="17"/>
        <v>0</v>
      </c>
      <c r="CM14" s="110">
        <f t="shared" si="17"/>
        <v>0</v>
      </c>
      <c r="CN14" s="112">
        <f t="shared" si="17"/>
        <v>0</v>
      </c>
      <c r="CO14" s="137">
        <f t="shared" si="17"/>
        <v>0</v>
      </c>
      <c r="CP14" s="111">
        <f t="shared" si="17"/>
        <v>0</v>
      </c>
    </row>
    <row r="15" spans="1:94" ht="14.25" x14ac:dyDescent="0.15">
      <c r="A15" s="12" t="s">
        <v>69</v>
      </c>
      <c r="B15" s="20"/>
      <c r="C15" s="21"/>
      <c r="D15" s="224">
        <v>846</v>
      </c>
      <c r="E15" s="224">
        <v>742</v>
      </c>
      <c r="F15" s="224">
        <v>824</v>
      </c>
      <c r="G15" s="224">
        <v>750</v>
      </c>
      <c r="I15" s="80">
        <f t="shared" si="18"/>
        <v>804</v>
      </c>
      <c r="J15" s="25">
        <f t="shared" si="19"/>
        <v>31.64385143014885</v>
      </c>
      <c r="K15" s="81">
        <f t="shared" si="20"/>
        <v>741.97805119690827</v>
      </c>
      <c r="L15" s="82">
        <f t="shared" si="21"/>
        <v>866.02194880309173</v>
      </c>
      <c r="M15" s="83">
        <f t="shared" si="22"/>
        <v>124.04389760618346</v>
      </c>
      <c r="O15" s="76">
        <f t="shared" si="23"/>
        <v>788.96889299999998</v>
      </c>
      <c r="P15" s="76">
        <f t="shared" si="24"/>
        <v>788.96889299999998</v>
      </c>
      <c r="Q15" s="25">
        <f t="shared" si="25"/>
        <v>28.088590085655778</v>
      </c>
      <c r="R15" s="77">
        <f t="shared" si="26"/>
        <v>733.91525643211469</v>
      </c>
      <c r="S15" s="78">
        <f t="shared" si="27"/>
        <v>844.02252956788527</v>
      </c>
      <c r="T15" s="79">
        <f t="shared" si="28"/>
        <v>110.10727313577058</v>
      </c>
      <c r="V15" s="89">
        <v>10</v>
      </c>
      <c r="W15" s="92">
        <f t="shared" si="0"/>
        <v>-116.02194880309173</v>
      </c>
      <c r="X15" s="91">
        <f t="shared" si="1"/>
        <v>-13.397114122043085</v>
      </c>
      <c r="Y15" s="29">
        <f t="shared" si="2"/>
        <v>-54</v>
      </c>
      <c r="Z15" s="29">
        <f t="shared" si="3"/>
        <v>-6.7164179104477615</v>
      </c>
      <c r="AA15" s="90">
        <f t="shared" si="4"/>
        <v>-94.022529567885272</v>
      </c>
      <c r="AB15" s="29">
        <f t="shared" si="5"/>
        <v>-11.13981277443175</v>
      </c>
      <c r="AC15" s="92">
        <f t="shared" si="6"/>
        <v>-38.96889299999998</v>
      </c>
      <c r="AD15" s="25">
        <f t="shared" si="7"/>
        <v>-4.939217926808678</v>
      </c>
      <c r="AF15" s="89">
        <v>10</v>
      </c>
      <c r="AG15" s="99">
        <f t="shared" si="8"/>
        <v>0</v>
      </c>
      <c r="AH15" s="103">
        <f t="shared" si="8"/>
        <v>0</v>
      </c>
      <c r="AI15" s="139">
        <f t="shared" si="8"/>
        <v>0</v>
      </c>
      <c r="AJ15" s="100">
        <f t="shared" si="8"/>
        <v>0</v>
      </c>
      <c r="AK15" s="110">
        <f t="shared" si="8"/>
        <v>0</v>
      </c>
      <c r="AL15" s="112">
        <f t="shared" si="8"/>
        <v>0</v>
      </c>
      <c r="AM15" s="137">
        <f t="shared" si="8"/>
        <v>0</v>
      </c>
      <c r="AN15" s="111">
        <f t="shared" si="8"/>
        <v>0</v>
      </c>
      <c r="BA15" s="44"/>
      <c r="BC15" s="12" t="s">
        <v>69</v>
      </c>
      <c r="BD15" s="20"/>
      <c r="BE15" s="21"/>
      <c r="BF15" s="224">
        <v>774</v>
      </c>
      <c r="BG15" s="224">
        <v>703</v>
      </c>
      <c r="BH15" s="224">
        <v>696</v>
      </c>
      <c r="BI15" s="224">
        <v>663</v>
      </c>
      <c r="BK15" s="80">
        <f t="shared" si="29"/>
        <v>724.33333333333337</v>
      </c>
      <c r="BL15" s="25">
        <f t="shared" si="30"/>
        <v>24.91541245449848</v>
      </c>
      <c r="BM15" s="81">
        <f t="shared" si="31"/>
        <v>675.49912492251633</v>
      </c>
      <c r="BN15" s="82">
        <f t="shared" si="32"/>
        <v>773.16754174415041</v>
      </c>
      <c r="BO15" s="83">
        <f t="shared" si="33"/>
        <v>97.668416821634082</v>
      </c>
      <c r="BQ15" s="76">
        <f t="shared" si="34"/>
        <v>648.73123199999998</v>
      </c>
      <c r="BR15" s="76">
        <f t="shared" si="35"/>
        <v>648.73123199999998</v>
      </c>
      <c r="BS15" s="25">
        <f t="shared" si="36"/>
        <v>25.470202826047537</v>
      </c>
      <c r="BT15" s="77">
        <f t="shared" si="37"/>
        <v>598.80963446094677</v>
      </c>
      <c r="BU15" s="78">
        <f t="shared" si="38"/>
        <v>698.65282953905319</v>
      </c>
      <c r="BV15" s="79">
        <f t="shared" si="39"/>
        <v>99.843195078106419</v>
      </c>
      <c r="BX15" s="89">
        <v>10</v>
      </c>
      <c r="BY15" s="92">
        <f t="shared" si="9"/>
        <v>-110.16754174415041</v>
      </c>
      <c r="BZ15" s="91">
        <f t="shared" si="10"/>
        <v>-14.248857562699657</v>
      </c>
      <c r="CA15" s="29">
        <f t="shared" si="11"/>
        <v>-61.333333333333371</v>
      </c>
      <c r="CB15" s="29">
        <f t="shared" si="12"/>
        <v>-8.467556373676949</v>
      </c>
      <c r="CC15" s="90">
        <f t="shared" si="13"/>
        <v>-35.652829539053187</v>
      </c>
      <c r="CD15" s="29">
        <f t="shared" si="14"/>
        <v>-5.1030823939517544</v>
      </c>
      <c r="CE15" s="92">
        <f t="shared" si="15"/>
        <v>14.268768000000023</v>
      </c>
      <c r="CF15" s="25">
        <f t="shared" si="16"/>
        <v>2.1994883699386967</v>
      </c>
      <c r="CH15" s="89">
        <v>10</v>
      </c>
      <c r="CI15" s="99">
        <f t="shared" si="17"/>
        <v>0</v>
      </c>
      <c r="CJ15" s="103">
        <f t="shared" si="17"/>
        <v>0</v>
      </c>
      <c r="CK15" s="139">
        <f t="shared" si="17"/>
        <v>0</v>
      </c>
      <c r="CL15" s="100">
        <f t="shared" si="17"/>
        <v>0</v>
      </c>
      <c r="CM15" s="110">
        <f t="shared" si="17"/>
        <v>0</v>
      </c>
      <c r="CN15" s="112">
        <f t="shared" si="17"/>
        <v>0</v>
      </c>
      <c r="CO15" s="137">
        <f t="shared" si="17"/>
        <v>14.268768000000023</v>
      </c>
      <c r="CP15" s="111">
        <f t="shared" si="17"/>
        <v>2.1994883699386967</v>
      </c>
    </row>
    <row r="16" spans="1:94" ht="14.25" x14ac:dyDescent="0.15">
      <c r="A16" s="12" t="s">
        <v>70</v>
      </c>
      <c r="B16" s="20"/>
      <c r="C16" s="21"/>
      <c r="D16" s="224">
        <v>847</v>
      </c>
      <c r="E16" s="224">
        <v>746</v>
      </c>
      <c r="F16" s="224">
        <v>771</v>
      </c>
      <c r="G16" s="224">
        <v>808</v>
      </c>
      <c r="I16" s="80">
        <f t="shared" si="18"/>
        <v>788</v>
      </c>
      <c r="J16" s="25">
        <f t="shared" si="19"/>
        <v>30.369941279714936</v>
      </c>
      <c r="K16" s="81">
        <f t="shared" si="20"/>
        <v>728.4749150917587</v>
      </c>
      <c r="L16" s="82">
        <f t="shared" si="21"/>
        <v>847.5250849082413</v>
      </c>
      <c r="M16" s="83">
        <f t="shared" si="22"/>
        <v>119.05016981648259</v>
      </c>
      <c r="O16" s="76">
        <f t="shared" si="23"/>
        <v>716.72086300000001</v>
      </c>
      <c r="P16" s="76">
        <f t="shared" si="24"/>
        <v>716.72086300000001</v>
      </c>
      <c r="Q16" s="25">
        <f t="shared" si="25"/>
        <v>26.771642889445541</v>
      </c>
      <c r="R16" s="77">
        <f t="shared" si="26"/>
        <v>664.24844293668673</v>
      </c>
      <c r="S16" s="78">
        <f t="shared" si="27"/>
        <v>769.19328306331329</v>
      </c>
      <c r="T16" s="79">
        <f t="shared" si="28"/>
        <v>104.94484012662656</v>
      </c>
      <c r="V16" s="89">
        <v>11</v>
      </c>
      <c r="W16" s="92">
        <f t="shared" si="0"/>
        <v>-39.525084908241297</v>
      </c>
      <c r="X16" s="91">
        <f t="shared" si="1"/>
        <v>-4.6635887966101377</v>
      </c>
      <c r="Y16" s="29">
        <f t="shared" si="2"/>
        <v>20</v>
      </c>
      <c r="Z16" s="29">
        <f t="shared" si="3"/>
        <v>2.5380710659898478</v>
      </c>
      <c r="AA16" s="90">
        <f t="shared" si="4"/>
        <v>38.806716936686712</v>
      </c>
      <c r="AB16" s="29">
        <f t="shared" si="5"/>
        <v>5.0451190606005953</v>
      </c>
      <c r="AC16" s="92">
        <f t="shared" si="6"/>
        <v>91.279136999999992</v>
      </c>
      <c r="AD16" s="25">
        <f t="shared" si="7"/>
        <v>12.735660661241276</v>
      </c>
      <c r="AF16" s="89">
        <v>11</v>
      </c>
      <c r="AG16" s="99">
        <f t="shared" si="8"/>
        <v>0</v>
      </c>
      <c r="AH16" s="103">
        <f t="shared" si="8"/>
        <v>0</v>
      </c>
      <c r="AI16" s="139">
        <f t="shared" si="8"/>
        <v>20</v>
      </c>
      <c r="AJ16" s="100">
        <f t="shared" si="8"/>
        <v>2.5380710659898478</v>
      </c>
      <c r="AK16" s="110">
        <f t="shared" si="8"/>
        <v>38.806716936686712</v>
      </c>
      <c r="AL16" s="112">
        <f t="shared" si="8"/>
        <v>5.0451190606005953</v>
      </c>
      <c r="AM16" s="137">
        <f t="shared" si="8"/>
        <v>91.279136999999992</v>
      </c>
      <c r="AN16" s="111">
        <f t="shared" si="8"/>
        <v>12.735660661241276</v>
      </c>
      <c r="BA16" s="44"/>
      <c r="BC16" s="12" t="s">
        <v>70</v>
      </c>
      <c r="BD16" s="20"/>
      <c r="BE16" s="21"/>
      <c r="BF16" s="224">
        <v>801</v>
      </c>
      <c r="BG16" s="224">
        <v>706</v>
      </c>
      <c r="BH16" s="224">
        <v>722</v>
      </c>
      <c r="BI16" s="224">
        <v>720</v>
      </c>
      <c r="BK16" s="80">
        <f t="shared" si="29"/>
        <v>743</v>
      </c>
      <c r="BL16" s="25">
        <f t="shared" si="30"/>
        <v>29.365512652316042</v>
      </c>
      <c r="BM16" s="81">
        <f t="shared" si="31"/>
        <v>685.44359520146054</v>
      </c>
      <c r="BN16" s="82">
        <f t="shared" si="32"/>
        <v>800.55640479853946</v>
      </c>
      <c r="BO16" s="83">
        <f t="shared" si="33"/>
        <v>115.11280959707892</v>
      </c>
      <c r="BQ16" s="76">
        <f t="shared" si="34"/>
        <v>668.15885550000007</v>
      </c>
      <c r="BR16" s="76">
        <f t="shared" si="35"/>
        <v>668.15885550000007</v>
      </c>
      <c r="BS16" s="25">
        <f t="shared" si="36"/>
        <v>25.848768935870041</v>
      </c>
      <c r="BT16" s="77">
        <f t="shared" si="37"/>
        <v>617.49526838569477</v>
      </c>
      <c r="BU16" s="78">
        <f t="shared" si="38"/>
        <v>718.82244261430537</v>
      </c>
      <c r="BV16" s="79">
        <f t="shared" si="39"/>
        <v>101.3271742286106</v>
      </c>
      <c r="BX16" s="89">
        <v>11</v>
      </c>
      <c r="BY16" s="92">
        <f t="shared" si="9"/>
        <v>-80.556404798539461</v>
      </c>
      <c r="BZ16" s="91">
        <f t="shared" si="10"/>
        <v>-10.062552034520483</v>
      </c>
      <c r="CA16" s="29">
        <f t="shared" si="11"/>
        <v>-23</v>
      </c>
      <c r="CB16" s="29">
        <f t="shared" si="12"/>
        <v>-3.0955585464333781</v>
      </c>
      <c r="CC16" s="90">
        <f t="shared" si="13"/>
        <v>1.1775573856946266</v>
      </c>
      <c r="CD16" s="29">
        <f t="shared" si="14"/>
        <v>0.16381755992647301</v>
      </c>
      <c r="CE16" s="92">
        <f t="shared" si="15"/>
        <v>51.841144499999928</v>
      </c>
      <c r="CF16" s="25">
        <f t="shared" si="16"/>
        <v>7.7588052711216253</v>
      </c>
      <c r="CH16" s="89">
        <v>11</v>
      </c>
      <c r="CI16" s="99">
        <f t="shared" si="17"/>
        <v>0</v>
      </c>
      <c r="CJ16" s="103">
        <f t="shared" si="17"/>
        <v>0</v>
      </c>
      <c r="CK16" s="139">
        <f t="shared" si="17"/>
        <v>0</v>
      </c>
      <c r="CL16" s="100">
        <f t="shared" si="17"/>
        <v>0</v>
      </c>
      <c r="CM16" s="110">
        <f t="shared" si="17"/>
        <v>1.1775573856946266</v>
      </c>
      <c r="CN16" s="112">
        <f t="shared" si="17"/>
        <v>0.16381755992647301</v>
      </c>
      <c r="CO16" s="137">
        <f t="shared" si="17"/>
        <v>51.841144499999928</v>
      </c>
      <c r="CP16" s="111">
        <f t="shared" si="17"/>
        <v>7.7588052711216253</v>
      </c>
    </row>
    <row r="17" spans="1:94" ht="14.25" x14ac:dyDescent="0.15">
      <c r="A17" s="12" t="s">
        <v>71</v>
      </c>
      <c r="B17" s="20"/>
      <c r="C17" s="21"/>
      <c r="D17" s="224">
        <v>834</v>
      </c>
      <c r="E17" s="224">
        <v>714</v>
      </c>
      <c r="F17" s="224">
        <v>748</v>
      </c>
      <c r="G17" s="224">
        <v>735</v>
      </c>
      <c r="I17" s="80">
        <f t="shared" si="18"/>
        <v>765.33333333333337</v>
      </c>
      <c r="J17" s="25">
        <f t="shared" si="19"/>
        <v>35.708697975578879</v>
      </c>
      <c r="K17" s="81">
        <f t="shared" si="20"/>
        <v>695.34428530119874</v>
      </c>
      <c r="L17" s="82">
        <f t="shared" si="21"/>
        <v>835.322381365468</v>
      </c>
      <c r="M17" s="83">
        <f t="shared" si="22"/>
        <v>139.97809606426927</v>
      </c>
      <c r="O17" s="76">
        <f t="shared" si="23"/>
        <v>685.10327700000005</v>
      </c>
      <c r="P17" s="76">
        <f t="shared" si="24"/>
        <v>685.10327700000005</v>
      </c>
      <c r="Q17" s="25">
        <f t="shared" si="25"/>
        <v>26.174477587909944</v>
      </c>
      <c r="R17" s="77">
        <f t="shared" si="26"/>
        <v>633.8013009276965</v>
      </c>
      <c r="S17" s="78">
        <f t="shared" si="27"/>
        <v>736.40525307230359</v>
      </c>
      <c r="T17" s="79">
        <f t="shared" si="28"/>
        <v>102.60395214460709</v>
      </c>
      <c r="V17" s="89">
        <v>12</v>
      </c>
      <c r="W17" s="92">
        <f t="shared" si="0"/>
        <v>-100.322381365468</v>
      </c>
      <c r="X17" s="91">
        <f t="shared" si="1"/>
        <v>-12.01001955693741</v>
      </c>
      <c r="Y17" s="29">
        <f t="shared" si="2"/>
        <v>-30.333333333333371</v>
      </c>
      <c r="Z17" s="29">
        <f t="shared" si="3"/>
        <v>-3.9634146341463463</v>
      </c>
      <c r="AA17" s="90">
        <f t="shared" si="4"/>
        <v>-1.4052530723035943</v>
      </c>
      <c r="AB17" s="29">
        <f t="shared" si="5"/>
        <v>-0.1908260521554998</v>
      </c>
      <c r="AC17" s="92">
        <f t="shared" si="6"/>
        <v>49.896722999999952</v>
      </c>
      <c r="AD17" s="25">
        <f t="shared" si="7"/>
        <v>7.2830950712267502</v>
      </c>
      <c r="AF17" s="89">
        <v>12</v>
      </c>
      <c r="AG17" s="99">
        <f t="shared" si="8"/>
        <v>0</v>
      </c>
      <c r="AH17" s="103">
        <f t="shared" si="8"/>
        <v>0</v>
      </c>
      <c r="AI17" s="139">
        <f t="shared" si="8"/>
        <v>0</v>
      </c>
      <c r="AJ17" s="100">
        <f t="shared" si="8"/>
        <v>0</v>
      </c>
      <c r="AK17" s="110">
        <f t="shared" si="8"/>
        <v>0</v>
      </c>
      <c r="AL17" s="112">
        <f t="shared" si="8"/>
        <v>0</v>
      </c>
      <c r="AM17" s="137">
        <f t="shared" si="8"/>
        <v>49.896722999999952</v>
      </c>
      <c r="AN17" s="111">
        <f t="shared" si="8"/>
        <v>7.2830950712267502</v>
      </c>
      <c r="BA17" s="44"/>
      <c r="BC17" s="12" t="s">
        <v>71</v>
      </c>
      <c r="BD17" s="20"/>
      <c r="BE17" s="21"/>
      <c r="BF17" s="224">
        <v>738</v>
      </c>
      <c r="BG17" s="224">
        <v>665</v>
      </c>
      <c r="BH17" s="224">
        <v>742</v>
      </c>
      <c r="BI17" s="224">
        <v>686</v>
      </c>
      <c r="BK17" s="80">
        <f t="shared" si="29"/>
        <v>715</v>
      </c>
      <c r="BL17" s="25">
        <f t="shared" si="30"/>
        <v>25.026652459594619</v>
      </c>
      <c r="BM17" s="81">
        <f t="shared" si="31"/>
        <v>665.94776117919457</v>
      </c>
      <c r="BN17" s="82">
        <f t="shared" si="32"/>
        <v>764.05223882080543</v>
      </c>
      <c r="BO17" s="83">
        <f t="shared" si="33"/>
        <v>98.104477641610856</v>
      </c>
      <c r="BQ17" s="76">
        <f t="shared" si="34"/>
        <v>724.62007500000004</v>
      </c>
      <c r="BR17" s="76">
        <f t="shared" si="35"/>
        <v>724.62007500000004</v>
      </c>
      <c r="BS17" s="25">
        <f t="shared" si="36"/>
        <v>26.918768081024808</v>
      </c>
      <c r="BT17" s="77">
        <f t="shared" si="37"/>
        <v>671.85928956119142</v>
      </c>
      <c r="BU17" s="78">
        <f t="shared" si="38"/>
        <v>777.38086043880867</v>
      </c>
      <c r="BV17" s="79">
        <f t="shared" si="39"/>
        <v>105.52157087761725</v>
      </c>
      <c r="BX17" s="89">
        <v>12</v>
      </c>
      <c r="BY17" s="92">
        <f t="shared" si="9"/>
        <v>-78.052238820805428</v>
      </c>
      <c r="BZ17" s="91">
        <f t="shared" si="10"/>
        <v>-10.21556313234116</v>
      </c>
      <c r="CA17" s="29">
        <f t="shared" si="11"/>
        <v>-29</v>
      </c>
      <c r="CB17" s="29">
        <f t="shared" si="12"/>
        <v>-4.0559440559440558</v>
      </c>
      <c r="CC17" s="90">
        <f t="shared" si="13"/>
        <v>-91.380860438808668</v>
      </c>
      <c r="CD17" s="29">
        <f t="shared" si="14"/>
        <v>-11.754966592208978</v>
      </c>
      <c r="CE17" s="92">
        <f t="shared" si="15"/>
        <v>-38.620075000000043</v>
      </c>
      <c r="CF17" s="25">
        <f t="shared" si="16"/>
        <v>-5.329699843052242</v>
      </c>
      <c r="CH17" s="89">
        <v>12</v>
      </c>
      <c r="CI17" s="99">
        <f t="shared" si="17"/>
        <v>0</v>
      </c>
      <c r="CJ17" s="103">
        <f t="shared" si="17"/>
        <v>0</v>
      </c>
      <c r="CK17" s="139">
        <f t="shared" si="17"/>
        <v>0</v>
      </c>
      <c r="CL17" s="100">
        <f t="shared" si="17"/>
        <v>0</v>
      </c>
      <c r="CM17" s="110">
        <f t="shared" si="17"/>
        <v>0</v>
      </c>
      <c r="CN17" s="112">
        <f t="shared" si="17"/>
        <v>0</v>
      </c>
      <c r="CO17" s="137">
        <f t="shared" si="17"/>
        <v>0</v>
      </c>
      <c r="CP17" s="111">
        <f t="shared" si="17"/>
        <v>0</v>
      </c>
    </row>
    <row r="18" spans="1:94" ht="14.25" x14ac:dyDescent="0.15">
      <c r="A18" s="12" t="s">
        <v>72</v>
      </c>
      <c r="B18" s="20"/>
      <c r="C18" s="21"/>
      <c r="D18" s="224">
        <v>799</v>
      </c>
      <c r="E18" s="224">
        <v>698</v>
      </c>
      <c r="F18" s="224">
        <v>774</v>
      </c>
      <c r="G18" s="224">
        <v>782</v>
      </c>
      <c r="I18" s="80">
        <f t="shared" si="18"/>
        <v>757</v>
      </c>
      <c r="J18" s="25">
        <f t="shared" si="19"/>
        <v>30.369941279714936</v>
      </c>
      <c r="K18" s="81">
        <f t="shared" si="20"/>
        <v>697.4749150917587</v>
      </c>
      <c r="L18" s="82">
        <f t="shared" si="21"/>
        <v>816.5250849082413</v>
      </c>
      <c r="M18" s="83">
        <f t="shared" si="22"/>
        <v>119.05016981648259</v>
      </c>
      <c r="O18" s="76">
        <f t="shared" si="23"/>
        <v>738.6316885</v>
      </c>
      <c r="P18" s="76">
        <f t="shared" si="24"/>
        <v>738.6316885</v>
      </c>
      <c r="Q18" s="25">
        <f t="shared" si="25"/>
        <v>27.177779315094895</v>
      </c>
      <c r="R18" s="77">
        <f t="shared" si="26"/>
        <v>685.36324104241396</v>
      </c>
      <c r="S18" s="78">
        <f t="shared" si="27"/>
        <v>791.90013595758603</v>
      </c>
      <c r="T18" s="79">
        <f t="shared" si="28"/>
        <v>106.53689491517207</v>
      </c>
      <c r="V18" s="89">
        <v>13</v>
      </c>
      <c r="W18" s="92">
        <f t="shared" si="0"/>
        <v>-34.525084908241297</v>
      </c>
      <c r="X18" s="91">
        <f t="shared" si="1"/>
        <v>-4.2282944573737282</v>
      </c>
      <c r="Y18" s="29">
        <f t="shared" si="2"/>
        <v>25</v>
      </c>
      <c r="Z18" s="29">
        <f t="shared" si="3"/>
        <v>3.3025099075297231</v>
      </c>
      <c r="AA18" s="90">
        <f t="shared" si="4"/>
        <v>-9.9001359575860306</v>
      </c>
      <c r="AB18" s="29">
        <f t="shared" si="5"/>
        <v>-1.2501748021061432</v>
      </c>
      <c r="AC18" s="92">
        <f t="shared" si="6"/>
        <v>43.368311500000004</v>
      </c>
      <c r="AD18" s="25">
        <f t="shared" si="7"/>
        <v>5.8714393350861505</v>
      </c>
      <c r="AF18" s="89">
        <v>13</v>
      </c>
      <c r="AG18" s="99">
        <f t="shared" si="8"/>
        <v>0</v>
      </c>
      <c r="AH18" s="103">
        <f t="shared" si="8"/>
        <v>0</v>
      </c>
      <c r="AI18" s="139">
        <f t="shared" si="8"/>
        <v>25</v>
      </c>
      <c r="AJ18" s="100">
        <f t="shared" si="8"/>
        <v>3.3025099075297231</v>
      </c>
      <c r="AK18" s="110">
        <f t="shared" si="8"/>
        <v>0</v>
      </c>
      <c r="AL18" s="112">
        <f t="shared" si="8"/>
        <v>0</v>
      </c>
      <c r="AM18" s="137">
        <f t="shared" si="8"/>
        <v>43.368311500000004</v>
      </c>
      <c r="AN18" s="111">
        <f t="shared" si="8"/>
        <v>5.8714393350861505</v>
      </c>
      <c r="BA18" s="44"/>
      <c r="BC18" s="12" t="s">
        <v>72</v>
      </c>
      <c r="BD18" s="20"/>
      <c r="BE18" s="21"/>
      <c r="BF18" s="224">
        <v>769</v>
      </c>
      <c r="BG18" s="224">
        <v>660</v>
      </c>
      <c r="BH18" s="224">
        <v>710</v>
      </c>
      <c r="BI18" s="224">
        <v>687</v>
      </c>
      <c r="BK18" s="80">
        <f t="shared" si="29"/>
        <v>713</v>
      </c>
      <c r="BL18" s="25">
        <f t="shared" si="30"/>
        <v>31.501322723551365</v>
      </c>
      <c r="BM18" s="81">
        <f t="shared" si="31"/>
        <v>651.25740746183931</v>
      </c>
      <c r="BN18" s="82">
        <f t="shared" si="32"/>
        <v>774.74259253816069</v>
      </c>
      <c r="BO18" s="83">
        <f t="shared" si="33"/>
        <v>123.48518507632139</v>
      </c>
      <c r="BQ18" s="76">
        <f t="shared" si="34"/>
        <v>659.95727949999991</v>
      </c>
      <c r="BR18" s="76">
        <f t="shared" si="35"/>
        <v>659.95727949999991</v>
      </c>
      <c r="BS18" s="25">
        <f t="shared" si="36"/>
        <v>25.689633697271745</v>
      </c>
      <c r="BT18" s="77">
        <f t="shared" si="37"/>
        <v>609.60559745334729</v>
      </c>
      <c r="BU18" s="78">
        <f t="shared" si="38"/>
        <v>710.30896154665254</v>
      </c>
      <c r="BV18" s="79">
        <f t="shared" si="39"/>
        <v>100.70336409330525</v>
      </c>
      <c r="BX18" s="89">
        <v>13</v>
      </c>
      <c r="BY18" s="92">
        <f t="shared" si="9"/>
        <v>-87.742592538160693</v>
      </c>
      <c r="BZ18" s="91">
        <f t="shared" si="10"/>
        <v>-11.325386442315528</v>
      </c>
      <c r="CA18" s="29">
        <f t="shared" si="11"/>
        <v>-26</v>
      </c>
      <c r="CB18" s="29">
        <f t="shared" si="12"/>
        <v>-3.6465638148667603</v>
      </c>
      <c r="CC18" s="90">
        <f t="shared" si="13"/>
        <v>-23.30896154665254</v>
      </c>
      <c r="CD18" s="29">
        <f t="shared" si="14"/>
        <v>-3.281524351867779</v>
      </c>
      <c r="CE18" s="92">
        <f t="shared" si="15"/>
        <v>27.042720500000087</v>
      </c>
      <c r="CF18" s="25">
        <f t="shared" si="16"/>
        <v>4.0976471265667866</v>
      </c>
      <c r="CH18" s="89">
        <v>13</v>
      </c>
      <c r="CI18" s="99">
        <f t="shared" si="17"/>
        <v>0</v>
      </c>
      <c r="CJ18" s="103">
        <f t="shared" si="17"/>
        <v>0</v>
      </c>
      <c r="CK18" s="139">
        <f t="shared" si="17"/>
        <v>0</v>
      </c>
      <c r="CL18" s="100">
        <f t="shared" si="17"/>
        <v>0</v>
      </c>
      <c r="CM18" s="110">
        <f t="shared" si="17"/>
        <v>0</v>
      </c>
      <c r="CN18" s="112">
        <f t="shared" si="17"/>
        <v>0</v>
      </c>
      <c r="CO18" s="137">
        <f t="shared" si="17"/>
        <v>27.042720500000087</v>
      </c>
      <c r="CP18" s="111">
        <f t="shared" si="17"/>
        <v>4.0976471265667866</v>
      </c>
    </row>
    <row r="19" spans="1:94" ht="14.25" x14ac:dyDescent="0.15">
      <c r="A19" s="12" t="s">
        <v>73</v>
      </c>
      <c r="B19" s="20"/>
      <c r="C19" s="21"/>
      <c r="D19" s="224">
        <v>813</v>
      </c>
      <c r="E19" s="224">
        <v>727</v>
      </c>
      <c r="F19" s="224">
        <v>734</v>
      </c>
      <c r="G19" s="224">
        <v>810</v>
      </c>
      <c r="I19" s="80">
        <f t="shared" si="18"/>
        <v>758</v>
      </c>
      <c r="J19" s="25">
        <f t="shared" si="19"/>
        <v>27.574142476844738</v>
      </c>
      <c r="K19" s="81">
        <f t="shared" si="20"/>
        <v>703.95468074538428</v>
      </c>
      <c r="L19" s="82">
        <f t="shared" si="21"/>
        <v>812.04531925461572</v>
      </c>
      <c r="M19" s="83">
        <f t="shared" si="22"/>
        <v>108.09063850923144</v>
      </c>
      <c r="O19" s="76">
        <f t="shared" si="23"/>
        <v>682.4844465000001</v>
      </c>
      <c r="P19" s="76">
        <f t="shared" si="24"/>
        <v>682.4844465000001</v>
      </c>
      <c r="Q19" s="25">
        <f t="shared" si="25"/>
        <v>26.124403275481722</v>
      </c>
      <c r="R19" s="77">
        <f t="shared" si="26"/>
        <v>631.28061608005589</v>
      </c>
      <c r="S19" s="78">
        <f t="shared" si="27"/>
        <v>733.68827691994431</v>
      </c>
      <c r="T19" s="79">
        <f t="shared" si="28"/>
        <v>102.40766083988842</v>
      </c>
      <c r="V19" s="89">
        <v>14</v>
      </c>
      <c r="W19" s="92">
        <f t="shared" si="0"/>
        <v>-2.0453192546157197</v>
      </c>
      <c r="X19" s="91">
        <f t="shared" si="1"/>
        <v>-0.25187255022824812</v>
      </c>
      <c r="Y19" s="29">
        <f t="shared" si="2"/>
        <v>52</v>
      </c>
      <c r="Z19" s="29">
        <f t="shared" si="3"/>
        <v>6.8601583113456464</v>
      </c>
      <c r="AA19" s="90">
        <f t="shared" si="4"/>
        <v>76.311723080055685</v>
      </c>
      <c r="AB19" s="29">
        <f t="shared" si="5"/>
        <v>10.401109773815067</v>
      </c>
      <c r="AC19" s="92">
        <f t="shared" si="6"/>
        <v>127.5155534999999</v>
      </c>
      <c r="AD19" s="25">
        <f t="shared" si="7"/>
        <v>18.684023372831525</v>
      </c>
      <c r="AF19" s="89">
        <v>14</v>
      </c>
      <c r="AG19" s="99">
        <f t="shared" si="8"/>
        <v>0</v>
      </c>
      <c r="AH19" s="103">
        <f t="shared" si="8"/>
        <v>0</v>
      </c>
      <c r="AI19" s="139">
        <f t="shared" si="8"/>
        <v>52</v>
      </c>
      <c r="AJ19" s="100">
        <f t="shared" si="8"/>
        <v>6.8601583113456464</v>
      </c>
      <c r="AK19" s="110">
        <f t="shared" si="8"/>
        <v>76.311723080055685</v>
      </c>
      <c r="AL19" s="112">
        <f t="shared" si="8"/>
        <v>10.401109773815067</v>
      </c>
      <c r="AM19" s="137">
        <f t="shared" si="8"/>
        <v>127.5155534999999</v>
      </c>
      <c r="AN19" s="111">
        <f t="shared" si="8"/>
        <v>18.684023372831525</v>
      </c>
      <c r="BA19" s="44"/>
      <c r="BC19" s="12" t="s">
        <v>73</v>
      </c>
      <c r="BD19" s="20"/>
      <c r="BE19" s="21"/>
      <c r="BF19" s="224">
        <v>743</v>
      </c>
      <c r="BG19" s="224">
        <v>692</v>
      </c>
      <c r="BH19" s="224">
        <v>709</v>
      </c>
      <c r="BI19" s="224">
        <v>703</v>
      </c>
      <c r="BK19" s="80">
        <f t="shared" si="29"/>
        <v>714.66666666666663</v>
      </c>
      <c r="BL19" s="25">
        <f t="shared" si="30"/>
        <v>14.992590762699345</v>
      </c>
      <c r="BM19" s="81">
        <f t="shared" si="31"/>
        <v>685.28118877177587</v>
      </c>
      <c r="BN19" s="82">
        <f t="shared" si="32"/>
        <v>744.05214456155738</v>
      </c>
      <c r="BO19" s="83">
        <f t="shared" si="33"/>
        <v>58.77095578978151</v>
      </c>
      <c r="BQ19" s="76">
        <f t="shared" si="34"/>
        <v>683.2144340000001</v>
      </c>
      <c r="BR19" s="76">
        <f t="shared" si="35"/>
        <v>683.2144340000001</v>
      </c>
      <c r="BS19" s="25">
        <f t="shared" si="36"/>
        <v>26.138370913276137</v>
      </c>
      <c r="BT19" s="77">
        <f t="shared" si="37"/>
        <v>631.98322700997892</v>
      </c>
      <c r="BU19" s="78">
        <f t="shared" si="38"/>
        <v>734.44564099002127</v>
      </c>
      <c r="BV19" s="79">
        <f t="shared" si="39"/>
        <v>102.46241398004236</v>
      </c>
      <c r="BX19" s="89">
        <v>14</v>
      </c>
      <c r="BY19" s="92">
        <f t="shared" si="9"/>
        <v>-41.052144561557384</v>
      </c>
      <c r="BZ19" s="91">
        <f t="shared" si="10"/>
        <v>-5.5173746707964808</v>
      </c>
      <c r="CA19" s="29">
        <f t="shared" si="11"/>
        <v>-11.666666666666629</v>
      </c>
      <c r="CB19" s="29">
        <f t="shared" si="12"/>
        <v>-1.6324626865671588</v>
      </c>
      <c r="CC19" s="90">
        <f t="shared" si="13"/>
        <v>-31.445640990021275</v>
      </c>
      <c r="CD19" s="29">
        <f t="shared" si="14"/>
        <v>-4.2815477735878504</v>
      </c>
      <c r="CE19" s="92">
        <f t="shared" si="15"/>
        <v>19.785565999999903</v>
      </c>
      <c r="CF19" s="25">
        <f t="shared" si="16"/>
        <v>2.8959525758496927</v>
      </c>
      <c r="CH19" s="89">
        <v>14</v>
      </c>
      <c r="CI19" s="99">
        <f t="shared" si="17"/>
        <v>0</v>
      </c>
      <c r="CJ19" s="103">
        <f t="shared" si="17"/>
        <v>0</v>
      </c>
      <c r="CK19" s="139">
        <f t="shared" si="17"/>
        <v>0</v>
      </c>
      <c r="CL19" s="100">
        <f t="shared" si="17"/>
        <v>0</v>
      </c>
      <c r="CM19" s="110">
        <f t="shared" si="17"/>
        <v>0</v>
      </c>
      <c r="CN19" s="112">
        <f t="shared" si="17"/>
        <v>0</v>
      </c>
      <c r="CO19" s="137">
        <f t="shared" si="17"/>
        <v>19.785565999999903</v>
      </c>
      <c r="CP19" s="111">
        <f t="shared" si="17"/>
        <v>2.8959525758496927</v>
      </c>
    </row>
    <row r="20" spans="1:94" ht="14.25" x14ac:dyDescent="0.15">
      <c r="A20" s="12" t="s">
        <v>74</v>
      </c>
      <c r="B20" s="20"/>
      <c r="C20" s="21"/>
      <c r="D20" s="224">
        <v>713</v>
      </c>
      <c r="E20" s="224">
        <v>730</v>
      </c>
      <c r="F20" s="224">
        <v>772</v>
      </c>
      <c r="G20" s="224">
        <v>859</v>
      </c>
      <c r="I20" s="80">
        <f t="shared" si="18"/>
        <v>738.33333333333337</v>
      </c>
      <c r="J20" s="25">
        <f t="shared" si="19"/>
        <v>17.534093773116545</v>
      </c>
      <c r="K20" s="81">
        <f t="shared" si="20"/>
        <v>703.96650953802498</v>
      </c>
      <c r="L20" s="82">
        <f t="shared" si="21"/>
        <v>772.70015712864176</v>
      </c>
      <c r="M20" s="83">
        <f t="shared" si="22"/>
        <v>68.733647590616783</v>
      </c>
      <c r="O20" s="76">
        <f t="shared" si="23"/>
        <v>798.27001250000001</v>
      </c>
      <c r="P20" s="76">
        <f t="shared" si="24"/>
        <v>798.27001250000001</v>
      </c>
      <c r="Q20" s="25">
        <f t="shared" si="25"/>
        <v>28.253672548891764</v>
      </c>
      <c r="R20" s="77">
        <f t="shared" si="26"/>
        <v>742.89281430417213</v>
      </c>
      <c r="S20" s="78">
        <f t="shared" si="27"/>
        <v>853.64721069582788</v>
      </c>
      <c r="T20" s="79">
        <f t="shared" si="28"/>
        <v>110.75439639165575</v>
      </c>
      <c r="V20" s="89">
        <v>15</v>
      </c>
      <c r="W20" s="92">
        <f t="shared" si="0"/>
        <v>86.299842871358237</v>
      </c>
      <c r="X20" s="91">
        <f t="shared" si="1"/>
        <v>11.168606874890379</v>
      </c>
      <c r="Y20" s="29">
        <f t="shared" si="2"/>
        <v>120.66666666666663</v>
      </c>
      <c r="Z20" s="29">
        <f t="shared" si="3"/>
        <v>16.343115124153492</v>
      </c>
      <c r="AA20" s="90">
        <f t="shared" si="4"/>
        <v>5.35278930417212</v>
      </c>
      <c r="AB20" s="29">
        <f t="shared" si="5"/>
        <v>0.62704935213329349</v>
      </c>
      <c r="AC20" s="92">
        <f t="shared" si="6"/>
        <v>60.729987499999993</v>
      </c>
      <c r="AD20" s="25">
        <f t="shared" si="7"/>
        <v>7.6076999698144103</v>
      </c>
      <c r="AF20" s="89">
        <v>15</v>
      </c>
      <c r="AG20" s="99">
        <f t="shared" si="8"/>
        <v>86.299842871358237</v>
      </c>
      <c r="AH20" s="103">
        <f t="shared" si="8"/>
        <v>11.168606874890379</v>
      </c>
      <c r="AI20" s="139">
        <f t="shared" si="8"/>
        <v>120.66666666666663</v>
      </c>
      <c r="AJ20" s="100">
        <f t="shared" si="8"/>
        <v>16.343115124153492</v>
      </c>
      <c r="AK20" s="110">
        <f t="shared" si="8"/>
        <v>5.35278930417212</v>
      </c>
      <c r="AL20" s="112">
        <f t="shared" si="8"/>
        <v>0.62704935213329349</v>
      </c>
      <c r="AM20" s="137">
        <f t="shared" si="8"/>
        <v>60.729987499999993</v>
      </c>
      <c r="AN20" s="111">
        <f t="shared" si="8"/>
        <v>7.6076999698144103</v>
      </c>
      <c r="BA20" s="44"/>
      <c r="BC20" s="12" t="s">
        <v>74</v>
      </c>
      <c r="BD20" s="20"/>
      <c r="BE20" s="21"/>
      <c r="BF20" s="224">
        <v>660</v>
      </c>
      <c r="BG20" s="224">
        <v>667</v>
      </c>
      <c r="BH20" s="224">
        <v>724</v>
      </c>
      <c r="BI20" s="224">
        <v>713</v>
      </c>
      <c r="BK20" s="80">
        <f t="shared" si="29"/>
        <v>683.66666666666663</v>
      </c>
      <c r="BL20" s="25">
        <f t="shared" si="30"/>
        <v>20.267653484747012</v>
      </c>
      <c r="BM20" s="81">
        <f t="shared" si="31"/>
        <v>643.94206583656251</v>
      </c>
      <c r="BN20" s="82">
        <f t="shared" si="32"/>
        <v>723.39126749677075</v>
      </c>
      <c r="BO20" s="83">
        <f t="shared" si="33"/>
        <v>79.449201660208246</v>
      </c>
      <c r="BQ20" s="76">
        <f t="shared" si="34"/>
        <v>749.54002500000001</v>
      </c>
      <c r="BR20" s="76">
        <f t="shared" si="35"/>
        <v>749.54002500000001</v>
      </c>
      <c r="BS20" s="25">
        <f t="shared" si="36"/>
        <v>27.377728631133738</v>
      </c>
      <c r="BT20" s="77">
        <f t="shared" si="37"/>
        <v>695.87967688297795</v>
      </c>
      <c r="BU20" s="78">
        <f t="shared" si="38"/>
        <v>803.20037311702208</v>
      </c>
      <c r="BV20" s="79">
        <f t="shared" si="39"/>
        <v>107.32069623404414</v>
      </c>
      <c r="BX20" s="89">
        <v>15</v>
      </c>
      <c r="BY20" s="92">
        <f t="shared" si="9"/>
        <v>-10.391267496770752</v>
      </c>
      <c r="BZ20" s="91">
        <f t="shared" si="10"/>
        <v>-1.4364657086238795</v>
      </c>
      <c r="CA20" s="29">
        <f t="shared" si="11"/>
        <v>29.333333333333371</v>
      </c>
      <c r="CB20" s="29">
        <f t="shared" si="12"/>
        <v>4.2905899561189722</v>
      </c>
      <c r="CC20" s="90">
        <f t="shared" si="13"/>
        <v>-90.200373117022082</v>
      </c>
      <c r="CD20" s="29">
        <f t="shared" si="14"/>
        <v>-11.230120918268094</v>
      </c>
      <c r="CE20" s="92">
        <f t="shared" si="15"/>
        <v>-36.540025000000014</v>
      </c>
      <c r="CF20" s="25">
        <f t="shared" si="16"/>
        <v>-4.8749931666424366</v>
      </c>
      <c r="CH20" s="89">
        <v>15</v>
      </c>
      <c r="CI20" s="99">
        <f t="shared" si="17"/>
        <v>0</v>
      </c>
      <c r="CJ20" s="103">
        <f t="shared" si="17"/>
        <v>0</v>
      </c>
      <c r="CK20" s="139">
        <f t="shared" si="17"/>
        <v>29.333333333333371</v>
      </c>
      <c r="CL20" s="100">
        <f t="shared" si="17"/>
        <v>4.2905899561189722</v>
      </c>
      <c r="CM20" s="110">
        <f t="shared" si="17"/>
        <v>0</v>
      </c>
      <c r="CN20" s="112">
        <f t="shared" si="17"/>
        <v>0</v>
      </c>
      <c r="CO20" s="137">
        <f t="shared" si="17"/>
        <v>0</v>
      </c>
      <c r="CP20" s="111">
        <f t="shared" si="17"/>
        <v>0</v>
      </c>
    </row>
    <row r="21" spans="1:94" ht="14.25" x14ac:dyDescent="0.15">
      <c r="A21" s="12" t="s">
        <v>75</v>
      </c>
      <c r="B21" s="20"/>
      <c r="C21" s="21"/>
      <c r="D21" s="224">
        <v>706</v>
      </c>
      <c r="E21" s="224">
        <v>686</v>
      </c>
      <c r="F21" s="224">
        <v>783</v>
      </c>
      <c r="G21" s="224">
        <v>1009</v>
      </c>
      <c r="I21" s="80">
        <f t="shared" si="18"/>
        <v>725</v>
      </c>
      <c r="J21" s="25">
        <f t="shared" si="19"/>
        <v>29.569128044860125</v>
      </c>
      <c r="K21" s="81">
        <f t="shared" si="20"/>
        <v>667.04450903207419</v>
      </c>
      <c r="L21" s="82">
        <f t="shared" si="21"/>
        <v>782.95549096792581</v>
      </c>
      <c r="M21" s="83">
        <f t="shared" si="22"/>
        <v>115.91098193585162</v>
      </c>
      <c r="O21" s="76">
        <f t="shared" si="23"/>
        <v>806.38365850000002</v>
      </c>
      <c r="P21" s="76">
        <f t="shared" si="24"/>
        <v>806.38365850000002</v>
      </c>
      <c r="Q21" s="25">
        <f t="shared" si="25"/>
        <v>28.396895226415158</v>
      </c>
      <c r="R21" s="77">
        <f t="shared" si="26"/>
        <v>750.72574385622636</v>
      </c>
      <c r="S21" s="78">
        <f t="shared" si="27"/>
        <v>862.04157314377369</v>
      </c>
      <c r="T21" s="79">
        <f t="shared" si="28"/>
        <v>111.31582928754733</v>
      </c>
      <c r="V21" s="89">
        <v>16</v>
      </c>
      <c r="W21" s="92">
        <f t="shared" si="0"/>
        <v>226.04450903207419</v>
      </c>
      <c r="X21" s="91">
        <f t="shared" si="1"/>
        <v>28.870671658822843</v>
      </c>
      <c r="Y21" s="29">
        <f t="shared" si="2"/>
        <v>284</v>
      </c>
      <c r="Z21" s="29">
        <f t="shared" si="3"/>
        <v>39.172413793103452</v>
      </c>
      <c r="AA21" s="90">
        <f t="shared" si="4"/>
        <v>146.95842685622631</v>
      </c>
      <c r="AB21" s="29">
        <f t="shared" si="5"/>
        <v>17.047719209212218</v>
      </c>
      <c r="AC21" s="92">
        <f t="shared" si="6"/>
        <v>202.61634149999998</v>
      </c>
      <c r="AD21" s="25">
        <f t="shared" si="7"/>
        <v>25.126543595501193</v>
      </c>
      <c r="AF21" s="89">
        <v>16</v>
      </c>
      <c r="AG21" s="99">
        <f t="shared" si="8"/>
        <v>226.04450903207419</v>
      </c>
      <c r="AH21" s="103">
        <f t="shared" si="8"/>
        <v>28.870671658822843</v>
      </c>
      <c r="AI21" s="139">
        <f t="shared" si="8"/>
        <v>284</v>
      </c>
      <c r="AJ21" s="100">
        <f t="shared" si="8"/>
        <v>39.172413793103452</v>
      </c>
      <c r="AK21" s="110">
        <f t="shared" si="8"/>
        <v>146.95842685622631</v>
      </c>
      <c r="AL21" s="112">
        <f t="shared" si="8"/>
        <v>17.047719209212218</v>
      </c>
      <c r="AM21" s="137">
        <f t="shared" si="8"/>
        <v>202.61634149999998</v>
      </c>
      <c r="AN21" s="111">
        <f t="shared" si="8"/>
        <v>25.126543595501193</v>
      </c>
      <c r="BA21" s="44"/>
      <c r="BC21" s="12" t="s">
        <v>75</v>
      </c>
      <c r="BD21" s="20"/>
      <c r="BE21" s="21"/>
      <c r="BF21" s="224">
        <v>686</v>
      </c>
      <c r="BG21" s="224">
        <v>627</v>
      </c>
      <c r="BH21" s="224">
        <v>696</v>
      </c>
      <c r="BI21" s="224">
        <v>767</v>
      </c>
      <c r="BK21" s="80">
        <f t="shared" si="29"/>
        <v>669.66666666666663</v>
      </c>
      <c r="BL21" s="25">
        <f t="shared" si="30"/>
        <v>21.527759856623369</v>
      </c>
      <c r="BM21" s="81">
        <f t="shared" si="31"/>
        <v>627.47225734768483</v>
      </c>
      <c r="BN21" s="82">
        <f t="shared" si="32"/>
        <v>711.86107598564843</v>
      </c>
      <c r="BO21" s="83">
        <f t="shared" si="33"/>
        <v>84.388818637963595</v>
      </c>
      <c r="BQ21" s="76">
        <f t="shared" si="34"/>
        <v>701</v>
      </c>
      <c r="BR21" s="76">
        <f t="shared" si="35"/>
        <v>701</v>
      </c>
      <c r="BS21" s="25">
        <f t="shared" si="36"/>
        <v>26.476404589747453</v>
      </c>
      <c r="BT21" s="77">
        <f t="shared" si="37"/>
        <v>649.10624700409494</v>
      </c>
      <c r="BU21" s="78">
        <f t="shared" si="38"/>
        <v>752.89375299590506</v>
      </c>
      <c r="BV21" s="79">
        <f t="shared" si="39"/>
        <v>103.78750599181012</v>
      </c>
      <c r="BX21" s="89">
        <v>16</v>
      </c>
      <c r="BY21" s="92">
        <f t="shared" si="9"/>
        <v>55.138924014351574</v>
      </c>
      <c r="BZ21" s="91">
        <f t="shared" si="10"/>
        <v>7.7457422346074738</v>
      </c>
      <c r="CA21" s="29">
        <f t="shared" si="11"/>
        <v>97.333333333333371</v>
      </c>
      <c r="CB21" s="29">
        <f t="shared" si="12"/>
        <v>14.5345943255351</v>
      </c>
      <c r="CC21" s="90">
        <f t="shared" si="13"/>
        <v>14.106247004094939</v>
      </c>
      <c r="CD21" s="29">
        <f t="shared" si="14"/>
        <v>1.8736039378681977</v>
      </c>
      <c r="CE21" s="92">
        <f t="shared" si="15"/>
        <v>66</v>
      </c>
      <c r="CF21" s="25">
        <f t="shared" si="16"/>
        <v>9.4151212553495007</v>
      </c>
      <c r="CH21" s="89">
        <v>16</v>
      </c>
      <c r="CI21" s="99">
        <f t="shared" si="17"/>
        <v>55.138924014351574</v>
      </c>
      <c r="CJ21" s="103">
        <f t="shared" si="17"/>
        <v>7.7457422346074738</v>
      </c>
      <c r="CK21" s="139">
        <f t="shared" si="17"/>
        <v>97.333333333333371</v>
      </c>
      <c r="CL21" s="100">
        <f t="shared" si="17"/>
        <v>14.5345943255351</v>
      </c>
      <c r="CM21" s="110">
        <f t="shared" si="17"/>
        <v>14.106247004094939</v>
      </c>
      <c r="CN21" s="112">
        <f t="shared" si="17"/>
        <v>1.8736039378681977</v>
      </c>
      <c r="CO21" s="137">
        <f t="shared" si="17"/>
        <v>66</v>
      </c>
      <c r="CP21" s="111">
        <f t="shared" si="17"/>
        <v>9.4151212553495007</v>
      </c>
    </row>
    <row r="22" spans="1:94" ht="14.25" x14ac:dyDescent="0.15">
      <c r="A22" s="12" t="s">
        <v>76</v>
      </c>
      <c r="B22" s="20"/>
      <c r="C22" s="21"/>
      <c r="D22" s="224">
        <v>738</v>
      </c>
      <c r="E22" s="224">
        <v>700</v>
      </c>
      <c r="F22" s="224">
        <v>715</v>
      </c>
      <c r="G22" s="224">
        <v>1479</v>
      </c>
      <c r="I22" s="80">
        <f t="shared" si="18"/>
        <v>717.66666666666663</v>
      </c>
      <c r="J22" s="25">
        <f t="shared" si="19"/>
        <v>11.050389636167184</v>
      </c>
      <c r="K22" s="81">
        <f t="shared" si="20"/>
        <v>696.00790297977892</v>
      </c>
      <c r="L22" s="82">
        <f t="shared" si="21"/>
        <v>739.32543035355434</v>
      </c>
      <c r="M22" s="83">
        <f t="shared" si="22"/>
        <v>43.31752737377542</v>
      </c>
      <c r="O22" s="76">
        <f t="shared" si="23"/>
        <v>696.65242650000005</v>
      </c>
      <c r="P22" s="76">
        <f t="shared" si="24"/>
        <v>696.65242650000005</v>
      </c>
      <c r="Q22" s="25">
        <f t="shared" si="25"/>
        <v>26.394174101494443</v>
      </c>
      <c r="R22" s="77">
        <f t="shared" si="26"/>
        <v>644.91984526107092</v>
      </c>
      <c r="S22" s="78">
        <f t="shared" si="27"/>
        <v>748.38500773892918</v>
      </c>
      <c r="T22" s="79">
        <f t="shared" si="28"/>
        <v>103.46516247785826</v>
      </c>
      <c r="V22" s="89">
        <v>17</v>
      </c>
      <c r="W22" s="92">
        <f t="shared" si="0"/>
        <v>739.67456964644566</v>
      </c>
      <c r="X22" s="91">
        <f t="shared" si="1"/>
        <v>100.04722403403929</v>
      </c>
      <c r="Y22" s="29">
        <f t="shared" si="2"/>
        <v>761.33333333333337</v>
      </c>
      <c r="Z22" s="29">
        <f t="shared" si="3"/>
        <v>106.08453320947515</v>
      </c>
      <c r="AA22" s="90">
        <f t="shared" si="4"/>
        <v>730.61499226107082</v>
      </c>
      <c r="AB22" s="29">
        <f t="shared" si="5"/>
        <v>97.625551648669941</v>
      </c>
      <c r="AC22" s="92">
        <f t="shared" si="6"/>
        <v>782.34757349999995</v>
      </c>
      <c r="AD22" s="25">
        <f t="shared" si="7"/>
        <v>112.30099024136535</v>
      </c>
      <c r="AF22" s="89">
        <v>17</v>
      </c>
      <c r="AG22" s="99">
        <f t="shared" ref="AG22:AN53" si="40">IF(IFERROR(W22,-1) &lt;0, 0, W22)</f>
        <v>739.67456964644566</v>
      </c>
      <c r="AH22" s="103">
        <f t="shared" si="40"/>
        <v>100.04722403403929</v>
      </c>
      <c r="AI22" s="139">
        <f t="shared" si="40"/>
        <v>761.33333333333337</v>
      </c>
      <c r="AJ22" s="100">
        <f t="shared" si="40"/>
        <v>106.08453320947515</v>
      </c>
      <c r="AK22" s="110">
        <f t="shared" si="40"/>
        <v>730.61499226107082</v>
      </c>
      <c r="AL22" s="112">
        <f t="shared" si="40"/>
        <v>97.625551648669941</v>
      </c>
      <c r="AM22" s="137">
        <f t="shared" si="40"/>
        <v>782.34757349999995</v>
      </c>
      <c r="AN22" s="111">
        <f t="shared" si="40"/>
        <v>112.30099024136535</v>
      </c>
      <c r="BA22" s="44"/>
      <c r="BC22" s="12" t="s">
        <v>76</v>
      </c>
      <c r="BD22" s="20"/>
      <c r="BE22" s="21"/>
      <c r="BF22" s="224">
        <v>704</v>
      </c>
      <c r="BG22" s="224">
        <v>667</v>
      </c>
      <c r="BH22" s="224">
        <v>644</v>
      </c>
      <c r="BI22" s="224">
        <v>930</v>
      </c>
      <c r="BK22" s="80">
        <f t="shared" si="29"/>
        <v>671.66666666666663</v>
      </c>
      <c r="BL22" s="25">
        <f t="shared" si="30"/>
        <v>17.476968971891107</v>
      </c>
      <c r="BM22" s="81">
        <f t="shared" si="31"/>
        <v>637.41180748176009</v>
      </c>
      <c r="BN22" s="82">
        <f t="shared" si="32"/>
        <v>705.92152585157316</v>
      </c>
      <c r="BO22" s="83">
        <f t="shared" si="33"/>
        <v>68.509718369813072</v>
      </c>
      <c r="BQ22" s="76">
        <f t="shared" si="34"/>
        <v>612.19120699999985</v>
      </c>
      <c r="BR22" s="76">
        <f t="shared" si="35"/>
        <v>612.19120699999985</v>
      </c>
      <c r="BS22" s="25">
        <f t="shared" si="36"/>
        <v>24.742497994341637</v>
      </c>
      <c r="BT22" s="77">
        <f t="shared" si="37"/>
        <v>563.69591093109022</v>
      </c>
      <c r="BU22" s="78">
        <f t="shared" si="38"/>
        <v>660.68650306890947</v>
      </c>
      <c r="BV22" s="79">
        <f t="shared" si="39"/>
        <v>96.990592137819249</v>
      </c>
      <c r="BX22" s="89">
        <v>17</v>
      </c>
      <c r="BY22" s="92">
        <f t="shared" si="9"/>
        <v>224.07847414842684</v>
      </c>
      <c r="BZ22" s="91">
        <f t="shared" si="10"/>
        <v>31.74268894522158</v>
      </c>
      <c r="CA22" s="29">
        <f t="shared" si="11"/>
        <v>258.33333333333337</v>
      </c>
      <c r="CB22" s="29">
        <f t="shared" si="12"/>
        <v>38.461538461538467</v>
      </c>
      <c r="CC22" s="90">
        <f t="shared" si="13"/>
        <v>269.31349693109053</v>
      </c>
      <c r="CD22" s="29">
        <f t="shared" si="14"/>
        <v>40.762675744111753</v>
      </c>
      <c r="CE22" s="92">
        <f t="shared" si="15"/>
        <v>317.80879300000015</v>
      </c>
      <c r="CF22" s="25">
        <f t="shared" si="16"/>
        <v>51.913322074225775</v>
      </c>
      <c r="CH22" s="89">
        <v>17</v>
      </c>
      <c r="CI22" s="99">
        <f t="shared" ref="CI22:CP53" si="41">IF(IFERROR(BY22,-1) &lt;0, 0, BY22)</f>
        <v>224.07847414842684</v>
      </c>
      <c r="CJ22" s="103">
        <f t="shared" si="41"/>
        <v>31.74268894522158</v>
      </c>
      <c r="CK22" s="139">
        <f t="shared" si="41"/>
        <v>258.33333333333337</v>
      </c>
      <c r="CL22" s="100">
        <f t="shared" si="41"/>
        <v>38.461538461538467</v>
      </c>
      <c r="CM22" s="110">
        <f t="shared" si="41"/>
        <v>269.31349693109053</v>
      </c>
      <c r="CN22" s="112">
        <f t="shared" si="41"/>
        <v>40.762675744111753</v>
      </c>
      <c r="CO22" s="137">
        <f t="shared" si="41"/>
        <v>317.80879300000015</v>
      </c>
      <c r="CP22" s="111">
        <f t="shared" si="41"/>
        <v>51.913322074225775</v>
      </c>
    </row>
    <row r="23" spans="1:94" ht="14.25" x14ac:dyDescent="0.15">
      <c r="A23" s="12" t="s">
        <v>77</v>
      </c>
      <c r="B23" s="20"/>
      <c r="C23" s="21"/>
      <c r="D23" s="224">
        <v>690</v>
      </c>
      <c r="E23" s="224">
        <v>784</v>
      </c>
      <c r="F23" s="224">
        <v>749</v>
      </c>
      <c r="G23" s="224">
        <v>2249</v>
      </c>
      <c r="I23" s="80">
        <f t="shared" si="18"/>
        <v>741</v>
      </c>
      <c r="J23" s="25">
        <f t="shared" si="19"/>
        <v>27.428695436227613</v>
      </c>
      <c r="K23" s="81">
        <f t="shared" si="20"/>
        <v>687.23975694499393</v>
      </c>
      <c r="L23" s="82">
        <f t="shared" si="21"/>
        <v>794.76024305500607</v>
      </c>
      <c r="M23" s="83">
        <f t="shared" si="22"/>
        <v>107.52048611001214</v>
      </c>
      <c r="O23" s="76">
        <f t="shared" si="23"/>
        <v>795.16673550000007</v>
      </c>
      <c r="P23" s="76">
        <f t="shared" si="24"/>
        <v>795.16673550000007</v>
      </c>
      <c r="Q23" s="25">
        <f t="shared" si="25"/>
        <v>28.198700954121982</v>
      </c>
      <c r="R23" s="77">
        <f t="shared" si="26"/>
        <v>739.89728162992094</v>
      </c>
      <c r="S23" s="78">
        <f t="shared" si="27"/>
        <v>850.43618937007921</v>
      </c>
      <c r="T23" s="79">
        <f t="shared" si="28"/>
        <v>110.53890774015827</v>
      </c>
      <c r="V23" s="89">
        <v>18</v>
      </c>
      <c r="W23" s="92">
        <f t="shared" si="0"/>
        <v>1454.239756944994</v>
      </c>
      <c r="X23" s="91">
        <f t="shared" si="1"/>
        <v>182.97842269449615</v>
      </c>
      <c r="Y23" s="29">
        <f t="shared" si="2"/>
        <v>1508</v>
      </c>
      <c r="Z23" s="29">
        <f t="shared" si="3"/>
        <v>203.50877192982458</v>
      </c>
      <c r="AA23" s="90">
        <f t="shared" si="4"/>
        <v>1398.5638106299207</v>
      </c>
      <c r="AB23" s="29">
        <f t="shared" si="5"/>
        <v>164.45252778645761</v>
      </c>
      <c r="AC23" s="92">
        <f t="shared" si="6"/>
        <v>1453.8332645</v>
      </c>
      <c r="AD23" s="25">
        <f t="shared" si="7"/>
        <v>182.83376298253108</v>
      </c>
      <c r="AF23" s="89">
        <v>18</v>
      </c>
      <c r="AG23" s="99">
        <f t="shared" si="40"/>
        <v>1454.239756944994</v>
      </c>
      <c r="AH23" s="103">
        <f t="shared" si="40"/>
        <v>182.97842269449615</v>
      </c>
      <c r="AI23" s="139">
        <f t="shared" si="40"/>
        <v>1508</v>
      </c>
      <c r="AJ23" s="100">
        <f t="shared" si="40"/>
        <v>203.50877192982458</v>
      </c>
      <c r="AK23" s="110">
        <f t="shared" si="40"/>
        <v>1398.5638106299207</v>
      </c>
      <c r="AL23" s="112">
        <f t="shared" si="40"/>
        <v>164.45252778645761</v>
      </c>
      <c r="AM23" s="137">
        <f t="shared" si="40"/>
        <v>1453.8332645</v>
      </c>
      <c r="AN23" s="111">
        <f t="shared" si="40"/>
        <v>182.83376298253108</v>
      </c>
      <c r="BA23" s="44"/>
      <c r="BC23" s="12" t="s">
        <v>77</v>
      </c>
      <c r="BD23" s="20"/>
      <c r="BE23" s="21"/>
      <c r="BF23" s="224">
        <v>662</v>
      </c>
      <c r="BG23" s="224">
        <v>625</v>
      </c>
      <c r="BH23" s="224">
        <v>638</v>
      </c>
      <c r="BI23" s="224">
        <v>1272</v>
      </c>
      <c r="BK23" s="80">
        <f t="shared" si="29"/>
        <v>641.66666666666663</v>
      </c>
      <c r="BL23" s="25">
        <f t="shared" si="30"/>
        <v>10.837178804672574</v>
      </c>
      <c r="BM23" s="81">
        <f t="shared" si="31"/>
        <v>620.42579620950835</v>
      </c>
      <c r="BN23" s="82">
        <f t="shared" si="32"/>
        <v>662.90753712382491</v>
      </c>
      <c r="BO23" s="83">
        <f t="shared" si="33"/>
        <v>42.481740914316561</v>
      </c>
      <c r="BQ23" s="76">
        <f t="shared" si="34"/>
        <v>619.54002500000001</v>
      </c>
      <c r="BR23" s="76">
        <f t="shared" si="35"/>
        <v>619.54002500000001</v>
      </c>
      <c r="BS23" s="25">
        <f t="shared" si="36"/>
        <v>24.890560961938966</v>
      </c>
      <c r="BT23" s="77">
        <f t="shared" si="37"/>
        <v>570.75452551459966</v>
      </c>
      <c r="BU23" s="78">
        <f t="shared" si="38"/>
        <v>668.32552448540036</v>
      </c>
      <c r="BV23" s="79">
        <f t="shared" si="39"/>
        <v>97.570998970800701</v>
      </c>
      <c r="BX23" s="89">
        <v>18</v>
      </c>
      <c r="BY23" s="92">
        <f t="shared" si="9"/>
        <v>609.09246287617509</v>
      </c>
      <c r="BZ23" s="91">
        <f t="shared" si="10"/>
        <v>91.881963737938662</v>
      </c>
      <c r="CA23" s="29">
        <f t="shared" si="11"/>
        <v>630.33333333333337</v>
      </c>
      <c r="CB23" s="29">
        <f t="shared" si="12"/>
        <v>98.233766233766247</v>
      </c>
      <c r="CC23" s="90">
        <f t="shared" si="13"/>
        <v>603.67447551459964</v>
      </c>
      <c r="CD23" s="29">
        <f t="shared" si="14"/>
        <v>90.326413311749405</v>
      </c>
      <c r="CE23" s="92">
        <f t="shared" si="15"/>
        <v>652.45997499999999</v>
      </c>
      <c r="CF23" s="25">
        <f t="shared" si="16"/>
        <v>105.31361149749767</v>
      </c>
      <c r="CH23" s="89">
        <v>18</v>
      </c>
      <c r="CI23" s="99">
        <f t="shared" si="41"/>
        <v>609.09246287617509</v>
      </c>
      <c r="CJ23" s="103">
        <f t="shared" si="41"/>
        <v>91.881963737938662</v>
      </c>
      <c r="CK23" s="139">
        <f t="shared" si="41"/>
        <v>630.33333333333337</v>
      </c>
      <c r="CL23" s="100">
        <f t="shared" si="41"/>
        <v>98.233766233766247</v>
      </c>
      <c r="CM23" s="110">
        <f t="shared" si="41"/>
        <v>603.67447551459964</v>
      </c>
      <c r="CN23" s="112">
        <f t="shared" si="41"/>
        <v>90.326413311749405</v>
      </c>
      <c r="CO23" s="137">
        <f t="shared" si="41"/>
        <v>652.45997499999999</v>
      </c>
      <c r="CP23" s="111">
        <f t="shared" si="41"/>
        <v>105.31361149749767</v>
      </c>
    </row>
    <row r="24" spans="1:94" ht="14.25" x14ac:dyDescent="0.15">
      <c r="A24" s="12" t="s">
        <v>78</v>
      </c>
      <c r="B24" s="20"/>
      <c r="C24" s="21"/>
      <c r="D24" s="224">
        <v>728</v>
      </c>
      <c r="E24" s="224">
        <v>733</v>
      </c>
      <c r="F24" s="224">
        <v>773</v>
      </c>
      <c r="G24" s="224">
        <v>2667</v>
      </c>
      <c r="I24" s="80">
        <f t="shared" si="18"/>
        <v>744.66666666666663</v>
      </c>
      <c r="J24" s="25">
        <f t="shared" si="19"/>
        <v>14.240006242195886</v>
      </c>
      <c r="K24" s="81">
        <f t="shared" si="20"/>
        <v>716.7562544319627</v>
      </c>
      <c r="L24" s="82">
        <f t="shared" si="21"/>
        <v>772.57707890137056</v>
      </c>
      <c r="M24" s="83">
        <f t="shared" si="22"/>
        <v>55.820824469407853</v>
      </c>
      <c r="O24" s="76">
        <f t="shared" si="23"/>
        <v>790.97801750000008</v>
      </c>
      <c r="P24" s="76">
        <f t="shared" si="24"/>
        <v>790.97801750000008</v>
      </c>
      <c r="Q24" s="25">
        <f t="shared" si="25"/>
        <v>28.124331414275435</v>
      </c>
      <c r="R24" s="77">
        <f t="shared" si="26"/>
        <v>735.85432792802021</v>
      </c>
      <c r="S24" s="78">
        <f t="shared" si="27"/>
        <v>846.10170707197994</v>
      </c>
      <c r="T24" s="79">
        <f t="shared" si="28"/>
        <v>110.24737914395973</v>
      </c>
      <c r="V24" s="89">
        <v>19</v>
      </c>
      <c r="W24" s="92">
        <f t="shared" si="0"/>
        <v>1894.4229210986296</v>
      </c>
      <c r="X24" s="91">
        <f t="shared" si="1"/>
        <v>245.20827407830424</v>
      </c>
      <c r="Y24" s="29">
        <f t="shared" si="2"/>
        <v>1922.3333333333335</v>
      </c>
      <c r="Z24" s="29">
        <f t="shared" si="3"/>
        <v>258.14682184422566</v>
      </c>
      <c r="AA24" s="90">
        <f t="shared" si="4"/>
        <v>1820.8982929280201</v>
      </c>
      <c r="AB24" s="29">
        <f t="shared" si="5"/>
        <v>215.21033200954315</v>
      </c>
      <c r="AC24" s="92">
        <f t="shared" si="6"/>
        <v>1876.0219824999999</v>
      </c>
      <c r="AD24" s="25">
        <f t="shared" si="7"/>
        <v>237.17751201600237</v>
      </c>
      <c r="AF24" s="89">
        <v>19</v>
      </c>
      <c r="AG24" s="99">
        <f t="shared" si="40"/>
        <v>1894.4229210986296</v>
      </c>
      <c r="AH24" s="103">
        <f t="shared" si="40"/>
        <v>245.20827407830424</v>
      </c>
      <c r="AI24" s="139">
        <f t="shared" si="40"/>
        <v>1922.3333333333335</v>
      </c>
      <c r="AJ24" s="100">
        <f t="shared" si="40"/>
        <v>258.14682184422566</v>
      </c>
      <c r="AK24" s="110">
        <f t="shared" si="40"/>
        <v>1820.8982929280201</v>
      </c>
      <c r="AL24" s="112">
        <f t="shared" si="40"/>
        <v>215.21033200954315</v>
      </c>
      <c r="AM24" s="137">
        <f t="shared" si="40"/>
        <v>1876.0219824999999</v>
      </c>
      <c r="AN24" s="111">
        <f t="shared" si="40"/>
        <v>237.17751201600237</v>
      </c>
      <c r="BA24" s="44"/>
      <c r="BC24" s="12" t="s">
        <v>78</v>
      </c>
      <c r="BD24" s="20"/>
      <c r="BE24" s="21"/>
      <c r="BF24" s="224">
        <v>690</v>
      </c>
      <c r="BG24" s="224">
        <v>683</v>
      </c>
      <c r="BH24" s="224">
        <v>658</v>
      </c>
      <c r="BI24" s="224">
        <v>1431</v>
      </c>
      <c r="BK24" s="80">
        <f t="shared" si="29"/>
        <v>677</v>
      </c>
      <c r="BL24" s="25">
        <f t="shared" si="30"/>
        <v>9.7125348562223106</v>
      </c>
      <c r="BM24" s="81">
        <f t="shared" si="31"/>
        <v>657.96343168180431</v>
      </c>
      <c r="BN24" s="82">
        <f t="shared" si="32"/>
        <v>696.03656831819569</v>
      </c>
      <c r="BO24" s="83">
        <f t="shared" si="33"/>
        <v>38.073136636391382</v>
      </c>
      <c r="BQ24" s="76">
        <f t="shared" si="34"/>
        <v>644.32559100000003</v>
      </c>
      <c r="BR24" s="76">
        <f t="shared" si="35"/>
        <v>644.32559100000003</v>
      </c>
      <c r="BS24" s="25">
        <f t="shared" si="36"/>
        <v>25.38356931166301</v>
      </c>
      <c r="BT24" s="77">
        <f t="shared" si="37"/>
        <v>594.57379514914055</v>
      </c>
      <c r="BU24" s="78">
        <f t="shared" si="38"/>
        <v>694.07738685085951</v>
      </c>
      <c r="BV24" s="79">
        <f t="shared" si="39"/>
        <v>99.50359170171896</v>
      </c>
      <c r="BX24" s="89">
        <v>19</v>
      </c>
      <c r="BY24" s="92">
        <f t="shared" si="9"/>
        <v>734.96343168180431</v>
      </c>
      <c r="BZ24" s="91">
        <f t="shared" si="10"/>
        <v>105.59264629697059</v>
      </c>
      <c r="CA24" s="29">
        <f t="shared" si="11"/>
        <v>754</v>
      </c>
      <c r="CB24" s="29">
        <f t="shared" si="12"/>
        <v>111.37370753323485</v>
      </c>
      <c r="CC24" s="90">
        <f t="shared" si="13"/>
        <v>736.92261314914049</v>
      </c>
      <c r="CD24" s="29">
        <f t="shared" si="14"/>
        <v>106.17297539294238</v>
      </c>
      <c r="CE24" s="92">
        <f t="shared" si="15"/>
        <v>786.67440899999997</v>
      </c>
      <c r="CF24" s="25">
        <f t="shared" si="16"/>
        <v>122.09268419388295</v>
      </c>
      <c r="CH24" s="89">
        <v>19</v>
      </c>
      <c r="CI24" s="99">
        <f t="shared" si="41"/>
        <v>734.96343168180431</v>
      </c>
      <c r="CJ24" s="103">
        <f t="shared" si="41"/>
        <v>105.59264629697059</v>
      </c>
      <c r="CK24" s="139">
        <f t="shared" si="41"/>
        <v>754</v>
      </c>
      <c r="CL24" s="100">
        <f t="shared" si="41"/>
        <v>111.37370753323485</v>
      </c>
      <c r="CM24" s="110">
        <f t="shared" si="41"/>
        <v>736.92261314914049</v>
      </c>
      <c r="CN24" s="112">
        <f t="shared" si="41"/>
        <v>106.17297539294238</v>
      </c>
      <c r="CO24" s="137">
        <f t="shared" si="41"/>
        <v>786.67440899999997</v>
      </c>
      <c r="CP24" s="111">
        <f t="shared" si="41"/>
        <v>122.09268419388295</v>
      </c>
    </row>
    <row r="25" spans="1:94" ht="14.25" x14ac:dyDescent="0.15">
      <c r="A25" s="12" t="s">
        <v>79</v>
      </c>
      <c r="B25" s="20"/>
      <c r="C25" s="21"/>
      <c r="D25" s="224">
        <v>720</v>
      </c>
      <c r="E25" s="224">
        <v>737</v>
      </c>
      <c r="F25" s="224">
        <v>752</v>
      </c>
      <c r="G25" s="224">
        <v>2631</v>
      </c>
      <c r="I25" s="80">
        <f t="shared" si="18"/>
        <v>736.33333333333337</v>
      </c>
      <c r="J25" s="25">
        <f t="shared" si="19"/>
        <v>9.2436164159080327</v>
      </c>
      <c r="K25" s="81">
        <f t="shared" si="20"/>
        <v>718.21584515815357</v>
      </c>
      <c r="L25" s="82">
        <f t="shared" si="21"/>
        <v>754.45082150851317</v>
      </c>
      <c r="M25" s="83">
        <f t="shared" si="22"/>
        <v>36.234976350359602</v>
      </c>
      <c r="O25" s="76">
        <f t="shared" si="23"/>
        <v>768.25839900000005</v>
      </c>
      <c r="P25" s="76">
        <f t="shared" si="24"/>
        <v>768.25839900000005</v>
      </c>
      <c r="Q25" s="25">
        <f t="shared" si="25"/>
        <v>27.717474614401652</v>
      </c>
      <c r="R25" s="77">
        <f t="shared" si="26"/>
        <v>713.9321487557728</v>
      </c>
      <c r="S25" s="78">
        <f t="shared" si="27"/>
        <v>822.58464924422731</v>
      </c>
      <c r="T25" s="79">
        <f t="shared" si="28"/>
        <v>108.65250048845451</v>
      </c>
      <c r="V25" s="89">
        <v>20</v>
      </c>
      <c r="W25" s="92">
        <f t="shared" si="0"/>
        <v>1876.5491784914868</v>
      </c>
      <c r="X25" s="91">
        <f t="shared" si="1"/>
        <v>248.73048381594373</v>
      </c>
      <c r="Y25" s="29">
        <f t="shared" si="2"/>
        <v>1894.6666666666665</v>
      </c>
      <c r="Z25" s="29">
        <f t="shared" si="3"/>
        <v>257.31100045269352</v>
      </c>
      <c r="AA25" s="90">
        <f t="shared" si="4"/>
        <v>1808.4153507557726</v>
      </c>
      <c r="AB25" s="29">
        <f t="shared" si="5"/>
        <v>219.84550190880717</v>
      </c>
      <c r="AC25" s="92">
        <f t="shared" si="6"/>
        <v>1862.7416009999999</v>
      </c>
      <c r="AD25" s="25">
        <f t="shared" si="7"/>
        <v>242.46290094903341</v>
      </c>
      <c r="AF25" s="89">
        <v>20</v>
      </c>
      <c r="AG25" s="99">
        <f t="shared" si="40"/>
        <v>1876.5491784914868</v>
      </c>
      <c r="AH25" s="103">
        <f t="shared" si="40"/>
        <v>248.73048381594373</v>
      </c>
      <c r="AI25" s="139">
        <f t="shared" si="40"/>
        <v>1894.6666666666665</v>
      </c>
      <c r="AJ25" s="100">
        <f t="shared" si="40"/>
        <v>257.31100045269352</v>
      </c>
      <c r="AK25" s="110">
        <f t="shared" si="40"/>
        <v>1808.4153507557726</v>
      </c>
      <c r="AL25" s="112">
        <f t="shared" si="40"/>
        <v>219.84550190880717</v>
      </c>
      <c r="AM25" s="137">
        <f t="shared" si="40"/>
        <v>1862.7416009999999</v>
      </c>
      <c r="AN25" s="111">
        <f t="shared" si="40"/>
        <v>242.46290094903341</v>
      </c>
      <c r="BA25" s="44"/>
      <c r="BC25" s="12" t="s">
        <v>79</v>
      </c>
      <c r="BD25" s="20"/>
      <c r="BE25" s="21"/>
      <c r="BF25" s="224">
        <v>719</v>
      </c>
      <c r="BG25" s="224">
        <v>654</v>
      </c>
      <c r="BH25" s="224">
        <v>687</v>
      </c>
      <c r="BI25" s="224">
        <v>1499</v>
      </c>
      <c r="BK25" s="80">
        <f t="shared" si="29"/>
        <v>686.66666666666663</v>
      </c>
      <c r="BL25" s="25">
        <f t="shared" si="30"/>
        <v>18.764623926716762</v>
      </c>
      <c r="BM25" s="81">
        <f t="shared" si="31"/>
        <v>649.88800377030179</v>
      </c>
      <c r="BN25" s="82">
        <f t="shared" si="32"/>
        <v>723.44532956303146</v>
      </c>
      <c r="BO25" s="83">
        <f t="shared" si="33"/>
        <v>73.557325792729671</v>
      </c>
      <c r="BQ25" s="76">
        <f t="shared" si="34"/>
        <v>658.33844899999997</v>
      </c>
      <c r="BR25" s="76">
        <f t="shared" si="35"/>
        <v>658.33844899999997</v>
      </c>
      <c r="BS25" s="25">
        <f t="shared" si="36"/>
        <v>25.658106886518343</v>
      </c>
      <c r="BT25" s="77">
        <f t="shared" si="37"/>
        <v>608.04855950242404</v>
      </c>
      <c r="BU25" s="78">
        <f t="shared" si="38"/>
        <v>708.6283384975759</v>
      </c>
      <c r="BV25" s="79">
        <f t="shared" si="39"/>
        <v>100.57977899515186</v>
      </c>
      <c r="BX25" s="89">
        <v>20</v>
      </c>
      <c r="BY25" s="92">
        <f t="shared" si="9"/>
        <v>775.55467043696854</v>
      </c>
      <c r="BZ25" s="91">
        <f t="shared" si="10"/>
        <v>107.20294108546</v>
      </c>
      <c r="CA25" s="29">
        <f t="shared" si="11"/>
        <v>812.33333333333337</v>
      </c>
      <c r="CB25" s="29">
        <f t="shared" si="12"/>
        <v>118.30097087378641</v>
      </c>
      <c r="CC25" s="90">
        <f t="shared" si="13"/>
        <v>790.3716615024241</v>
      </c>
      <c r="CD25" s="29">
        <f t="shared" si="14"/>
        <v>111.53542958473257</v>
      </c>
      <c r="CE25" s="92">
        <f t="shared" si="15"/>
        <v>840.66155100000003</v>
      </c>
      <c r="CF25" s="25">
        <f t="shared" si="16"/>
        <v>127.6944332017892</v>
      </c>
      <c r="CH25" s="89">
        <v>20</v>
      </c>
      <c r="CI25" s="99">
        <f t="shared" si="41"/>
        <v>775.55467043696854</v>
      </c>
      <c r="CJ25" s="103">
        <f t="shared" si="41"/>
        <v>107.20294108546</v>
      </c>
      <c r="CK25" s="139">
        <f t="shared" si="41"/>
        <v>812.33333333333337</v>
      </c>
      <c r="CL25" s="100">
        <f t="shared" si="41"/>
        <v>118.30097087378641</v>
      </c>
      <c r="CM25" s="110">
        <f t="shared" si="41"/>
        <v>790.3716615024241</v>
      </c>
      <c r="CN25" s="112">
        <f t="shared" si="41"/>
        <v>111.53542958473257</v>
      </c>
      <c r="CO25" s="137">
        <f t="shared" si="41"/>
        <v>840.66155100000003</v>
      </c>
      <c r="CP25" s="111">
        <f t="shared" si="41"/>
        <v>127.6944332017892</v>
      </c>
    </row>
    <row r="26" spans="1:94" ht="14.25" x14ac:dyDescent="0.15">
      <c r="A26" s="12" t="s">
        <v>80</v>
      </c>
      <c r="B26" s="20"/>
      <c r="C26" s="21"/>
      <c r="D26" s="224">
        <v>715</v>
      </c>
      <c r="E26" s="224">
        <v>696</v>
      </c>
      <c r="F26" s="224">
        <v>725</v>
      </c>
      <c r="G26" s="224">
        <v>2665</v>
      </c>
      <c r="I26" s="80">
        <f t="shared" si="18"/>
        <v>712</v>
      </c>
      <c r="J26" s="25">
        <f t="shared" si="19"/>
        <v>8.5049005481153817</v>
      </c>
      <c r="K26" s="81">
        <f t="shared" si="20"/>
        <v>695.33039492569389</v>
      </c>
      <c r="L26" s="82">
        <f t="shared" si="21"/>
        <v>728.66960507430611</v>
      </c>
      <c r="M26" s="83">
        <f t="shared" si="22"/>
        <v>33.33921014861221</v>
      </c>
      <c r="O26" s="76">
        <f t="shared" si="23"/>
        <v>723.79842399999995</v>
      </c>
      <c r="P26" s="76">
        <f t="shared" si="24"/>
        <v>723.79842399999995</v>
      </c>
      <c r="Q26" s="25">
        <f t="shared" si="25"/>
        <v>26.903502076867241</v>
      </c>
      <c r="R26" s="77">
        <f t="shared" si="26"/>
        <v>671.06755992934018</v>
      </c>
      <c r="S26" s="78">
        <f t="shared" si="27"/>
        <v>776.52928807065973</v>
      </c>
      <c r="T26" s="79">
        <f t="shared" si="28"/>
        <v>105.46172814131955</v>
      </c>
      <c r="V26" s="89">
        <v>21</v>
      </c>
      <c r="W26" s="92">
        <f t="shared" si="0"/>
        <v>1936.3303949256938</v>
      </c>
      <c r="X26" s="91">
        <f t="shared" si="1"/>
        <v>265.73503017574558</v>
      </c>
      <c r="Y26" s="29">
        <f t="shared" si="2"/>
        <v>1953</v>
      </c>
      <c r="Z26" s="29">
        <f t="shared" si="3"/>
        <v>274.29775280898878</v>
      </c>
      <c r="AA26" s="90">
        <f t="shared" si="4"/>
        <v>1888.4707119293403</v>
      </c>
      <c r="AB26" s="29">
        <f t="shared" si="5"/>
        <v>243.19375211479471</v>
      </c>
      <c r="AC26" s="92">
        <f t="shared" si="6"/>
        <v>1941.2015759999999</v>
      </c>
      <c r="AD26" s="25">
        <f t="shared" si="7"/>
        <v>268.19643586292199</v>
      </c>
      <c r="AF26" s="89">
        <v>21</v>
      </c>
      <c r="AG26" s="99">
        <f t="shared" si="40"/>
        <v>1936.3303949256938</v>
      </c>
      <c r="AH26" s="103">
        <f t="shared" si="40"/>
        <v>265.73503017574558</v>
      </c>
      <c r="AI26" s="139">
        <f t="shared" si="40"/>
        <v>1953</v>
      </c>
      <c r="AJ26" s="100">
        <f t="shared" si="40"/>
        <v>274.29775280898878</v>
      </c>
      <c r="AK26" s="110">
        <f t="shared" si="40"/>
        <v>1888.4707119293403</v>
      </c>
      <c r="AL26" s="112">
        <f t="shared" si="40"/>
        <v>243.19375211479471</v>
      </c>
      <c r="AM26" s="137">
        <f t="shared" si="40"/>
        <v>1941.2015759999999</v>
      </c>
      <c r="AN26" s="111">
        <f t="shared" si="40"/>
        <v>268.19643586292199</v>
      </c>
      <c r="BA26" s="44"/>
      <c r="BC26" s="12" t="s">
        <v>80</v>
      </c>
      <c r="BD26" s="20"/>
      <c r="BE26" s="21"/>
      <c r="BF26" s="224">
        <v>610</v>
      </c>
      <c r="BG26" s="224">
        <v>603</v>
      </c>
      <c r="BH26" s="224">
        <v>680</v>
      </c>
      <c r="BI26" s="224">
        <v>1621</v>
      </c>
      <c r="BK26" s="80">
        <f t="shared" si="29"/>
        <v>631</v>
      </c>
      <c r="BL26" s="25">
        <f t="shared" si="30"/>
        <v>24.583192089989726</v>
      </c>
      <c r="BM26" s="81">
        <f t="shared" si="31"/>
        <v>582.81694350362011</v>
      </c>
      <c r="BN26" s="82">
        <f t="shared" si="32"/>
        <v>679.18305649637989</v>
      </c>
      <c r="BO26" s="83">
        <f t="shared" si="33"/>
        <v>96.366112992759781</v>
      </c>
      <c r="BQ26" s="76">
        <f t="shared" si="34"/>
        <v>704.14724200000001</v>
      </c>
      <c r="BR26" s="76">
        <f t="shared" si="35"/>
        <v>704.14724200000001</v>
      </c>
      <c r="BS26" s="25">
        <f t="shared" si="36"/>
        <v>26.53577287361346</v>
      </c>
      <c r="BT26" s="77">
        <f t="shared" si="37"/>
        <v>652.13712716771761</v>
      </c>
      <c r="BU26" s="78">
        <f t="shared" si="38"/>
        <v>756.1573568322824</v>
      </c>
      <c r="BV26" s="79">
        <f t="shared" si="39"/>
        <v>104.02022966456479</v>
      </c>
      <c r="BX26" s="89">
        <v>21</v>
      </c>
      <c r="BY26" s="92">
        <f t="shared" si="9"/>
        <v>941.81694350362011</v>
      </c>
      <c r="BZ26" s="91">
        <f t="shared" si="10"/>
        <v>138.66908700020554</v>
      </c>
      <c r="CA26" s="29">
        <f t="shared" si="11"/>
        <v>990</v>
      </c>
      <c r="CB26" s="29">
        <f t="shared" si="12"/>
        <v>156.89381933438986</v>
      </c>
      <c r="CC26" s="90">
        <f t="shared" si="13"/>
        <v>864.8426431677176</v>
      </c>
      <c r="CD26" s="29">
        <f t="shared" si="14"/>
        <v>114.37336889648775</v>
      </c>
      <c r="CE26" s="92">
        <f t="shared" si="15"/>
        <v>916.85275799999999</v>
      </c>
      <c r="CF26" s="25">
        <f t="shared" si="16"/>
        <v>130.20753378169164</v>
      </c>
      <c r="CH26" s="89">
        <v>21</v>
      </c>
      <c r="CI26" s="99">
        <f t="shared" si="41"/>
        <v>941.81694350362011</v>
      </c>
      <c r="CJ26" s="103">
        <f t="shared" si="41"/>
        <v>138.66908700020554</v>
      </c>
      <c r="CK26" s="139">
        <f t="shared" si="41"/>
        <v>990</v>
      </c>
      <c r="CL26" s="100">
        <f t="shared" si="41"/>
        <v>156.89381933438986</v>
      </c>
      <c r="CM26" s="110">
        <f t="shared" si="41"/>
        <v>864.8426431677176</v>
      </c>
      <c r="CN26" s="112">
        <f t="shared" si="41"/>
        <v>114.37336889648775</v>
      </c>
      <c r="CO26" s="137">
        <f t="shared" si="41"/>
        <v>916.85275799999999</v>
      </c>
      <c r="CP26" s="111">
        <f t="shared" si="41"/>
        <v>130.20753378169164</v>
      </c>
    </row>
    <row r="27" spans="1:94" ht="14.25" x14ac:dyDescent="0.15">
      <c r="A27" s="12" t="s">
        <v>81</v>
      </c>
      <c r="B27" s="20"/>
      <c r="C27" s="21"/>
      <c r="D27" s="224">
        <v>665</v>
      </c>
      <c r="E27" s="224">
        <v>741</v>
      </c>
      <c r="F27" s="224">
        <v>770</v>
      </c>
      <c r="G27" s="224">
        <v>2401</v>
      </c>
      <c r="I27" s="80">
        <f t="shared" si="18"/>
        <v>725.33333333333337</v>
      </c>
      <c r="J27" s="25">
        <f t="shared" si="19"/>
        <v>31.306726291822837</v>
      </c>
      <c r="K27" s="81">
        <f t="shared" si="20"/>
        <v>663.97214980136062</v>
      </c>
      <c r="L27" s="82">
        <f t="shared" si="21"/>
        <v>786.69451686530613</v>
      </c>
      <c r="M27" s="83">
        <f t="shared" si="22"/>
        <v>122.72236706394551</v>
      </c>
      <c r="O27" s="76">
        <f t="shared" si="23"/>
        <v>828.57237650000002</v>
      </c>
      <c r="P27" s="76">
        <f t="shared" si="24"/>
        <v>828.57237650000002</v>
      </c>
      <c r="Q27" s="25">
        <f t="shared" si="25"/>
        <v>28.784933150869051</v>
      </c>
      <c r="R27" s="77">
        <f t="shared" si="26"/>
        <v>772.15390752429664</v>
      </c>
      <c r="S27" s="78">
        <f t="shared" si="27"/>
        <v>884.9908454757034</v>
      </c>
      <c r="T27" s="79">
        <f t="shared" si="28"/>
        <v>112.83693795140675</v>
      </c>
      <c r="V27" s="89">
        <v>22</v>
      </c>
      <c r="W27" s="92">
        <f t="shared" si="0"/>
        <v>1614.305483134694</v>
      </c>
      <c r="X27" s="91">
        <f t="shared" si="1"/>
        <v>205.20105943627507</v>
      </c>
      <c r="Y27" s="29">
        <f t="shared" si="2"/>
        <v>1675.6666666666665</v>
      </c>
      <c r="Z27" s="29">
        <f t="shared" si="3"/>
        <v>231.02022058823528</v>
      </c>
      <c r="AA27" s="90">
        <f t="shared" si="4"/>
        <v>1516.0091545242967</v>
      </c>
      <c r="AB27" s="29">
        <f t="shared" si="5"/>
        <v>171.30224140447535</v>
      </c>
      <c r="AC27" s="92">
        <f t="shared" si="6"/>
        <v>1572.4276235</v>
      </c>
      <c r="AD27" s="25">
        <f t="shared" si="7"/>
        <v>189.77553055077016</v>
      </c>
      <c r="AF27" s="89">
        <v>22</v>
      </c>
      <c r="AG27" s="99">
        <f t="shared" si="40"/>
        <v>1614.305483134694</v>
      </c>
      <c r="AH27" s="103">
        <f t="shared" si="40"/>
        <v>205.20105943627507</v>
      </c>
      <c r="AI27" s="139">
        <f t="shared" si="40"/>
        <v>1675.6666666666665</v>
      </c>
      <c r="AJ27" s="100">
        <f t="shared" si="40"/>
        <v>231.02022058823528</v>
      </c>
      <c r="AK27" s="110">
        <f t="shared" si="40"/>
        <v>1516.0091545242967</v>
      </c>
      <c r="AL27" s="112">
        <f t="shared" si="40"/>
        <v>171.30224140447535</v>
      </c>
      <c r="AM27" s="137">
        <f t="shared" si="40"/>
        <v>1572.4276235</v>
      </c>
      <c r="AN27" s="111">
        <f t="shared" si="40"/>
        <v>189.77553055077016</v>
      </c>
      <c r="BA27" s="44"/>
      <c r="BC27" s="12" t="s">
        <v>81</v>
      </c>
      <c r="BD27" s="20"/>
      <c r="BE27" s="21"/>
      <c r="BF27" s="224">
        <v>607</v>
      </c>
      <c r="BG27" s="224">
        <v>699</v>
      </c>
      <c r="BH27" s="224">
        <v>666</v>
      </c>
      <c r="BI27" s="224">
        <v>1416</v>
      </c>
      <c r="BK27" s="80">
        <f t="shared" si="29"/>
        <v>657.33333333333337</v>
      </c>
      <c r="BL27" s="25">
        <f t="shared" si="30"/>
        <v>26.909312720898527</v>
      </c>
      <c r="BM27" s="81">
        <f t="shared" si="31"/>
        <v>604.59108040037222</v>
      </c>
      <c r="BN27" s="82">
        <f t="shared" si="32"/>
        <v>710.07558626629452</v>
      </c>
      <c r="BO27" s="83">
        <f t="shared" si="33"/>
        <v>105.4845058659223</v>
      </c>
      <c r="BQ27" s="76">
        <f t="shared" si="34"/>
        <v>711.64993750000008</v>
      </c>
      <c r="BR27" s="76">
        <f t="shared" si="35"/>
        <v>711.64993750000008</v>
      </c>
      <c r="BS27" s="25">
        <f t="shared" si="36"/>
        <v>26.676767748361122</v>
      </c>
      <c r="BT27" s="77">
        <f t="shared" si="37"/>
        <v>659.36347271321233</v>
      </c>
      <c r="BU27" s="78">
        <f t="shared" si="38"/>
        <v>763.93640228678782</v>
      </c>
      <c r="BV27" s="79">
        <f t="shared" si="39"/>
        <v>104.57292957357549</v>
      </c>
      <c r="BX27" s="89">
        <v>22</v>
      </c>
      <c r="BY27" s="92">
        <f t="shared" si="9"/>
        <v>705.92441373370548</v>
      </c>
      <c r="BZ27" s="91">
        <f t="shared" si="10"/>
        <v>99.415390049611958</v>
      </c>
      <c r="CA27" s="29">
        <f t="shared" si="11"/>
        <v>758.66666666666663</v>
      </c>
      <c r="CB27" s="29">
        <f t="shared" si="12"/>
        <v>115.41582150101419</v>
      </c>
      <c r="CC27" s="90">
        <f t="shared" si="13"/>
        <v>652.06359771321218</v>
      </c>
      <c r="CD27" s="29">
        <f t="shared" si="14"/>
        <v>85.355743719150894</v>
      </c>
      <c r="CE27" s="92">
        <f t="shared" si="15"/>
        <v>704.35006249999992</v>
      </c>
      <c r="CF27" s="25">
        <f t="shared" si="16"/>
        <v>98.974232327533912</v>
      </c>
      <c r="CH27" s="89">
        <v>22</v>
      </c>
      <c r="CI27" s="99">
        <f t="shared" si="41"/>
        <v>705.92441373370548</v>
      </c>
      <c r="CJ27" s="103">
        <f t="shared" si="41"/>
        <v>99.415390049611958</v>
      </c>
      <c r="CK27" s="139">
        <f t="shared" si="41"/>
        <v>758.66666666666663</v>
      </c>
      <c r="CL27" s="100">
        <f t="shared" si="41"/>
        <v>115.41582150101419</v>
      </c>
      <c r="CM27" s="110">
        <f t="shared" si="41"/>
        <v>652.06359771321218</v>
      </c>
      <c r="CN27" s="112">
        <f t="shared" si="41"/>
        <v>85.355743719150894</v>
      </c>
      <c r="CO27" s="137">
        <f t="shared" si="41"/>
        <v>704.35006249999992</v>
      </c>
      <c r="CP27" s="111">
        <f t="shared" si="41"/>
        <v>98.974232327533912</v>
      </c>
    </row>
    <row r="28" spans="1:94" ht="14.25" x14ac:dyDescent="0.15">
      <c r="A28" s="12" t="s">
        <v>82</v>
      </c>
      <c r="B28" s="20"/>
      <c r="C28" s="21"/>
      <c r="D28" s="224">
        <v>707</v>
      </c>
      <c r="E28" s="224">
        <v>702</v>
      </c>
      <c r="F28" s="224">
        <v>685</v>
      </c>
      <c r="G28" s="224">
        <v>2328</v>
      </c>
      <c r="I28" s="80">
        <f t="shared" si="18"/>
        <v>698</v>
      </c>
      <c r="J28" s="25">
        <f t="shared" si="19"/>
        <v>6.6583281184793934</v>
      </c>
      <c r="K28" s="81">
        <f t="shared" si="20"/>
        <v>684.94967688778036</v>
      </c>
      <c r="L28" s="82">
        <f t="shared" si="21"/>
        <v>711.05032311221964</v>
      </c>
      <c r="M28" s="83">
        <f t="shared" si="22"/>
        <v>26.100646224439288</v>
      </c>
      <c r="O28" s="76">
        <f t="shared" si="23"/>
        <v>675.55039399999998</v>
      </c>
      <c r="P28" s="76">
        <f t="shared" si="24"/>
        <v>675.55039399999998</v>
      </c>
      <c r="Q28" s="25">
        <f t="shared" si="25"/>
        <v>25.991352292637643</v>
      </c>
      <c r="R28" s="77">
        <f t="shared" si="26"/>
        <v>624.6073435064302</v>
      </c>
      <c r="S28" s="78">
        <f t="shared" si="27"/>
        <v>726.49344449356977</v>
      </c>
      <c r="T28" s="79">
        <f t="shared" si="28"/>
        <v>101.88610098713957</v>
      </c>
      <c r="V28" s="89">
        <v>23</v>
      </c>
      <c r="W28" s="92">
        <f t="shared" si="0"/>
        <v>1616.9496768877802</v>
      </c>
      <c r="X28" s="91">
        <f t="shared" si="1"/>
        <v>227.40298742998942</v>
      </c>
      <c r="Y28" s="29">
        <f t="shared" si="2"/>
        <v>1630</v>
      </c>
      <c r="Z28" s="29">
        <f t="shared" si="3"/>
        <v>233.52435530085961</v>
      </c>
      <c r="AA28" s="90">
        <f t="shared" si="4"/>
        <v>1601.5065555064302</v>
      </c>
      <c r="AB28" s="29">
        <f t="shared" si="5"/>
        <v>220.44335948864921</v>
      </c>
      <c r="AC28" s="92">
        <f t="shared" si="6"/>
        <v>1652.4496060000001</v>
      </c>
      <c r="AD28" s="25">
        <f t="shared" si="7"/>
        <v>244.60789612092216</v>
      </c>
      <c r="AF28" s="89">
        <v>23</v>
      </c>
      <c r="AG28" s="99">
        <f t="shared" si="40"/>
        <v>1616.9496768877802</v>
      </c>
      <c r="AH28" s="103">
        <f t="shared" si="40"/>
        <v>227.40298742998942</v>
      </c>
      <c r="AI28" s="139">
        <f t="shared" si="40"/>
        <v>1630</v>
      </c>
      <c r="AJ28" s="100">
        <f t="shared" si="40"/>
        <v>233.52435530085961</v>
      </c>
      <c r="AK28" s="110">
        <f t="shared" si="40"/>
        <v>1601.5065555064302</v>
      </c>
      <c r="AL28" s="112">
        <f t="shared" si="40"/>
        <v>220.44335948864921</v>
      </c>
      <c r="AM28" s="137">
        <f t="shared" si="40"/>
        <v>1652.4496060000001</v>
      </c>
      <c r="AN28" s="111">
        <f t="shared" si="40"/>
        <v>244.60789612092216</v>
      </c>
      <c r="BA28" s="44"/>
      <c r="BC28" s="12" t="s">
        <v>82</v>
      </c>
      <c r="BD28" s="20"/>
      <c r="BE28" s="21"/>
      <c r="BF28" s="224">
        <v>666</v>
      </c>
      <c r="BG28" s="224">
        <v>687</v>
      </c>
      <c r="BH28" s="224">
        <v>598</v>
      </c>
      <c r="BI28" s="224">
        <v>1421</v>
      </c>
      <c r="BK28" s="80">
        <f t="shared" si="29"/>
        <v>650.33333333333337</v>
      </c>
      <c r="BL28" s="25">
        <f t="shared" si="30"/>
        <v>26.859717877231038</v>
      </c>
      <c r="BM28" s="81">
        <f t="shared" si="31"/>
        <v>597.68828629396057</v>
      </c>
      <c r="BN28" s="82">
        <f t="shared" si="32"/>
        <v>702.97838037270617</v>
      </c>
      <c r="BO28" s="83">
        <f t="shared" si="33"/>
        <v>105.2900940787456</v>
      </c>
      <c r="BQ28" s="76">
        <f t="shared" si="34"/>
        <v>578.21194500000001</v>
      </c>
      <c r="BR28" s="76">
        <f t="shared" si="35"/>
        <v>578.21194500000001</v>
      </c>
      <c r="BS28" s="25">
        <f t="shared" si="36"/>
        <v>24.046038031243317</v>
      </c>
      <c r="BT28" s="77">
        <f t="shared" si="37"/>
        <v>531.08171045876315</v>
      </c>
      <c r="BU28" s="78">
        <f t="shared" si="38"/>
        <v>625.34217954123687</v>
      </c>
      <c r="BV28" s="79">
        <f t="shared" si="39"/>
        <v>94.260469082473719</v>
      </c>
      <c r="BX28" s="89">
        <v>23</v>
      </c>
      <c r="BY28" s="92">
        <f t="shared" si="9"/>
        <v>718.02161962729383</v>
      </c>
      <c r="BZ28" s="91">
        <f t="shared" si="10"/>
        <v>102.13992914641443</v>
      </c>
      <c r="CA28" s="29">
        <f t="shared" si="11"/>
        <v>770.66666666666663</v>
      </c>
      <c r="CB28" s="29">
        <f t="shared" si="12"/>
        <v>118.50333162480777</v>
      </c>
      <c r="CC28" s="90">
        <f t="shared" si="13"/>
        <v>795.65782045876313</v>
      </c>
      <c r="CD28" s="29">
        <f t="shared" si="14"/>
        <v>127.23559140732728</v>
      </c>
      <c r="CE28" s="92">
        <f t="shared" si="15"/>
        <v>842.78805499999999</v>
      </c>
      <c r="CF28" s="25">
        <f t="shared" si="16"/>
        <v>145.75763477179635</v>
      </c>
      <c r="CH28" s="89">
        <v>23</v>
      </c>
      <c r="CI28" s="99">
        <f t="shared" si="41"/>
        <v>718.02161962729383</v>
      </c>
      <c r="CJ28" s="103">
        <f t="shared" si="41"/>
        <v>102.13992914641443</v>
      </c>
      <c r="CK28" s="139">
        <f t="shared" si="41"/>
        <v>770.66666666666663</v>
      </c>
      <c r="CL28" s="100">
        <f t="shared" si="41"/>
        <v>118.50333162480777</v>
      </c>
      <c r="CM28" s="110">
        <f t="shared" si="41"/>
        <v>795.65782045876313</v>
      </c>
      <c r="CN28" s="112">
        <f t="shared" si="41"/>
        <v>127.23559140732728</v>
      </c>
      <c r="CO28" s="137">
        <f t="shared" si="41"/>
        <v>842.78805499999999</v>
      </c>
      <c r="CP28" s="111">
        <f t="shared" si="41"/>
        <v>145.75763477179635</v>
      </c>
    </row>
    <row r="29" spans="1:94" ht="14.25" x14ac:dyDescent="0.15">
      <c r="A29" s="12" t="s">
        <v>83</v>
      </c>
      <c r="B29" s="20"/>
      <c r="C29" s="21"/>
      <c r="D29" s="224">
        <v>699</v>
      </c>
      <c r="E29" s="224">
        <v>712</v>
      </c>
      <c r="F29" s="224">
        <v>727</v>
      </c>
      <c r="G29" s="224">
        <v>2197</v>
      </c>
      <c r="I29" s="80">
        <f t="shared" si="18"/>
        <v>712.66666666666663</v>
      </c>
      <c r="J29" s="25">
        <f t="shared" si="19"/>
        <v>8.0897740663410662</v>
      </c>
      <c r="K29" s="81">
        <f t="shared" si="20"/>
        <v>696.81070949663808</v>
      </c>
      <c r="L29" s="82">
        <f t="shared" si="21"/>
        <v>728.52262383669517</v>
      </c>
      <c r="M29" s="83">
        <f t="shared" si="22"/>
        <v>31.711914340057092</v>
      </c>
      <c r="O29" s="76">
        <f t="shared" si="23"/>
        <v>740.74160099999995</v>
      </c>
      <c r="P29" s="76">
        <f t="shared" si="24"/>
        <v>740.74160099999995</v>
      </c>
      <c r="Q29" s="25">
        <f t="shared" si="25"/>
        <v>27.216568501558015</v>
      </c>
      <c r="R29" s="77">
        <f t="shared" si="26"/>
        <v>687.39712673694623</v>
      </c>
      <c r="S29" s="78">
        <f t="shared" si="27"/>
        <v>794.08607526305366</v>
      </c>
      <c r="T29" s="79">
        <f t="shared" si="28"/>
        <v>106.68894852610742</v>
      </c>
      <c r="V29" s="89">
        <v>24</v>
      </c>
      <c r="W29" s="92">
        <f t="shared" si="0"/>
        <v>1468.4773761633048</v>
      </c>
      <c r="X29" s="91">
        <f t="shared" si="1"/>
        <v>201.56922079230819</v>
      </c>
      <c r="Y29" s="29">
        <f t="shared" si="2"/>
        <v>1484.3333333333335</v>
      </c>
      <c r="Z29" s="29">
        <f t="shared" si="3"/>
        <v>208.27876520112255</v>
      </c>
      <c r="AA29" s="90">
        <f t="shared" si="4"/>
        <v>1402.9139247369462</v>
      </c>
      <c r="AB29" s="29">
        <f t="shared" si="5"/>
        <v>176.67025885981047</v>
      </c>
      <c r="AC29" s="92">
        <f t="shared" si="6"/>
        <v>1456.2583990000001</v>
      </c>
      <c r="AD29" s="25">
        <f t="shared" si="7"/>
        <v>196.59465554979681</v>
      </c>
      <c r="AF29" s="89">
        <v>24</v>
      </c>
      <c r="AG29" s="99">
        <f t="shared" si="40"/>
        <v>1468.4773761633048</v>
      </c>
      <c r="AH29" s="103">
        <f t="shared" si="40"/>
        <v>201.56922079230819</v>
      </c>
      <c r="AI29" s="139">
        <f t="shared" si="40"/>
        <v>1484.3333333333335</v>
      </c>
      <c r="AJ29" s="100">
        <f t="shared" si="40"/>
        <v>208.27876520112255</v>
      </c>
      <c r="AK29" s="110">
        <f t="shared" si="40"/>
        <v>1402.9139247369462</v>
      </c>
      <c r="AL29" s="112">
        <f t="shared" si="40"/>
        <v>176.67025885981047</v>
      </c>
      <c r="AM29" s="137">
        <f t="shared" si="40"/>
        <v>1456.2583990000001</v>
      </c>
      <c r="AN29" s="111">
        <f t="shared" si="40"/>
        <v>196.59465554979681</v>
      </c>
      <c r="BA29" s="44"/>
      <c r="BC29" s="12" t="s">
        <v>83</v>
      </c>
      <c r="BD29" s="20"/>
      <c r="BE29" s="21"/>
      <c r="BF29" s="224">
        <v>606</v>
      </c>
      <c r="BG29" s="224">
        <v>620</v>
      </c>
      <c r="BH29" s="224">
        <v>637</v>
      </c>
      <c r="BI29" s="224">
        <v>1288</v>
      </c>
      <c r="BK29" s="80">
        <f t="shared" si="29"/>
        <v>621</v>
      </c>
      <c r="BL29" s="25">
        <f t="shared" si="30"/>
        <v>8.9628864398325021</v>
      </c>
      <c r="BM29" s="81">
        <f t="shared" si="31"/>
        <v>603.43274257792825</v>
      </c>
      <c r="BN29" s="82">
        <f t="shared" si="32"/>
        <v>638.56725742207175</v>
      </c>
      <c r="BO29" s="83">
        <f t="shared" si="33"/>
        <v>35.134514844143496</v>
      </c>
      <c r="BQ29" s="76">
        <f t="shared" si="34"/>
        <v>652.11240150000003</v>
      </c>
      <c r="BR29" s="76">
        <f t="shared" si="35"/>
        <v>652.11240150000003</v>
      </c>
      <c r="BS29" s="25">
        <f t="shared" si="36"/>
        <v>25.536491565992382</v>
      </c>
      <c r="BT29" s="77">
        <f t="shared" si="37"/>
        <v>602.06087803065498</v>
      </c>
      <c r="BU29" s="78">
        <f t="shared" si="38"/>
        <v>702.16392496934509</v>
      </c>
      <c r="BV29" s="79">
        <f t="shared" si="39"/>
        <v>100.10304693869011</v>
      </c>
      <c r="BX29" s="89">
        <v>24</v>
      </c>
      <c r="BY29" s="92">
        <f t="shared" si="9"/>
        <v>649.43274257792825</v>
      </c>
      <c r="BZ29" s="91">
        <f t="shared" si="10"/>
        <v>101.70154122836192</v>
      </c>
      <c r="CA29" s="29">
        <f t="shared" si="11"/>
        <v>667</v>
      </c>
      <c r="CB29" s="29">
        <f t="shared" si="12"/>
        <v>107.40740740740742</v>
      </c>
      <c r="CC29" s="90">
        <f t="shared" si="13"/>
        <v>585.83607503065491</v>
      </c>
      <c r="CD29" s="29">
        <f t="shared" si="14"/>
        <v>83.432949799611421</v>
      </c>
      <c r="CE29" s="92">
        <f t="shared" si="15"/>
        <v>635.88759849999997</v>
      </c>
      <c r="CF29" s="25">
        <f t="shared" si="16"/>
        <v>97.511962207331209</v>
      </c>
      <c r="CH29" s="89">
        <v>24</v>
      </c>
      <c r="CI29" s="99">
        <f t="shared" si="41"/>
        <v>649.43274257792825</v>
      </c>
      <c r="CJ29" s="103">
        <f t="shared" si="41"/>
        <v>101.70154122836192</v>
      </c>
      <c r="CK29" s="139">
        <f t="shared" si="41"/>
        <v>667</v>
      </c>
      <c r="CL29" s="100">
        <f t="shared" si="41"/>
        <v>107.40740740740742</v>
      </c>
      <c r="CM29" s="110">
        <f t="shared" si="41"/>
        <v>585.83607503065491</v>
      </c>
      <c r="CN29" s="112">
        <f t="shared" si="41"/>
        <v>83.432949799611421</v>
      </c>
      <c r="CO29" s="137">
        <f t="shared" si="41"/>
        <v>635.88759849999997</v>
      </c>
      <c r="CP29" s="111">
        <f t="shared" si="41"/>
        <v>97.511962207331209</v>
      </c>
    </row>
    <row r="30" spans="1:94" ht="14.25" x14ac:dyDescent="0.15">
      <c r="A30" s="12" t="s">
        <v>84</v>
      </c>
      <c r="B30" s="20"/>
      <c r="C30" s="21"/>
      <c r="D30" s="224">
        <v>742</v>
      </c>
      <c r="E30" s="224">
        <v>748</v>
      </c>
      <c r="F30" s="224">
        <v>735</v>
      </c>
      <c r="G30" s="224">
        <v>1945</v>
      </c>
      <c r="I30" s="80">
        <f t="shared" si="18"/>
        <v>741.66666666666663</v>
      </c>
      <c r="J30" s="25">
        <f t="shared" si="19"/>
        <v>3.7564758898615485</v>
      </c>
      <c r="K30" s="81">
        <f t="shared" si="20"/>
        <v>734.30397392253803</v>
      </c>
      <c r="L30" s="82">
        <f t="shared" si="21"/>
        <v>749.02935941079522</v>
      </c>
      <c r="M30" s="83">
        <f t="shared" si="22"/>
        <v>14.725385488257189</v>
      </c>
      <c r="O30" s="76">
        <f t="shared" si="23"/>
        <v>733.95479050000006</v>
      </c>
      <c r="P30" s="76">
        <f t="shared" si="24"/>
        <v>733.95479050000006</v>
      </c>
      <c r="Q30" s="25">
        <f t="shared" si="25"/>
        <v>27.091599998892647</v>
      </c>
      <c r="R30" s="77">
        <f t="shared" si="26"/>
        <v>680.85525450217051</v>
      </c>
      <c r="S30" s="78">
        <f t="shared" si="27"/>
        <v>787.05432649782961</v>
      </c>
      <c r="T30" s="79">
        <f t="shared" si="28"/>
        <v>106.1990719956591</v>
      </c>
      <c r="V30" s="89">
        <v>25</v>
      </c>
      <c r="W30" s="92">
        <f t="shared" si="0"/>
        <v>1195.9706405892048</v>
      </c>
      <c r="X30" s="91">
        <f t="shared" si="1"/>
        <v>159.66939420505287</v>
      </c>
      <c r="Y30" s="29">
        <f t="shared" si="2"/>
        <v>1203.3333333333335</v>
      </c>
      <c r="Z30" s="29">
        <f t="shared" si="3"/>
        <v>162.247191011236</v>
      </c>
      <c r="AA30" s="90">
        <f t="shared" si="4"/>
        <v>1157.9456735021704</v>
      </c>
      <c r="AB30" s="29">
        <f t="shared" si="5"/>
        <v>147.123982998061</v>
      </c>
      <c r="AC30" s="92">
        <f t="shared" si="6"/>
        <v>1211.0452095000001</v>
      </c>
      <c r="AD30" s="25">
        <f t="shared" si="7"/>
        <v>165.00269841892938</v>
      </c>
      <c r="AF30" s="89">
        <v>25</v>
      </c>
      <c r="AG30" s="99">
        <f t="shared" si="40"/>
        <v>1195.9706405892048</v>
      </c>
      <c r="AH30" s="103">
        <f t="shared" si="40"/>
        <v>159.66939420505287</v>
      </c>
      <c r="AI30" s="139">
        <f t="shared" si="40"/>
        <v>1203.3333333333335</v>
      </c>
      <c r="AJ30" s="100">
        <f t="shared" si="40"/>
        <v>162.247191011236</v>
      </c>
      <c r="AK30" s="110">
        <f t="shared" si="40"/>
        <v>1157.9456735021704</v>
      </c>
      <c r="AL30" s="112">
        <f t="shared" si="40"/>
        <v>147.123982998061</v>
      </c>
      <c r="AM30" s="137">
        <f t="shared" si="40"/>
        <v>1211.0452095000001</v>
      </c>
      <c r="AN30" s="111">
        <f t="shared" si="40"/>
        <v>165.00269841892938</v>
      </c>
      <c r="BA30" s="44"/>
      <c r="BC30" s="12" t="s">
        <v>84</v>
      </c>
      <c r="BD30" s="20"/>
      <c r="BE30" s="21"/>
      <c r="BF30" s="224">
        <v>628</v>
      </c>
      <c r="BG30" s="224">
        <v>647</v>
      </c>
      <c r="BH30" s="224">
        <v>664</v>
      </c>
      <c r="BI30" s="224">
        <v>1244</v>
      </c>
      <c r="BK30" s="80">
        <f t="shared" si="29"/>
        <v>646.33333333333337</v>
      </c>
      <c r="BL30" s="25">
        <f t="shared" si="30"/>
        <v>10.39764930698815</v>
      </c>
      <c r="BM30" s="81">
        <f t="shared" si="31"/>
        <v>625.9539406916366</v>
      </c>
      <c r="BN30" s="82">
        <f t="shared" si="32"/>
        <v>666.71272597503014</v>
      </c>
      <c r="BO30" s="83">
        <f t="shared" si="33"/>
        <v>40.758785283393536</v>
      </c>
      <c r="BQ30" s="76">
        <f t="shared" si="34"/>
        <v>682.25839900000005</v>
      </c>
      <c r="BR30" s="76">
        <f t="shared" si="35"/>
        <v>682.25839900000005</v>
      </c>
      <c r="BS30" s="25">
        <f t="shared" si="36"/>
        <v>26.120076550423814</v>
      </c>
      <c r="BT30" s="77">
        <f t="shared" si="37"/>
        <v>631.06304896116933</v>
      </c>
      <c r="BU30" s="78">
        <f t="shared" si="38"/>
        <v>733.45374903883078</v>
      </c>
      <c r="BV30" s="79">
        <f t="shared" si="39"/>
        <v>102.39070007766145</v>
      </c>
      <c r="BX30" s="89">
        <v>25</v>
      </c>
      <c r="BY30" s="92">
        <f t="shared" si="9"/>
        <v>577.28727402496986</v>
      </c>
      <c r="BZ30" s="91">
        <f t="shared" si="10"/>
        <v>86.587108890222467</v>
      </c>
      <c r="CA30" s="29">
        <f t="shared" si="11"/>
        <v>597.66666666666663</v>
      </c>
      <c r="CB30" s="29">
        <f t="shared" si="12"/>
        <v>92.470345538937579</v>
      </c>
      <c r="CC30" s="90">
        <f t="shared" si="13"/>
        <v>510.54625096116922</v>
      </c>
      <c r="CD30" s="29">
        <f t="shared" si="14"/>
        <v>69.60851336982391</v>
      </c>
      <c r="CE30" s="92">
        <f t="shared" si="15"/>
        <v>561.74160099999995</v>
      </c>
      <c r="CF30" s="25">
        <f t="shared" si="16"/>
        <v>82.335608007663382</v>
      </c>
      <c r="CH30" s="89">
        <v>25</v>
      </c>
      <c r="CI30" s="99">
        <f t="shared" si="41"/>
        <v>577.28727402496986</v>
      </c>
      <c r="CJ30" s="103">
        <f t="shared" si="41"/>
        <v>86.587108890222467</v>
      </c>
      <c r="CK30" s="139">
        <f t="shared" si="41"/>
        <v>597.66666666666663</v>
      </c>
      <c r="CL30" s="100">
        <f t="shared" si="41"/>
        <v>92.470345538937579</v>
      </c>
      <c r="CM30" s="110">
        <f t="shared" si="41"/>
        <v>510.54625096116922</v>
      </c>
      <c r="CN30" s="112">
        <f t="shared" si="41"/>
        <v>69.60851336982391</v>
      </c>
      <c r="CO30" s="137">
        <f t="shared" si="41"/>
        <v>561.74160099999995</v>
      </c>
      <c r="CP30" s="111">
        <f t="shared" si="41"/>
        <v>82.335608007663382</v>
      </c>
    </row>
    <row r="31" spans="1:94" ht="14.25" x14ac:dyDescent="0.15">
      <c r="A31" s="12" t="s">
        <v>85</v>
      </c>
      <c r="B31" s="20"/>
      <c r="C31" s="21"/>
      <c r="D31" s="224">
        <v>685</v>
      </c>
      <c r="E31" s="224">
        <v>699</v>
      </c>
      <c r="F31" s="224">
        <v>690</v>
      </c>
      <c r="G31" s="224">
        <v>1630</v>
      </c>
      <c r="I31" s="80">
        <f t="shared" si="18"/>
        <v>691.33333333333337</v>
      </c>
      <c r="J31" s="25">
        <f t="shared" si="19"/>
        <v>4.0960685758148365</v>
      </c>
      <c r="K31" s="81">
        <f t="shared" si="20"/>
        <v>683.30503892473632</v>
      </c>
      <c r="L31" s="82">
        <f t="shared" si="21"/>
        <v>699.36162774193042</v>
      </c>
      <c r="M31" s="83">
        <f t="shared" si="22"/>
        <v>16.056588817194097</v>
      </c>
      <c r="O31" s="76">
        <f t="shared" si="23"/>
        <v>695.47158850000005</v>
      </c>
      <c r="P31" s="76">
        <f t="shared" si="24"/>
        <v>695.47158850000005</v>
      </c>
      <c r="Q31" s="25">
        <f t="shared" si="25"/>
        <v>26.37179532189646</v>
      </c>
      <c r="R31" s="77">
        <f t="shared" si="26"/>
        <v>643.78286966908297</v>
      </c>
      <c r="S31" s="78">
        <f t="shared" si="27"/>
        <v>747.16030733091714</v>
      </c>
      <c r="T31" s="79">
        <f t="shared" si="28"/>
        <v>103.37743766183416</v>
      </c>
      <c r="V31" s="89">
        <v>26</v>
      </c>
      <c r="W31" s="92">
        <f t="shared" si="0"/>
        <v>930.63837225806958</v>
      </c>
      <c r="X31" s="91">
        <f t="shared" si="1"/>
        <v>133.06969318046171</v>
      </c>
      <c r="Y31" s="29">
        <f t="shared" si="2"/>
        <v>938.66666666666663</v>
      </c>
      <c r="Z31" s="29">
        <f t="shared" si="3"/>
        <v>135.77627772420442</v>
      </c>
      <c r="AA31" s="90">
        <f t="shared" si="4"/>
        <v>882.83969266908286</v>
      </c>
      <c r="AB31" s="29">
        <f t="shared" si="5"/>
        <v>118.15934064041139</v>
      </c>
      <c r="AC31" s="92">
        <f t="shared" si="6"/>
        <v>934.52841149999995</v>
      </c>
      <c r="AD31" s="25">
        <f t="shared" si="7"/>
        <v>134.37334133456119</v>
      </c>
      <c r="AF31" s="89">
        <v>26</v>
      </c>
      <c r="AG31" s="99">
        <f t="shared" si="40"/>
        <v>930.63837225806958</v>
      </c>
      <c r="AH31" s="103">
        <f t="shared" si="40"/>
        <v>133.06969318046171</v>
      </c>
      <c r="AI31" s="139">
        <f t="shared" si="40"/>
        <v>938.66666666666663</v>
      </c>
      <c r="AJ31" s="100">
        <f t="shared" si="40"/>
        <v>135.77627772420442</v>
      </c>
      <c r="AK31" s="110">
        <f t="shared" si="40"/>
        <v>882.83969266908286</v>
      </c>
      <c r="AL31" s="112">
        <f t="shared" si="40"/>
        <v>118.15934064041139</v>
      </c>
      <c r="AM31" s="137">
        <f t="shared" si="40"/>
        <v>934.52841149999995</v>
      </c>
      <c r="AN31" s="111">
        <f t="shared" si="40"/>
        <v>134.37334133456119</v>
      </c>
      <c r="BA31" s="44"/>
      <c r="BC31" s="12" t="s">
        <v>85</v>
      </c>
      <c r="BD31" s="20"/>
      <c r="BE31" s="21"/>
      <c r="BF31" s="224">
        <v>656</v>
      </c>
      <c r="BG31" s="224">
        <v>668</v>
      </c>
      <c r="BH31" s="224">
        <v>625</v>
      </c>
      <c r="BI31" s="224">
        <v>1050</v>
      </c>
      <c r="BK31" s="80">
        <f t="shared" si="29"/>
        <v>649.66666666666663</v>
      </c>
      <c r="BL31" s="25">
        <f t="shared" si="30"/>
        <v>12.810585900383758</v>
      </c>
      <c r="BM31" s="81">
        <f t="shared" si="31"/>
        <v>624.55791830191447</v>
      </c>
      <c r="BN31" s="82">
        <f t="shared" si="32"/>
        <v>674.77541503141879</v>
      </c>
      <c r="BO31" s="83">
        <f t="shared" si="33"/>
        <v>50.217496729504319</v>
      </c>
      <c r="BQ31" s="76">
        <f t="shared" si="34"/>
        <v>616.60597250000001</v>
      </c>
      <c r="BR31" s="76">
        <f t="shared" si="35"/>
        <v>616.60597250000001</v>
      </c>
      <c r="BS31" s="25">
        <f t="shared" si="36"/>
        <v>24.831551955123548</v>
      </c>
      <c r="BT31" s="77">
        <f t="shared" si="37"/>
        <v>567.93613066795785</v>
      </c>
      <c r="BU31" s="78">
        <f t="shared" si="38"/>
        <v>665.27581433204216</v>
      </c>
      <c r="BV31" s="79">
        <f t="shared" si="39"/>
        <v>97.339683664084305</v>
      </c>
      <c r="BX31" s="89">
        <v>26</v>
      </c>
      <c r="BY31" s="92">
        <f t="shared" si="9"/>
        <v>375.22458496858121</v>
      </c>
      <c r="BZ31" s="91">
        <f t="shared" si="10"/>
        <v>55.607328988284209</v>
      </c>
      <c r="CA31" s="29">
        <f t="shared" si="11"/>
        <v>400.33333333333337</v>
      </c>
      <c r="CB31" s="29">
        <f t="shared" si="12"/>
        <v>61.621344279117508</v>
      </c>
      <c r="CC31" s="90">
        <f t="shared" si="13"/>
        <v>384.72418566795784</v>
      </c>
      <c r="CD31" s="29">
        <f t="shared" si="14"/>
        <v>57.829275825130225</v>
      </c>
      <c r="CE31" s="92">
        <f t="shared" si="15"/>
        <v>433.39402749999999</v>
      </c>
      <c r="CF31" s="25">
        <f t="shared" si="16"/>
        <v>70.287030426063552</v>
      </c>
      <c r="CH31" s="89">
        <v>26</v>
      </c>
      <c r="CI31" s="99">
        <f t="shared" si="41"/>
        <v>375.22458496858121</v>
      </c>
      <c r="CJ31" s="103">
        <f t="shared" si="41"/>
        <v>55.607328988284209</v>
      </c>
      <c r="CK31" s="139">
        <f t="shared" si="41"/>
        <v>400.33333333333337</v>
      </c>
      <c r="CL31" s="100">
        <f t="shared" si="41"/>
        <v>61.621344279117508</v>
      </c>
      <c r="CM31" s="110">
        <f t="shared" si="41"/>
        <v>384.72418566795784</v>
      </c>
      <c r="CN31" s="112">
        <f t="shared" si="41"/>
        <v>57.829275825130225</v>
      </c>
      <c r="CO31" s="137">
        <f t="shared" si="41"/>
        <v>433.39402749999999</v>
      </c>
      <c r="CP31" s="111">
        <f t="shared" si="41"/>
        <v>70.287030426063552</v>
      </c>
    </row>
    <row r="32" spans="1:94" ht="14.25" x14ac:dyDescent="0.15">
      <c r="A32" s="12" t="s">
        <v>86</v>
      </c>
      <c r="B32" s="20"/>
      <c r="C32" s="21"/>
      <c r="D32" s="224">
        <v>693</v>
      </c>
      <c r="E32" s="224">
        <v>670</v>
      </c>
      <c r="F32" s="224">
        <v>741</v>
      </c>
      <c r="G32" s="224">
        <v>1511</v>
      </c>
      <c r="I32" s="80">
        <f t="shared" si="18"/>
        <v>701.33333333333337</v>
      </c>
      <c r="J32" s="25">
        <f t="shared" si="19"/>
        <v>20.915172589401326</v>
      </c>
      <c r="K32" s="81">
        <f t="shared" si="20"/>
        <v>660.33959505810674</v>
      </c>
      <c r="L32" s="82">
        <f t="shared" si="21"/>
        <v>742.32707160856</v>
      </c>
      <c r="M32" s="83">
        <f t="shared" si="22"/>
        <v>81.987476550453266</v>
      </c>
      <c r="O32" s="76">
        <f t="shared" si="23"/>
        <v>752.85524699999996</v>
      </c>
      <c r="P32" s="76">
        <f t="shared" si="24"/>
        <v>752.85524699999996</v>
      </c>
      <c r="Q32" s="25">
        <f t="shared" si="25"/>
        <v>27.438207794970864</v>
      </c>
      <c r="R32" s="77">
        <f t="shared" si="26"/>
        <v>699.0763597218571</v>
      </c>
      <c r="S32" s="78">
        <f t="shared" si="27"/>
        <v>806.63413427814282</v>
      </c>
      <c r="T32" s="79">
        <f t="shared" si="28"/>
        <v>107.55777455628572</v>
      </c>
      <c r="V32" s="89">
        <v>27</v>
      </c>
      <c r="W32" s="92">
        <f t="shared" si="0"/>
        <v>768.67292839144</v>
      </c>
      <c r="X32" s="91">
        <f t="shared" si="1"/>
        <v>103.54909012354767</v>
      </c>
      <c r="Y32" s="29">
        <f t="shared" si="2"/>
        <v>809.66666666666663</v>
      </c>
      <c r="Z32" s="29">
        <f t="shared" si="3"/>
        <v>115.44676806083649</v>
      </c>
      <c r="AA32" s="90">
        <f t="shared" si="4"/>
        <v>704.36586572185718</v>
      </c>
      <c r="AB32" s="29">
        <f t="shared" si="5"/>
        <v>87.321604156039641</v>
      </c>
      <c r="AC32" s="92">
        <f t="shared" si="6"/>
        <v>758.14475300000004</v>
      </c>
      <c r="AD32" s="25">
        <f t="shared" si="7"/>
        <v>100.70259269907169</v>
      </c>
      <c r="AF32" s="89">
        <v>27</v>
      </c>
      <c r="AG32" s="99">
        <f t="shared" si="40"/>
        <v>768.67292839144</v>
      </c>
      <c r="AH32" s="103">
        <f t="shared" si="40"/>
        <v>103.54909012354767</v>
      </c>
      <c r="AI32" s="139">
        <f t="shared" si="40"/>
        <v>809.66666666666663</v>
      </c>
      <c r="AJ32" s="100">
        <f t="shared" si="40"/>
        <v>115.44676806083649</v>
      </c>
      <c r="AK32" s="110">
        <f t="shared" si="40"/>
        <v>704.36586572185718</v>
      </c>
      <c r="AL32" s="112">
        <f t="shared" si="40"/>
        <v>87.321604156039641</v>
      </c>
      <c r="AM32" s="137">
        <f t="shared" si="40"/>
        <v>758.14475300000004</v>
      </c>
      <c r="AN32" s="111">
        <f t="shared" si="40"/>
        <v>100.70259269907169</v>
      </c>
      <c r="BA32" s="44"/>
      <c r="BC32" s="12" t="s">
        <v>86</v>
      </c>
      <c r="BD32" s="20"/>
      <c r="BE32" s="21"/>
      <c r="BF32" s="224">
        <v>602</v>
      </c>
      <c r="BG32" s="224">
        <v>621</v>
      </c>
      <c r="BH32" s="224">
        <v>626</v>
      </c>
      <c r="BI32" s="224">
        <v>1051</v>
      </c>
      <c r="BK32" s="80">
        <f t="shared" si="29"/>
        <v>616.33333333333337</v>
      </c>
      <c r="BL32" s="25">
        <f t="shared" si="30"/>
        <v>7.3105707331537699</v>
      </c>
      <c r="BM32" s="81">
        <f t="shared" si="31"/>
        <v>602.00461469635195</v>
      </c>
      <c r="BN32" s="82">
        <f t="shared" si="32"/>
        <v>630.66205197031479</v>
      </c>
      <c r="BO32" s="83">
        <f t="shared" si="33"/>
        <v>28.657437273962842</v>
      </c>
      <c r="BQ32" s="76">
        <f t="shared" si="34"/>
        <v>639.80879300000004</v>
      </c>
      <c r="BR32" s="76">
        <f t="shared" si="35"/>
        <v>639.80879300000004</v>
      </c>
      <c r="BS32" s="25">
        <f t="shared" si="36"/>
        <v>25.294441938892426</v>
      </c>
      <c r="BT32" s="77">
        <f t="shared" si="37"/>
        <v>590.23168679977084</v>
      </c>
      <c r="BU32" s="78">
        <f t="shared" si="38"/>
        <v>689.38589920022923</v>
      </c>
      <c r="BV32" s="79">
        <f t="shared" si="39"/>
        <v>99.154212400458391</v>
      </c>
      <c r="BX32" s="89">
        <v>27</v>
      </c>
      <c r="BY32" s="92">
        <f t="shared" si="9"/>
        <v>420.33794802968521</v>
      </c>
      <c r="BZ32" s="91">
        <f t="shared" si="10"/>
        <v>66.650268034435427</v>
      </c>
      <c r="CA32" s="29">
        <f t="shared" si="11"/>
        <v>434.66666666666663</v>
      </c>
      <c r="CB32" s="29">
        <f t="shared" si="12"/>
        <v>70.524607896160077</v>
      </c>
      <c r="CC32" s="90">
        <f t="shared" si="13"/>
        <v>361.61410079977077</v>
      </c>
      <c r="CD32" s="29">
        <f t="shared" si="14"/>
        <v>52.454525283921058</v>
      </c>
      <c r="CE32" s="92">
        <f t="shared" si="15"/>
        <v>411.19120699999996</v>
      </c>
      <c r="CF32" s="25">
        <f t="shared" si="16"/>
        <v>64.267826809938811</v>
      </c>
      <c r="CH32" s="89">
        <v>27</v>
      </c>
      <c r="CI32" s="99">
        <f t="shared" si="41"/>
        <v>420.33794802968521</v>
      </c>
      <c r="CJ32" s="103">
        <f t="shared" si="41"/>
        <v>66.650268034435427</v>
      </c>
      <c r="CK32" s="139">
        <f t="shared" si="41"/>
        <v>434.66666666666663</v>
      </c>
      <c r="CL32" s="100">
        <f t="shared" si="41"/>
        <v>70.524607896160077</v>
      </c>
      <c r="CM32" s="110">
        <f t="shared" si="41"/>
        <v>361.61410079977077</v>
      </c>
      <c r="CN32" s="112">
        <f t="shared" si="41"/>
        <v>52.454525283921058</v>
      </c>
      <c r="CO32" s="137">
        <f t="shared" si="41"/>
        <v>411.19120699999996</v>
      </c>
      <c r="CP32" s="111">
        <f t="shared" si="41"/>
        <v>64.267826809938811</v>
      </c>
    </row>
    <row r="33" spans="1:94" ht="14.25" x14ac:dyDescent="0.15">
      <c r="A33" s="12" t="s">
        <v>87</v>
      </c>
      <c r="B33" s="20"/>
      <c r="C33" s="21"/>
      <c r="D33" s="224">
        <v>716</v>
      </c>
      <c r="E33" s="224">
        <v>710</v>
      </c>
      <c r="F33" s="224">
        <v>647</v>
      </c>
      <c r="G33" s="224">
        <v>1428</v>
      </c>
      <c r="I33" s="80">
        <f t="shared" si="18"/>
        <v>691</v>
      </c>
      <c r="J33" s="25">
        <f t="shared" si="19"/>
        <v>22.06807649071391</v>
      </c>
      <c r="K33" s="81">
        <f t="shared" si="20"/>
        <v>647.74657007820076</v>
      </c>
      <c r="L33" s="82">
        <f t="shared" si="21"/>
        <v>734.25342992179924</v>
      </c>
      <c r="M33" s="83">
        <f t="shared" si="22"/>
        <v>86.506859843598477</v>
      </c>
      <c r="O33" s="76">
        <f t="shared" si="23"/>
        <v>619.86437150000006</v>
      </c>
      <c r="P33" s="76">
        <f t="shared" si="24"/>
        <v>619.86437150000006</v>
      </c>
      <c r="Q33" s="25">
        <f t="shared" si="25"/>
        <v>24.897075561197948</v>
      </c>
      <c r="R33" s="77">
        <f t="shared" si="26"/>
        <v>571.06610340005204</v>
      </c>
      <c r="S33" s="78">
        <f t="shared" si="27"/>
        <v>668.66263959994808</v>
      </c>
      <c r="T33" s="79">
        <f t="shared" si="28"/>
        <v>97.596536199896036</v>
      </c>
      <c r="V33" s="89">
        <v>28</v>
      </c>
      <c r="W33" s="92">
        <f t="shared" si="0"/>
        <v>693.74657007820076</v>
      </c>
      <c r="X33" s="91">
        <f t="shared" si="1"/>
        <v>94.483259022989841</v>
      </c>
      <c r="Y33" s="29">
        <f t="shared" si="2"/>
        <v>737</v>
      </c>
      <c r="Z33" s="29">
        <f t="shared" si="3"/>
        <v>106.65701881331404</v>
      </c>
      <c r="AA33" s="90">
        <f t="shared" si="4"/>
        <v>759.33736040005192</v>
      </c>
      <c r="AB33" s="29">
        <f t="shared" si="5"/>
        <v>113.56060820959779</v>
      </c>
      <c r="AC33" s="92">
        <f t="shared" si="6"/>
        <v>808.13562849999994</v>
      </c>
      <c r="AD33" s="25">
        <f t="shared" si="7"/>
        <v>130.37297603416133</v>
      </c>
      <c r="AF33" s="89">
        <v>28</v>
      </c>
      <c r="AG33" s="99">
        <f t="shared" si="40"/>
        <v>693.74657007820076</v>
      </c>
      <c r="AH33" s="103">
        <f t="shared" si="40"/>
        <v>94.483259022989841</v>
      </c>
      <c r="AI33" s="139">
        <f t="shared" si="40"/>
        <v>737</v>
      </c>
      <c r="AJ33" s="100">
        <f t="shared" si="40"/>
        <v>106.65701881331404</v>
      </c>
      <c r="AK33" s="110">
        <f t="shared" si="40"/>
        <v>759.33736040005192</v>
      </c>
      <c r="AL33" s="112">
        <f t="shared" si="40"/>
        <v>113.56060820959779</v>
      </c>
      <c r="AM33" s="137">
        <f t="shared" si="40"/>
        <v>808.13562849999994</v>
      </c>
      <c r="AN33" s="111">
        <f t="shared" si="40"/>
        <v>130.37297603416133</v>
      </c>
      <c r="BA33" s="44"/>
      <c r="BC33" s="12" t="s">
        <v>87</v>
      </c>
      <c r="BD33" s="20"/>
      <c r="BE33" s="21"/>
      <c r="BF33" s="224">
        <v>647</v>
      </c>
      <c r="BG33" s="224">
        <v>633</v>
      </c>
      <c r="BH33" s="224">
        <v>645</v>
      </c>
      <c r="BI33" s="224">
        <v>999</v>
      </c>
      <c r="BK33" s="80">
        <f t="shared" si="29"/>
        <v>641.66666666666663</v>
      </c>
      <c r="BL33" s="25">
        <f t="shared" si="30"/>
        <v>4.3716256828680011</v>
      </c>
      <c r="BM33" s="81">
        <f t="shared" si="31"/>
        <v>633.09828032824532</v>
      </c>
      <c r="BN33" s="82">
        <f t="shared" si="32"/>
        <v>650.23505300508793</v>
      </c>
      <c r="BO33" s="83">
        <f t="shared" si="33"/>
        <v>17.136772676842611</v>
      </c>
      <c r="BQ33" s="76">
        <f t="shared" si="34"/>
        <v>640.64081300000009</v>
      </c>
      <c r="BR33" s="76">
        <f t="shared" si="35"/>
        <v>640.64081300000009</v>
      </c>
      <c r="BS33" s="25">
        <f t="shared" si="36"/>
        <v>25.310883291580325</v>
      </c>
      <c r="BT33" s="77">
        <f t="shared" si="37"/>
        <v>591.03148174850264</v>
      </c>
      <c r="BU33" s="78">
        <f t="shared" si="38"/>
        <v>690.25014425149755</v>
      </c>
      <c r="BV33" s="79">
        <f t="shared" si="39"/>
        <v>99.218662502994903</v>
      </c>
      <c r="BX33" s="89">
        <v>28</v>
      </c>
      <c r="BY33" s="92">
        <f t="shared" si="9"/>
        <v>348.76494699491207</v>
      </c>
      <c r="BZ33" s="91">
        <f t="shared" si="10"/>
        <v>53.63674956972568</v>
      </c>
      <c r="CA33" s="29">
        <f t="shared" si="11"/>
        <v>357.33333333333337</v>
      </c>
      <c r="CB33" s="29">
        <f t="shared" si="12"/>
        <v>55.6883116883117</v>
      </c>
      <c r="CC33" s="90">
        <f t="shared" si="13"/>
        <v>308.74985574850245</v>
      </c>
      <c r="CD33" s="29">
        <f t="shared" si="14"/>
        <v>44.730139981833496</v>
      </c>
      <c r="CE33" s="92">
        <f t="shared" si="15"/>
        <v>358.35918699999991</v>
      </c>
      <c r="CF33" s="25">
        <f t="shared" si="16"/>
        <v>55.937614296203108</v>
      </c>
      <c r="CH33" s="89">
        <v>28</v>
      </c>
      <c r="CI33" s="99">
        <f t="shared" si="41"/>
        <v>348.76494699491207</v>
      </c>
      <c r="CJ33" s="103">
        <f t="shared" si="41"/>
        <v>53.63674956972568</v>
      </c>
      <c r="CK33" s="139">
        <f t="shared" si="41"/>
        <v>357.33333333333337</v>
      </c>
      <c r="CL33" s="100">
        <f t="shared" si="41"/>
        <v>55.6883116883117</v>
      </c>
      <c r="CM33" s="110">
        <f t="shared" si="41"/>
        <v>308.74985574850245</v>
      </c>
      <c r="CN33" s="112">
        <f t="shared" si="41"/>
        <v>44.730139981833496</v>
      </c>
      <c r="CO33" s="137">
        <f t="shared" si="41"/>
        <v>358.35918699999991</v>
      </c>
      <c r="CP33" s="111">
        <f t="shared" si="41"/>
        <v>55.937614296203108</v>
      </c>
    </row>
    <row r="34" spans="1:94" ht="14.25" x14ac:dyDescent="0.15">
      <c r="A34" s="12" t="s">
        <v>88</v>
      </c>
      <c r="B34" s="20"/>
      <c r="C34" s="21"/>
      <c r="D34" s="224">
        <v>709</v>
      </c>
      <c r="E34" s="224">
        <v>727</v>
      </c>
      <c r="F34" s="224">
        <v>704</v>
      </c>
      <c r="G34" s="224">
        <v>1403</v>
      </c>
      <c r="I34" s="80">
        <f t="shared" si="18"/>
        <v>713.33333333333337</v>
      </c>
      <c r="J34" s="25">
        <f t="shared" si="19"/>
        <v>6.9841089465856552</v>
      </c>
      <c r="K34" s="81">
        <f t="shared" si="20"/>
        <v>699.64447979802549</v>
      </c>
      <c r="L34" s="82">
        <f t="shared" si="21"/>
        <v>727.02218686864126</v>
      </c>
      <c r="M34" s="83">
        <f t="shared" si="22"/>
        <v>27.37770707061577</v>
      </c>
      <c r="O34" s="76">
        <f t="shared" si="23"/>
        <v>706.79717949999997</v>
      </c>
      <c r="P34" s="76">
        <f t="shared" si="24"/>
        <v>706.79717949999997</v>
      </c>
      <c r="Q34" s="25">
        <f t="shared" si="25"/>
        <v>26.585657402065497</v>
      </c>
      <c r="R34" s="77">
        <f t="shared" si="26"/>
        <v>654.68929099195157</v>
      </c>
      <c r="S34" s="78">
        <f t="shared" si="27"/>
        <v>758.90506800804837</v>
      </c>
      <c r="T34" s="79">
        <f t="shared" si="28"/>
        <v>104.21577701609681</v>
      </c>
      <c r="V34" s="89">
        <v>29</v>
      </c>
      <c r="W34" s="92">
        <f t="shared" si="0"/>
        <v>675.97781313135874</v>
      </c>
      <c r="X34" s="91">
        <f t="shared" si="1"/>
        <v>92.978979918462215</v>
      </c>
      <c r="Y34" s="29">
        <f t="shared" si="2"/>
        <v>689.66666666666663</v>
      </c>
      <c r="Z34" s="29">
        <f t="shared" si="3"/>
        <v>96.682242990654203</v>
      </c>
      <c r="AA34" s="90">
        <f t="shared" si="4"/>
        <v>644.09493199195163</v>
      </c>
      <c r="AB34" s="29">
        <f t="shared" si="5"/>
        <v>84.871607681123152</v>
      </c>
      <c r="AC34" s="92">
        <f t="shared" si="6"/>
        <v>696.20282050000003</v>
      </c>
      <c r="AD34" s="25">
        <f t="shared" si="7"/>
        <v>98.501075088118696</v>
      </c>
      <c r="AF34" s="89">
        <v>29</v>
      </c>
      <c r="AG34" s="99">
        <f t="shared" si="40"/>
        <v>675.97781313135874</v>
      </c>
      <c r="AH34" s="103">
        <f t="shared" si="40"/>
        <v>92.978979918462215</v>
      </c>
      <c r="AI34" s="139">
        <f t="shared" si="40"/>
        <v>689.66666666666663</v>
      </c>
      <c r="AJ34" s="100">
        <f t="shared" si="40"/>
        <v>96.682242990654203</v>
      </c>
      <c r="AK34" s="110">
        <f t="shared" si="40"/>
        <v>644.09493199195163</v>
      </c>
      <c r="AL34" s="112">
        <f t="shared" si="40"/>
        <v>84.871607681123152</v>
      </c>
      <c r="AM34" s="137">
        <f t="shared" si="40"/>
        <v>696.20282050000003</v>
      </c>
      <c r="AN34" s="111">
        <f t="shared" si="40"/>
        <v>98.501075088118696</v>
      </c>
      <c r="BA34" s="44"/>
      <c r="BC34" s="12" t="s">
        <v>88</v>
      </c>
      <c r="BD34" s="20"/>
      <c r="BE34" s="21"/>
      <c r="BF34" s="224">
        <v>620</v>
      </c>
      <c r="BG34" s="224">
        <v>654</v>
      </c>
      <c r="BH34" s="224">
        <v>595</v>
      </c>
      <c r="BI34" s="224">
        <v>970</v>
      </c>
      <c r="BK34" s="80">
        <f t="shared" si="29"/>
        <v>623</v>
      </c>
      <c r="BL34" s="25">
        <f t="shared" si="30"/>
        <v>17.097758137642881</v>
      </c>
      <c r="BM34" s="81">
        <f t="shared" si="31"/>
        <v>589.48839405021999</v>
      </c>
      <c r="BN34" s="82">
        <f t="shared" si="32"/>
        <v>656.51160594978001</v>
      </c>
      <c r="BO34" s="83">
        <f t="shared" si="33"/>
        <v>67.02321189956001</v>
      </c>
      <c r="BQ34" s="76">
        <f t="shared" si="34"/>
        <v>594.5155534999999</v>
      </c>
      <c r="BR34" s="76">
        <f t="shared" si="35"/>
        <v>594.5155534999999</v>
      </c>
      <c r="BS34" s="25">
        <f t="shared" si="36"/>
        <v>24.382689628094763</v>
      </c>
      <c r="BT34" s="77">
        <f t="shared" si="37"/>
        <v>546.72548182893411</v>
      </c>
      <c r="BU34" s="78">
        <f t="shared" si="38"/>
        <v>642.30562517106569</v>
      </c>
      <c r="BV34" s="79">
        <f t="shared" si="39"/>
        <v>95.580143342131578</v>
      </c>
      <c r="BX34" s="89">
        <v>29</v>
      </c>
      <c r="BY34" s="92">
        <f t="shared" si="9"/>
        <v>313.48839405021999</v>
      </c>
      <c r="BZ34" s="91">
        <f t="shared" si="10"/>
        <v>47.750624849456258</v>
      </c>
      <c r="CA34" s="29">
        <f t="shared" si="11"/>
        <v>347</v>
      </c>
      <c r="CB34" s="29">
        <f t="shared" si="12"/>
        <v>55.698234349919737</v>
      </c>
      <c r="CC34" s="90">
        <f t="shared" si="13"/>
        <v>327.69437482893431</v>
      </c>
      <c r="CD34" s="29">
        <f t="shared" si="14"/>
        <v>51.018450094012366</v>
      </c>
      <c r="CE34" s="92">
        <f t="shared" si="15"/>
        <v>375.4844465000001</v>
      </c>
      <c r="CF34" s="25">
        <f t="shared" si="16"/>
        <v>63.158052684991731</v>
      </c>
      <c r="CH34" s="89">
        <v>29</v>
      </c>
      <c r="CI34" s="99">
        <f t="shared" si="41"/>
        <v>313.48839405021999</v>
      </c>
      <c r="CJ34" s="103">
        <f t="shared" si="41"/>
        <v>47.750624849456258</v>
      </c>
      <c r="CK34" s="139">
        <f t="shared" si="41"/>
        <v>347</v>
      </c>
      <c r="CL34" s="100">
        <f t="shared" si="41"/>
        <v>55.698234349919737</v>
      </c>
      <c r="CM34" s="110">
        <f t="shared" si="41"/>
        <v>327.69437482893431</v>
      </c>
      <c r="CN34" s="112">
        <f t="shared" si="41"/>
        <v>51.018450094012366</v>
      </c>
      <c r="CO34" s="137">
        <f t="shared" si="41"/>
        <v>375.4844465000001</v>
      </c>
      <c r="CP34" s="111">
        <f t="shared" si="41"/>
        <v>63.158052684991731</v>
      </c>
    </row>
    <row r="35" spans="1:94" ht="14.25" x14ac:dyDescent="0.15">
      <c r="A35" s="12" t="s">
        <v>89</v>
      </c>
      <c r="B35" s="20"/>
      <c r="C35" s="21"/>
      <c r="D35" s="224">
        <v>703</v>
      </c>
      <c r="E35" s="224">
        <v>694</v>
      </c>
      <c r="F35" s="224">
        <v>685</v>
      </c>
      <c r="G35" s="224">
        <v>1287</v>
      </c>
      <c r="I35" s="80">
        <f t="shared" si="18"/>
        <v>694</v>
      </c>
      <c r="J35" s="25">
        <f t="shared" si="19"/>
        <v>5.196152422706632</v>
      </c>
      <c r="K35" s="81">
        <f t="shared" si="20"/>
        <v>683.81554125149501</v>
      </c>
      <c r="L35" s="82">
        <f t="shared" si="21"/>
        <v>704.18445874850499</v>
      </c>
      <c r="M35" s="83">
        <f t="shared" si="22"/>
        <v>20.368917497009988</v>
      </c>
      <c r="O35" s="76">
        <f t="shared" si="23"/>
        <v>676</v>
      </c>
      <c r="P35" s="76">
        <f t="shared" si="24"/>
        <v>676</v>
      </c>
      <c r="Q35" s="25">
        <f t="shared" si="25"/>
        <v>26</v>
      </c>
      <c r="R35" s="77">
        <f t="shared" si="26"/>
        <v>625.04</v>
      </c>
      <c r="S35" s="78">
        <f t="shared" si="27"/>
        <v>726.96</v>
      </c>
      <c r="T35" s="79">
        <f t="shared" si="28"/>
        <v>101.92000000000007</v>
      </c>
      <c r="V35" s="89">
        <v>30</v>
      </c>
      <c r="W35" s="92">
        <f t="shared" si="0"/>
        <v>582.81554125149501</v>
      </c>
      <c r="X35" s="91">
        <f t="shared" si="1"/>
        <v>82.764612881018422</v>
      </c>
      <c r="Y35" s="29">
        <f t="shared" si="2"/>
        <v>593</v>
      </c>
      <c r="Z35" s="29">
        <f t="shared" si="3"/>
        <v>85.446685878962541</v>
      </c>
      <c r="AA35" s="90">
        <f t="shared" si="4"/>
        <v>560.04</v>
      </c>
      <c r="AB35" s="29">
        <f t="shared" si="5"/>
        <v>77.038626609442048</v>
      </c>
      <c r="AC35" s="92">
        <f t="shared" si="6"/>
        <v>611</v>
      </c>
      <c r="AD35" s="25">
        <f t="shared" si="7"/>
        <v>90.384615384615387</v>
      </c>
      <c r="AF35" s="89">
        <v>30</v>
      </c>
      <c r="AG35" s="99">
        <f t="shared" si="40"/>
        <v>582.81554125149501</v>
      </c>
      <c r="AH35" s="103">
        <f t="shared" si="40"/>
        <v>82.764612881018422</v>
      </c>
      <c r="AI35" s="139">
        <f t="shared" si="40"/>
        <v>593</v>
      </c>
      <c r="AJ35" s="100">
        <f t="shared" si="40"/>
        <v>85.446685878962541</v>
      </c>
      <c r="AK35" s="110">
        <f t="shared" si="40"/>
        <v>560.04</v>
      </c>
      <c r="AL35" s="112">
        <f t="shared" si="40"/>
        <v>77.038626609442048</v>
      </c>
      <c r="AM35" s="137">
        <f t="shared" si="40"/>
        <v>611</v>
      </c>
      <c r="AN35" s="111">
        <f t="shared" si="40"/>
        <v>90.384615384615387</v>
      </c>
      <c r="BA35" s="44"/>
      <c r="BC35" s="12" t="s">
        <v>89</v>
      </c>
      <c r="BD35" s="20"/>
      <c r="BE35" s="21"/>
      <c r="BF35" s="224">
        <v>664</v>
      </c>
      <c r="BG35" s="224">
        <v>648</v>
      </c>
      <c r="BH35" s="224">
        <v>638</v>
      </c>
      <c r="BI35" s="224">
        <v>897</v>
      </c>
      <c r="BK35" s="80">
        <f t="shared" si="29"/>
        <v>650</v>
      </c>
      <c r="BL35" s="25">
        <f t="shared" si="30"/>
        <v>7.5718777944003648</v>
      </c>
      <c r="BM35" s="81">
        <f t="shared" si="31"/>
        <v>635.15911952297529</v>
      </c>
      <c r="BN35" s="82">
        <f t="shared" si="32"/>
        <v>664.84088047702471</v>
      </c>
      <c r="BO35" s="83">
        <f t="shared" si="33"/>
        <v>29.681760954049423</v>
      </c>
      <c r="BQ35" s="76">
        <f t="shared" si="34"/>
        <v>624.22480300000007</v>
      </c>
      <c r="BR35" s="76">
        <f t="shared" si="35"/>
        <v>624.22480300000007</v>
      </c>
      <c r="BS35" s="25">
        <f t="shared" si="36"/>
        <v>24.984491249573207</v>
      </c>
      <c r="BT35" s="77">
        <f t="shared" si="37"/>
        <v>575.25520015083657</v>
      </c>
      <c r="BU35" s="78">
        <f t="shared" si="38"/>
        <v>673.19440584916356</v>
      </c>
      <c r="BV35" s="79">
        <f t="shared" si="39"/>
        <v>97.939205698326987</v>
      </c>
      <c r="BX35" s="89">
        <v>30</v>
      </c>
      <c r="BY35" s="92">
        <f t="shared" si="9"/>
        <v>232.15911952297529</v>
      </c>
      <c r="BZ35" s="91">
        <f t="shared" si="10"/>
        <v>34.919501243124614</v>
      </c>
      <c r="CA35" s="29">
        <f t="shared" si="11"/>
        <v>247</v>
      </c>
      <c r="CB35" s="29">
        <f t="shared" si="12"/>
        <v>38</v>
      </c>
      <c r="CC35" s="90">
        <f t="shared" si="13"/>
        <v>223.80559415083644</v>
      </c>
      <c r="CD35" s="29">
        <f t="shared" si="14"/>
        <v>33.245314014237735</v>
      </c>
      <c r="CE35" s="92">
        <f t="shared" si="15"/>
        <v>272.77519699999993</v>
      </c>
      <c r="CF35" s="25">
        <f t="shared" si="16"/>
        <v>43.69823110024673</v>
      </c>
      <c r="CH35" s="89">
        <v>30</v>
      </c>
      <c r="CI35" s="99">
        <f t="shared" si="41"/>
        <v>232.15911952297529</v>
      </c>
      <c r="CJ35" s="103">
        <f t="shared" si="41"/>
        <v>34.919501243124614</v>
      </c>
      <c r="CK35" s="139">
        <f t="shared" si="41"/>
        <v>247</v>
      </c>
      <c r="CL35" s="100">
        <f t="shared" si="41"/>
        <v>38</v>
      </c>
      <c r="CM35" s="110">
        <f t="shared" si="41"/>
        <v>223.80559415083644</v>
      </c>
      <c r="CN35" s="112">
        <f t="shared" si="41"/>
        <v>33.245314014237735</v>
      </c>
      <c r="CO35" s="137">
        <f t="shared" si="41"/>
        <v>272.77519699999993</v>
      </c>
      <c r="CP35" s="111">
        <f t="shared" si="41"/>
        <v>43.69823110024673</v>
      </c>
    </row>
    <row r="36" spans="1:94" ht="14.25" x14ac:dyDescent="0.15">
      <c r="A36" s="12" t="s">
        <v>90</v>
      </c>
      <c r="B36" s="20"/>
      <c r="C36" s="21"/>
      <c r="D36" s="224">
        <v>709</v>
      </c>
      <c r="E36" s="224">
        <v>695</v>
      </c>
      <c r="F36" s="224">
        <v>703</v>
      </c>
      <c r="G36" s="224">
        <v>1196</v>
      </c>
      <c r="I36" s="80">
        <f t="shared" si="18"/>
        <v>702.33333333333337</v>
      </c>
      <c r="J36" s="25">
        <f t="shared" si="19"/>
        <v>4.0551750201988135</v>
      </c>
      <c r="K36" s="81">
        <f t="shared" si="20"/>
        <v>694.38519029374368</v>
      </c>
      <c r="L36" s="82">
        <f t="shared" si="21"/>
        <v>710.28147637292307</v>
      </c>
      <c r="M36" s="83">
        <f t="shared" si="22"/>
        <v>15.89628607917939</v>
      </c>
      <c r="O36" s="76">
        <f t="shared" si="23"/>
        <v>697.15761099999997</v>
      </c>
      <c r="P36" s="76">
        <f t="shared" si="24"/>
        <v>697.15761099999997</v>
      </c>
      <c r="Q36" s="25">
        <f t="shared" si="25"/>
        <v>26.403742367323613</v>
      </c>
      <c r="R36" s="77">
        <f t="shared" si="26"/>
        <v>645.40627596004572</v>
      </c>
      <c r="S36" s="78">
        <f t="shared" si="27"/>
        <v>748.90894603995423</v>
      </c>
      <c r="T36" s="79">
        <f t="shared" si="28"/>
        <v>103.50267007990851</v>
      </c>
      <c r="V36" s="89">
        <v>31</v>
      </c>
      <c r="W36" s="92">
        <f t="shared" si="0"/>
        <v>485.71852362707693</v>
      </c>
      <c r="X36" s="91">
        <f t="shared" si="1"/>
        <v>68.383949150330565</v>
      </c>
      <c r="Y36" s="29">
        <f t="shared" si="2"/>
        <v>493.66666666666663</v>
      </c>
      <c r="Z36" s="29">
        <f t="shared" si="3"/>
        <v>70.28951115329852</v>
      </c>
      <c r="AA36" s="90">
        <f t="shared" si="4"/>
        <v>447.09105396004577</v>
      </c>
      <c r="AB36" s="29">
        <f t="shared" si="5"/>
        <v>59.698986949502064</v>
      </c>
      <c r="AC36" s="92">
        <f t="shared" si="6"/>
        <v>498.84238900000003</v>
      </c>
      <c r="AD36" s="25">
        <f t="shared" si="7"/>
        <v>71.553746402404272</v>
      </c>
      <c r="AF36" s="89">
        <v>31</v>
      </c>
      <c r="AG36" s="99">
        <f t="shared" si="40"/>
        <v>485.71852362707693</v>
      </c>
      <c r="AH36" s="103">
        <f t="shared" si="40"/>
        <v>68.383949150330565</v>
      </c>
      <c r="AI36" s="139">
        <f t="shared" si="40"/>
        <v>493.66666666666663</v>
      </c>
      <c r="AJ36" s="100">
        <f t="shared" si="40"/>
        <v>70.28951115329852</v>
      </c>
      <c r="AK36" s="110">
        <f t="shared" si="40"/>
        <v>447.09105396004577</v>
      </c>
      <c r="AL36" s="112">
        <f t="shared" si="40"/>
        <v>59.698986949502064</v>
      </c>
      <c r="AM36" s="137">
        <f t="shared" si="40"/>
        <v>498.84238900000003</v>
      </c>
      <c r="AN36" s="111">
        <f t="shared" si="40"/>
        <v>71.553746402404272</v>
      </c>
      <c r="BA36" s="44"/>
      <c r="BC36" s="12" t="s">
        <v>90</v>
      </c>
      <c r="BD36" s="20"/>
      <c r="BE36" s="21"/>
      <c r="BF36" s="224">
        <v>683</v>
      </c>
      <c r="BG36" s="224">
        <v>651</v>
      </c>
      <c r="BH36" s="224">
        <v>667</v>
      </c>
      <c r="BI36" s="224">
        <v>960</v>
      </c>
      <c r="BK36" s="80">
        <f t="shared" si="29"/>
        <v>667</v>
      </c>
      <c r="BL36" s="25">
        <f t="shared" si="30"/>
        <v>9.2376043070340135</v>
      </c>
      <c r="BM36" s="81">
        <f t="shared" si="31"/>
        <v>648.89429555821334</v>
      </c>
      <c r="BN36" s="82">
        <f t="shared" si="32"/>
        <v>685.10570444178666</v>
      </c>
      <c r="BO36" s="83">
        <f t="shared" si="33"/>
        <v>36.211408883573313</v>
      </c>
      <c r="BQ36" s="76">
        <f t="shared" si="34"/>
        <v>652.79842399999995</v>
      </c>
      <c r="BR36" s="76">
        <f t="shared" si="35"/>
        <v>652.79842399999995</v>
      </c>
      <c r="BS36" s="25">
        <f t="shared" si="36"/>
        <v>25.549920234709148</v>
      </c>
      <c r="BT36" s="77">
        <f t="shared" si="37"/>
        <v>602.72058033997007</v>
      </c>
      <c r="BU36" s="78">
        <f t="shared" si="38"/>
        <v>702.87626766002984</v>
      </c>
      <c r="BV36" s="79">
        <f t="shared" si="39"/>
        <v>100.15568732005977</v>
      </c>
      <c r="BX36" s="89">
        <v>31</v>
      </c>
      <c r="BY36" s="92">
        <f t="shared" si="9"/>
        <v>274.89429555821334</v>
      </c>
      <c r="BZ36" s="91">
        <f t="shared" si="10"/>
        <v>40.124362383202296</v>
      </c>
      <c r="CA36" s="29">
        <f t="shared" si="11"/>
        <v>293</v>
      </c>
      <c r="CB36" s="29">
        <f t="shared" si="12"/>
        <v>43.928035982008993</v>
      </c>
      <c r="CC36" s="90">
        <f t="shared" si="13"/>
        <v>257.12373233997016</v>
      </c>
      <c r="CD36" s="29">
        <f t="shared" si="14"/>
        <v>36.581649455311648</v>
      </c>
      <c r="CE36" s="92">
        <f t="shared" si="15"/>
        <v>307.20157600000005</v>
      </c>
      <c r="CF36" s="25">
        <f t="shared" si="16"/>
        <v>47.059178561987466</v>
      </c>
      <c r="CH36" s="89">
        <v>31</v>
      </c>
      <c r="CI36" s="99">
        <f t="shared" si="41"/>
        <v>274.89429555821334</v>
      </c>
      <c r="CJ36" s="103">
        <f t="shared" si="41"/>
        <v>40.124362383202296</v>
      </c>
      <c r="CK36" s="139">
        <f t="shared" si="41"/>
        <v>293</v>
      </c>
      <c r="CL36" s="100">
        <f t="shared" si="41"/>
        <v>43.928035982008993</v>
      </c>
      <c r="CM36" s="110">
        <f t="shared" si="41"/>
        <v>257.12373233997016</v>
      </c>
      <c r="CN36" s="112">
        <f t="shared" si="41"/>
        <v>36.581649455311648</v>
      </c>
      <c r="CO36" s="137">
        <f t="shared" si="41"/>
        <v>307.20157600000005</v>
      </c>
      <c r="CP36" s="111">
        <f t="shared" si="41"/>
        <v>47.059178561987466</v>
      </c>
    </row>
    <row r="37" spans="1:94" ht="14.25" x14ac:dyDescent="0.15">
      <c r="A37" s="12" t="s">
        <v>91</v>
      </c>
      <c r="B37" s="20"/>
      <c r="C37" s="21"/>
      <c r="D37" s="224">
        <v>681</v>
      </c>
      <c r="E37" s="224">
        <v>721</v>
      </c>
      <c r="F37" s="224">
        <v>761</v>
      </c>
      <c r="G37" s="224">
        <v>1405</v>
      </c>
      <c r="I37" s="80">
        <f t="shared" si="18"/>
        <v>721</v>
      </c>
      <c r="J37" s="25">
        <f t="shared" si="19"/>
        <v>23.094010767585033</v>
      </c>
      <c r="K37" s="81">
        <f t="shared" si="20"/>
        <v>675.73573889553336</v>
      </c>
      <c r="L37" s="82">
        <f t="shared" si="21"/>
        <v>766.26426110446664</v>
      </c>
      <c r="M37" s="83">
        <f t="shared" si="22"/>
        <v>90.528522208933282</v>
      </c>
      <c r="O37" s="76">
        <f t="shared" si="23"/>
        <v>801</v>
      </c>
      <c r="P37" s="76">
        <f t="shared" si="24"/>
        <v>801</v>
      </c>
      <c r="Q37" s="25">
        <f t="shared" si="25"/>
        <v>28.301943396169811</v>
      </c>
      <c r="R37" s="77">
        <f t="shared" si="26"/>
        <v>745.52819094350718</v>
      </c>
      <c r="S37" s="78">
        <f t="shared" si="27"/>
        <v>856.47180905649282</v>
      </c>
      <c r="T37" s="79">
        <f t="shared" si="28"/>
        <v>110.94361811298563</v>
      </c>
      <c r="V37" s="89">
        <v>32</v>
      </c>
      <c r="W37" s="92">
        <f t="shared" si="0"/>
        <v>638.73573889553336</v>
      </c>
      <c r="X37" s="91">
        <f t="shared" si="1"/>
        <v>83.35710946180393</v>
      </c>
      <c r="Y37" s="29">
        <f t="shared" si="2"/>
        <v>684</v>
      </c>
      <c r="Z37" s="29">
        <f t="shared" si="3"/>
        <v>94.868238557558954</v>
      </c>
      <c r="AA37" s="90">
        <f t="shared" si="4"/>
        <v>548.52819094350718</v>
      </c>
      <c r="AB37" s="29">
        <f t="shared" si="5"/>
        <v>64.045095838913511</v>
      </c>
      <c r="AC37" s="92">
        <f t="shared" si="6"/>
        <v>604</v>
      </c>
      <c r="AD37" s="25">
        <f t="shared" si="7"/>
        <v>75.405742821473154</v>
      </c>
      <c r="AF37" s="89">
        <v>32</v>
      </c>
      <c r="AG37" s="99">
        <f t="shared" si="40"/>
        <v>638.73573889553336</v>
      </c>
      <c r="AH37" s="103">
        <f t="shared" si="40"/>
        <v>83.35710946180393</v>
      </c>
      <c r="AI37" s="139">
        <f t="shared" si="40"/>
        <v>684</v>
      </c>
      <c r="AJ37" s="100">
        <f t="shared" si="40"/>
        <v>94.868238557558954</v>
      </c>
      <c r="AK37" s="110">
        <f t="shared" si="40"/>
        <v>548.52819094350718</v>
      </c>
      <c r="AL37" s="112">
        <f t="shared" si="40"/>
        <v>64.045095838913511</v>
      </c>
      <c r="AM37" s="137">
        <f t="shared" si="40"/>
        <v>604</v>
      </c>
      <c r="AN37" s="111">
        <f t="shared" si="40"/>
        <v>75.405742821473154</v>
      </c>
      <c r="BA37" s="44"/>
      <c r="BC37" s="12" t="s">
        <v>91</v>
      </c>
      <c r="BD37" s="20"/>
      <c r="BE37" s="21"/>
      <c r="BF37" s="224">
        <v>616</v>
      </c>
      <c r="BG37" s="224">
        <v>632</v>
      </c>
      <c r="BH37" s="224">
        <v>661</v>
      </c>
      <c r="BI37" s="224">
        <v>942</v>
      </c>
      <c r="BK37" s="80">
        <f t="shared" si="29"/>
        <v>636.33333333333337</v>
      </c>
      <c r="BL37" s="25">
        <f t="shared" si="30"/>
        <v>13.169830843425608</v>
      </c>
      <c r="BM37" s="81">
        <f t="shared" si="31"/>
        <v>610.52046488021915</v>
      </c>
      <c r="BN37" s="82">
        <f t="shared" si="32"/>
        <v>662.14620178644759</v>
      </c>
      <c r="BO37" s="83">
        <f t="shared" si="33"/>
        <v>51.62573690622844</v>
      </c>
      <c r="BQ37" s="76">
        <f t="shared" si="34"/>
        <v>681.8204065000001</v>
      </c>
      <c r="BR37" s="76">
        <f t="shared" si="35"/>
        <v>681.8204065000001</v>
      </c>
      <c r="BS37" s="25">
        <f t="shared" si="36"/>
        <v>26.111690992733507</v>
      </c>
      <c r="BT37" s="77">
        <f t="shared" si="37"/>
        <v>630.64149215424243</v>
      </c>
      <c r="BU37" s="78">
        <f t="shared" si="38"/>
        <v>732.99932084575778</v>
      </c>
      <c r="BV37" s="79">
        <f t="shared" si="39"/>
        <v>102.35782869151535</v>
      </c>
      <c r="BX37" s="89">
        <v>32</v>
      </c>
      <c r="BY37" s="92">
        <f t="shared" si="9"/>
        <v>279.85379821355241</v>
      </c>
      <c r="BZ37" s="91">
        <f t="shared" si="10"/>
        <v>42.264653555138807</v>
      </c>
      <c r="CA37" s="29">
        <f t="shared" si="11"/>
        <v>305.66666666666663</v>
      </c>
      <c r="CB37" s="29">
        <f t="shared" si="12"/>
        <v>48.035620743844937</v>
      </c>
      <c r="CC37" s="90">
        <f t="shared" si="13"/>
        <v>209.00067915424222</v>
      </c>
      <c r="CD37" s="29">
        <f t="shared" si="14"/>
        <v>28.513079509144788</v>
      </c>
      <c r="CE37" s="92">
        <f t="shared" si="15"/>
        <v>260.1795934999999</v>
      </c>
      <c r="CF37" s="25">
        <f t="shared" si="16"/>
        <v>38.159549203812198</v>
      </c>
      <c r="CH37" s="89">
        <v>32</v>
      </c>
      <c r="CI37" s="99">
        <f t="shared" si="41"/>
        <v>279.85379821355241</v>
      </c>
      <c r="CJ37" s="103">
        <f t="shared" si="41"/>
        <v>42.264653555138807</v>
      </c>
      <c r="CK37" s="139">
        <f t="shared" si="41"/>
        <v>305.66666666666663</v>
      </c>
      <c r="CL37" s="100">
        <f t="shared" si="41"/>
        <v>48.035620743844937</v>
      </c>
      <c r="CM37" s="110">
        <f t="shared" si="41"/>
        <v>209.00067915424222</v>
      </c>
      <c r="CN37" s="112">
        <f t="shared" si="41"/>
        <v>28.513079509144788</v>
      </c>
      <c r="CO37" s="137">
        <f t="shared" si="41"/>
        <v>260.1795934999999</v>
      </c>
      <c r="CP37" s="111">
        <f t="shared" si="41"/>
        <v>38.159549203812198</v>
      </c>
    </row>
    <row r="38" spans="1:94" ht="14.25" x14ac:dyDescent="0.15">
      <c r="A38" s="12" t="s">
        <v>92</v>
      </c>
      <c r="B38" s="20"/>
      <c r="C38" s="21"/>
      <c r="D38" s="224">
        <v>695</v>
      </c>
      <c r="E38" s="224">
        <v>692</v>
      </c>
      <c r="F38" s="224">
        <v>776</v>
      </c>
      <c r="G38" s="224">
        <v>1292</v>
      </c>
      <c r="I38" s="80">
        <f t="shared" si="18"/>
        <v>721</v>
      </c>
      <c r="J38" s="25">
        <f t="shared" si="19"/>
        <v>27.513632984395212</v>
      </c>
      <c r="K38" s="81">
        <f t="shared" si="20"/>
        <v>667.07327935058538</v>
      </c>
      <c r="L38" s="82">
        <f t="shared" si="21"/>
        <v>774.92672064941462</v>
      </c>
      <c r="M38" s="83">
        <f t="shared" si="22"/>
        <v>107.85344129882924</v>
      </c>
      <c r="O38" s="76">
        <f t="shared" si="23"/>
        <v>805.25964350000004</v>
      </c>
      <c r="P38" s="76">
        <f t="shared" si="24"/>
        <v>805.25964350000004</v>
      </c>
      <c r="Q38" s="25">
        <f t="shared" si="25"/>
        <v>28.377097164791188</v>
      </c>
      <c r="R38" s="77">
        <f t="shared" si="26"/>
        <v>749.64053305700929</v>
      </c>
      <c r="S38" s="78">
        <f t="shared" si="27"/>
        <v>860.87875394299078</v>
      </c>
      <c r="T38" s="79">
        <f t="shared" si="28"/>
        <v>111.23822088598149</v>
      </c>
      <c r="V38" s="89">
        <v>33</v>
      </c>
      <c r="W38" s="92">
        <f t="shared" si="0"/>
        <v>517.07327935058538</v>
      </c>
      <c r="X38" s="91">
        <f t="shared" si="1"/>
        <v>66.725441976921459</v>
      </c>
      <c r="Y38" s="29">
        <f t="shared" si="2"/>
        <v>571</v>
      </c>
      <c r="Z38" s="29">
        <f t="shared" si="3"/>
        <v>79.195561719833563</v>
      </c>
      <c r="AA38" s="90">
        <f t="shared" si="4"/>
        <v>431.12124605700922</v>
      </c>
      <c r="AB38" s="29">
        <f t="shared" si="5"/>
        <v>50.07920616955532</v>
      </c>
      <c r="AC38" s="92">
        <f t="shared" si="6"/>
        <v>486.74035649999996</v>
      </c>
      <c r="AD38" s="25">
        <f t="shared" si="7"/>
        <v>60.44514467214821</v>
      </c>
      <c r="AF38" s="89">
        <v>33</v>
      </c>
      <c r="AG38" s="99">
        <f t="shared" si="40"/>
        <v>517.07327935058538</v>
      </c>
      <c r="AH38" s="103">
        <f t="shared" si="40"/>
        <v>66.725441976921459</v>
      </c>
      <c r="AI38" s="139">
        <f t="shared" si="40"/>
        <v>571</v>
      </c>
      <c r="AJ38" s="100">
        <f t="shared" si="40"/>
        <v>79.195561719833563</v>
      </c>
      <c r="AK38" s="110">
        <f t="shared" si="40"/>
        <v>431.12124605700922</v>
      </c>
      <c r="AL38" s="112">
        <f t="shared" si="40"/>
        <v>50.07920616955532</v>
      </c>
      <c r="AM38" s="137">
        <f t="shared" si="40"/>
        <v>486.74035649999996</v>
      </c>
      <c r="AN38" s="111">
        <f t="shared" si="40"/>
        <v>60.44514467214821</v>
      </c>
      <c r="BA38" s="44"/>
      <c r="BC38" s="12" t="s">
        <v>92</v>
      </c>
      <c r="BD38" s="20"/>
      <c r="BE38" s="21"/>
      <c r="BF38" s="224">
        <v>604</v>
      </c>
      <c r="BG38" s="224">
        <v>669</v>
      </c>
      <c r="BH38" s="224">
        <v>674</v>
      </c>
      <c r="BI38" s="224">
        <v>1016</v>
      </c>
      <c r="BK38" s="80">
        <f t="shared" si="29"/>
        <v>649</v>
      </c>
      <c r="BL38" s="25">
        <f t="shared" si="30"/>
        <v>22.546248764114473</v>
      </c>
      <c r="BM38" s="81">
        <f t="shared" si="31"/>
        <v>604.80935242233568</v>
      </c>
      <c r="BN38" s="82">
        <f t="shared" si="32"/>
        <v>693.19064757766432</v>
      </c>
      <c r="BO38" s="83">
        <f t="shared" si="33"/>
        <v>88.381295155328644</v>
      </c>
      <c r="BQ38" s="76">
        <f t="shared" si="34"/>
        <v>716.75197000000003</v>
      </c>
      <c r="BR38" s="76">
        <f t="shared" si="35"/>
        <v>716.75197000000003</v>
      </c>
      <c r="BS38" s="25">
        <f t="shared" si="36"/>
        <v>26.772223852343682</v>
      </c>
      <c r="BT38" s="77">
        <f t="shared" si="37"/>
        <v>664.27841124940642</v>
      </c>
      <c r="BU38" s="78">
        <f t="shared" si="38"/>
        <v>769.22552875059364</v>
      </c>
      <c r="BV38" s="79">
        <f t="shared" si="39"/>
        <v>104.94711750118722</v>
      </c>
      <c r="BX38" s="89">
        <v>33</v>
      </c>
      <c r="BY38" s="92">
        <f t="shared" si="9"/>
        <v>322.80935242233568</v>
      </c>
      <c r="BZ38" s="91">
        <f t="shared" si="10"/>
        <v>46.568624887018323</v>
      </c>
      <c r="CA38" s="29">
        <f t="shared" si="11"/>
        <v>367</v>
      </c>
      <c r="CB38" s="29">
        <f t="shared" si="12"/>
        <v>56.548536209553156</v>
      </c>
      <c r="CC38" s="90">
        <f t="shared" si="13"/>
        <v>246.77447124940636</v>
      </c>
      <c r="CD38" s="29">
        <f t="shared" si="14"/>
        <v>32.080899817538189</v>
      </c>
      <c r="CE38" s="92">
        <f t="shared" si="15"/>
        <v>299.24802999999997</v>
      </c>
      <c r="CF38" s="25">
        <f t="shared" si="16"/>
        <v>41.750569586854425</v>
      </c>
      <c r="CH38" s="89">
        <v>33</v>
      </c>
      <c r="CI38" s="99">
        <f t="shared" si="41"/>
        <v>322.80935242233568</v>
      </c>
      <c r="CJ38" s="103">
        <f t="shared" si="41"/>
        <v>46.568624887018323</v>
      </c>
      <c r="CK38" s="139">
        <f t="shared" si="41"/>
        <v>367</v>
      </c>
      <c r="CL38" s="100">
        <f t="shared" si="41"/>
        <v>56.548536209553156</v>
      </c>
      <c r="CM38" s="110">
        <f t="shared" si="41"/>
        <v>246.77447124940636</v>
      </c>
      <c r="CN38" s="112">
        <f t="shared" si="41"/>
        <v>32.080899817538189</v>
      </c>
      <c r="CO38" s="137">
        <f t="shared" si="41"/>
        <v>299.24802999999997</v>
      </c>
      <c r="CP38" s="111">
        <f t="shared" si="41"/>
        <v>41.750569586854425</v>
      </c>
    </row>
    <row r="39" spans="1:94" ht="14.25" x14ac:dyDescent="0.15">
      <c r="A39" s="12" t="s">
        <v>93</v>
      </c>
      <c r="B39" s="20"/>
      <c r="C39" s="21"/>
      <c r="D39" s="224">
        <v>682</v>
      </c>
      <c r="E39" s="224">
        <v>691</v>
      </c>
      <c r="F39" s="224">
        <v>634</v>
      </c>
      <c r="G39" s="224">
        <v>1345</v>
      </c>
      <c r="I39" s="80">
        <f t="shared" si="18"/>
        <v>669</v>
      </c>
      <c r="J39" s="25">
        <f t="shared" si="19"/>
        <v>17.691806012954135</v>
      </c>
      <c r="K39" s="81">
        <f t="shared" si="20"/>
        <v>634.32406021460986</v>
      </c>
      <c r="L39" s="82">
        <f t="shared" si="21"/>
        <v>703.67593978539014</v>
      </c>
      <c r="M39" s="83">
        <f t="shared" si="22"/>
        <v>69.351879570780284</v>
      </c>
      <c r="O39" s="76">
        <f t="shared" si="23"/>
        <v>618.52716699999996</v>
      </c>
      <c r="P39" s="76">
        <f t="shared" si="24"/>
        <v>618.52716699999996</v>
      </c>
      <c r="Q39" s="25">
        <f t="shared" si="25"/>
        <v>24.870206412492841</v>
      </c>
      <c r="R39" s="77">
        <f t="shared" si="26"/>
        <v>569.78156243151398</v>
      </c>
      <c r="S39" s="78">
        <f t="shared" si="27"/>
        <v>667.27277156848595</v>
      </c>
      <c r="T39" s="79">
        <f t="shared" si="28"/>
        <v>97.491209136971975</v>
      </c>
      <c r="V39" s="89">
        <v>34</v>
      </c>
      <c r="W39" s="92">
        <f t="shared" si="0"/>
        <v>641.32406021460986</v>
      </c>
      <c r="X39" s="91">
        <f t="shared" si="1"/>
        <v>91.139120148147086</v>
      </c>
      <c r="Y39" s="29">
        <f t="shared" si="2"/>
        <v>676</v>
      </c>
      <c r="Z39" s="29">
        <f t="shared" si="3"/>
        <v>101.04633781763827</v>
      </c>
      <c r="AA39" s="90">
        <f t="shared" si="4"/>
        <v>677.72722843151405</v>
      </c>
      <c r="AB39" s="29">
        <f t="shared" si="5"/>
        <v>101.56674411252446</v>
      </c>
      <c r="AC39" s="92">
        <f t="shared" si="6"/>
        <v>726.47283300000004</v>
      </c>
      <c r="AD39" s="25">
        <f t="shared" si="7"/>
        <v>117.45204928080388</v>
      </c>
      <c r="AF39" s="89">
        <v>34</v>
      </c>
      <c r="AG39" s="99">
        <f t="shared" si="40"/>
        <v>641.32406021460986</v>
      </c>
      <c r="AH39" s="103">
        <f t="shared" si="40"/>
        <v>91.139120148147086</v>
      </c>
      <c r="AI39" s="139">
        <f t="shared" si="40"/>
        <v>676</v>
      </c>
      <c r="AJ39" s="100">
        <f t="shared" si="40"/>
        <v>101.04633781763827</v>
      </c>
      <c r="AK39" s="110">
        <f t="shared" si="40"/>
        <v>677.72722843151405</v>
      </c>
      <c r="AL39" s="112">
        <f t="shared" si="40"/>
        <v>101.56674411252446</v>
      </c>
      <c r="AM39" s="137">
        <f t="shared" si="40"/>
        <v>726.47283300000004</v>
      </c>
      <c r="AN39" s="111">
        <f t="shared" si="40"/>
        <v>117.45204928080388</v>
      </c>
      <c r="BA39" s="44"/>
      <c r="BC39" s="12" t="s">
        <v>93</v>
      </c>
      <c r="BD39" s="20"/>
      <c r="BE39" s="21"/>
      <c r="BF39" s="224">
        <v>602</v>
      </c>
      <c r="BG39" s="224">
        <v>652</v>
      </c>
      <c r="BH39" s="224">
        <v>618</v>
      </c>
      <c r="BI39" s="224">
        <v>1012</v>
      </c>
      <c r="BK39" s="80">
        <f t="shared" si="29"/>
        <v>624</v>
      </c>
      <c r="BL39" s="25">
        <f t="shared" si="30"/>
        <v>14.742229591663987</v>
      </c>
      <c r="BM39" s="81">
        <f t="shared" si="31"/>
        <v>595.10523000033857</v>
      </c>
      <c r="BN39" s="82">
        <f t="shared" si="32"/>
        <v>652.89476999966143</v>
      </c>
      <c r="BO39" s="83">
        <f t="shared" si="33"/>
        <v>57.789539999322869</v>
      </c>
      <c r="BQ39" s="76">
        <f t="shared" si="34"/>
        <v>636.85275799999999</v>
      </c>
      <c r="BR39" s="76">
        <f t="shared" si="35"/>
        <v>636.85275799999999</v>
      </c>
      <c r="BS39" s="25">
        <f t="shared" si="36"/>
        <v>25.235941789439917</v>
      </c>
      <c r="BT39" s="77">
        <f t="shared" si="37"/>
        <v>587.39031209269774</v>
      </c>
      <c r="BU39" s="78">
        <f t="shared" si="38"/>
        <v>686.31520390730225</v>
      </c>
      <c r="BV39" s="79">
        <f t="shared" si="39"/>
        <v>98.924891814604507</v>
      </c>
      <c r="BX39" s="89">
        <v>34</v>
      </c>
      <c r="BY39" s="92">
        <f t="shared" si="9"/>
        <v>359.10523000033857</v>
      </c>
      <c r="BZ39" s="91">
        <f t="shared" si="10"/>
        <v>55.002007444557222</v>
      </c>
      <c r="CA39" s="29">
        <f t="shared" si="11"/>
        <v>388</v>
      </c>
      <c r="CB39" s="29">
        <f t="shared" si="12"/>
        <v>62.179487179487182</v>
      </c>
      <c r="CC39" s="90">
        <f t="shared" si="13"/>
        <v>325.68479609269775</v>
      </c>
      <c r="CD39" s="29">
        <f t="shared" si="14"/>
        <v>47.454113538287089</v>
      </c>
      <c r="CE39" s="92">
        <f t="shared" si="15"/>
        <v>375.14724200000001</v>
      </c>
      <c r="CF39" s="25">
        <f t="shared" si="16"/>
        <v>58.906432811585631</v>
      </c>
      <c r="CH39" s="89">
        <v>34</v>
      </c>
      <c r="CI39" s="99">
        <f t="shared" si="41"/>
        <v>359.10523000033857</v>
      </c>
      <c r="CJ39" s="103">
        <f t="shared" si="41"/>
        <v>55.002007444557222</v>
      </c>
      <c r="CK39" s="139">
        <f t="shared" si="41"/>
        <v>388</v>
      </c>
      <c r="CL39" s="100">
        <f t="shared" si="41"/>
        <v>62.179487179487182</v>
      </c>
      <c r="CM39" s="110">
        <f t="shared" si="41"/>
        <v>325.68479609269775</v>
      </c>
      <c r="CN39" s="112">
        <f t="shared" si="41"/>
        <v>47.454113538287089</v>
      </c>
      <c r="CO39" s="137">
        <f t="shared" si="41"/>
        <v>375.14724200000001</v>
      </c>
      <c r="CP39" s="111">
        <f t="shared" si="41"/>
        <v>58.906432811585631</v>
      </c>
    </row>
    <row r="40" spans="1:94" ht="14.25" x14ac:dyDescent="0.15">
      <c r="A40" s="12" t="s">
        <v>94</v>
      </c>
      <c r="B40" s="20"/>
      <c r="C40" s="21"/>
      <c r="D40" s="224">
        <v>669</v>
      </c>
      <c r="E40" s="224">
        <v>691</v>
      </c>
      <c r="F40" s="224">
        <v>719</v>
      </c>
      <c r="G40" s="224">
        <v>1337</v>
      </c>
      <c r="I40" s="80">
        <f t="shared" si="18"/>
        <v>693</v>
      </c>
      <c r="J40" s="25">
        <f t="shared" si="19"/>
        <v>14.46835627614047</v>
      </c>
      <c r="K40" s="81">
        <f t="shared" si="20"/>
        <v>664.64202169876467</v>
      </c>
      <c r="L40" s="82">
        <f t="shared" si="21"/>
        <v>721.35797830123533</v>
      </c>
      <c r="M40" s="83">
        <f t="shared" si="22"/>
        <v>56.715956602470669</v>
      </c>
      <c r="O40" s="76">
        <f t="shared" si="23"/>
        <v>743.22480300000007</v>
      </c>
      <c r="P40" s="76">
        <f t="shared" si="24"/>
        <v>743.22480300000007</v>
      </c>
      <c r="Q40" s="25">
        <f t="shared" si="25"/>
        <v>27.26214964011459</v>
      </c>
      <c r="R40" s="77">
        <f t="shared" si="26"/>
        <v>689.79098970537552</v>
      </c>
      <c r="S40" s="78">
        <f t="shared" si="27"/>
        <v>796.65861629462461</v>
      </c>
      <c r="T40" s="79">
        <f t="shared" si="28"/>
        <v>106.86762658924908</v>
      </c>
      <c r="V40" s="89">
        <v>35</v>
      </c>
      <c r="W40" s="92">
        <f t="shared" si="0"/>
        <v>615.64202169876467</v>
      </c>
      <c r="X40" s="91">
        <f t="shared" si="1"/>
        <v>85.344869013381285</v>
      </c>
      <c r="Y40" s="29">
        <f t="shared" si="2"/>
        <v>644</v>
      </c>
      <c r="Z40" s="29">
        <f t="shared" si="3"/>
        <v>92.929292929292927</v>
      </c>
      <c r="AA40" s="90">
        <f t="shared" si="4"/>
        <v>540.34138370537539</v>
      </c>
      <c r="AB40" s="29">
        <f t="shared" si="5"/>
        <v>67.825963675455114</v>
      </c>
      <c r="AC40" s="92">
        <f t="shared" si="6"/>
        <v>593.77519699999993</v>
      </c>
      <c r="AD40" s="25">
        <f t="shared" si="7"/>
        <v>79.891735932822456</v>
      </c>
      <c r="AF40" s="89">
        <v>35</v>
      </c>
      <c r="AG40" s="99">
        <f t="shared" si="40"/>
        <v>615.64202169876467</v>
      </c>
      <c r="AH40" s="103">
        <f t="shared" si="40"/>
        <v>85.344869013381285</v>
      </c>
      <c r="AI40" s="139">
        <f t="shared" si="40"/>
        <v>644</v>
      </c>
      <c r="AJ40" s="100">
        <f t="shared" si="40"/>
        <v>92.929292929292927</v>
      </c>
      <c r="AK40" s="110">
        <f t="shared" si="40"/>
        <v>540.34138370537539</v>
      </c>
      <c r="AL40" s="112">
        <f t="shared" si="40"/>
        <v>67.825963675455114</v>
      </c>
      <c r="AM40" s="137">
        <f t="shared" si="40"/>
        <v>593.77519699999993</v>
      </c>
      <c r="AN40" s="111">
        <f t="shared" si="40"/>
        <v>79.891735932822456</v>
      </c>
      <c r="BA40" s="44"/>
      <c r="BC40" s="12" t="s">
        <v>94</v>
      </c>
      <c r="BD40" s="20"/>
      <c r="BE40" s="21"/>
      <c r="BF40" s="224">
        <v>666</v>
      </c>
      <c r="BG40" s="224">
        <v>629</v>
      </c>
      <c r="BH40" s="224">
        <v>625</v>
      </c>
      <c r="BI40" s="224">
        <v>1001</v>
      </c>
      <c r="BK40" s="80">
        <f t="shared" si="29"/>
        <v>640</v>
      </c>
      <c r="BL40" s="25">
        <f t="shared" si="30"/>
        <v>13.051181300301261</v>
      </c>
      <c r="BM40" s="81">
        <f t="shared" si="31"/>
        <v>614.41968465140951</v>
      </c>
      <c r="BN40" s="82">
        <f t="shared" si="32"/>
        <v>665.58031534859049</v>
      </c>
      <c r="BO40" s="83">
        <f t="shared" si="33"/>
        <v>51.160630697180977</v>
      </c>
      <c r="BQ40" s="76">
        <f t="shared" si="34"/>
        <v>600.23641650000002</v>
      </c>
      <c r="BR40" s="76">
        <f t="shared" si="35"/>
        <v>600.23641650000002</v>
      </c>
      <c r="BS40" s="25">
        <f t="shared" si="36"/>
        <v>24.499722784145948</v>
      </c>
      <c r="BT40" s="77">
        <f t="shared" si="37"/>
        <v>552.21695984307394</v>
      </c>
      <c r="BU40" s="78">
        <f t="shared" si="38"/>
        <v>648.2558731569261</v>
      </c>
      <c r="BV40" s="79">
        <f t="shared" si="39"/>
        <v>96.038913313852163</v>
      </c>
      <c r="BX40" s="89">
        <v>35</v>
      </c>
      <c r="BY40" s="92">
        <f t="shared" si="9"/>
        <v>335.41968465140951</v>
      </c>
      <c r="BZ40" s="91">
        <f t="shared" si="10"/>
        <v>50.395072828398945</v>
      </c>
      <c r="CA40" s="29">
        <f t="shared" si="11"/>
        <v>361</v>
      </c>
      <c r="CB40" s="29">
        <f t="shared" si="12"/>
        <v>56.40625</v>
      </c>
      <c r="CC40" s="90">
        <f t="shared" si="13"/>
        <v>352.7441268430739</v>
      </c>
      <c r="CD40" s="29">
        <f t="shared" si="14"/>
        <v>54.41433567354408</v>
      </c>
      <c r="CE40" s="92">
        <f t="shared" si="15"/>
        <v>400.76358349999998</v>
      </c>
      <c r="CF40" s="25">
        <f t="shared" si="16"/>
        <v>66.767622304035925</v>
      </c>
      <c r="CH40" s="89">
        <v>35</v>
      </c>
      <c r="CI40" s="99">
        <f t="shared" si="41"/>
        <v>335.41968465140951</v>
      </c>
      <c r="CJ40" s="103">
        <f t="shared" si="41"/>
        <v>50.395072828398945</v>
      </c>
      <c r="CK40" s="139">
        <f t="shared" si="41"/>
        <v>361</v>
      </c>
      <c r="CL40" s="100">
        <f t="shared" si="41"/>
        <v>56.40625</v>
      </c>
      <c r="CM40" s="110">
        <f t="shared" si="41"/>
        <v>352.7441268430739</v>
      </c>
      <c r="CN40" s="112">
        <f t="shared" si="41"/>
        <v>54.41433567354408</v>
      </c>
      <c r="CO40" s="137">
        <f t="shared" si="41"/>
        <v>400.76358349999998</v>
      </c>
      <c r="CP40" s="111">
        <f t="shared" si="41"/>
        <v>66.767622304035925</v>
      </c>
    </row>
    <row r="41" spans="1:94" ht="14.25" x14ac:dyDescent="0.15">
      <c r="A41" s="12" t="s">
        <v>95</v>
      </c>
      <c r="B41" s="20"/>
      <c r="C41" s="21"/>
      <c r="D41" s="224">
        <v>743</v>
      </c>
      <c r="E41" s="224">
        <v>751</v>
      </c>
      <c r="F41" s="224">
        <v>678</v>
      </c>
      <c r="G41" s="224">
        <v>1355</v>
      </c>
      <c r="I41" s="80">
        <f t="shared" si="18"/>
        <v>724</v>
      </c>
      <c r="J41" s="25">
        <f t="shared" si="19"/>
        <v>23.115651263447745</v>
      </c>
      <c r="K41" s="81">
        <f t="shared" si="20"/>
        <v>678.69332352364245</v>
      </c>
      <c r="L41" s="82">
        <f t="shared" si="21"/>
        <v>769.30667647635755</v>
      </c>
      <c r="M41" s="83">
        <f t="shared" si="22"/>
        <v>90.613352952715104</v>
      </c>
      <c r="O41" s="76">
        <f t="shared" si="23"/>
        <v>655.96515949999991</v>
      </c>
      <c r="P41" s="76">
        <f t="shared" si="24"/>
        <v>655.96515949999991</v>
      </c>
      <c r="Q41" s="25">
        <f t="shared" si="25"/>
        <v>25.611816794206536</v>
      </c>
      <c r="R41" s="77">
        <f t="shared" si="26"/>
        <v>605.7659985833551</v>
      </c>
      <c r="S41" s="78">
        <f t="shared" si="27"/>
        <v>706.16432041664473</v>
      </c>
      <c r="T41" s="79">
        <f t="shared" si="28"/>
        <v>100.39832183328963</v>
      </c>
      <c r="V41" s="89">
        <v>36</v>
      </c>
      <c r="W41" s="92">
        <f t="shared" si="0"/>
        <v>585.69332352364245</v>
      </c>
      <c r="X41" s="91">
        <f t="shared" si="1"/>
        <v>76.132619335410396</v>
      </c>
      <c r="Y41" s="29">
        <f t="shared" si="2"/>
        <v>631</v>
      </c>
      <c r="Z41" s="29">
        <f t="shared" si="3"/>
        <v>87.154696132596683</v>
      </c>
      <c r="AA41" s="90">
        <f t="shared" si="4"/>
        <v>648.83567958335527</v>
      </c>
      <c r="AB41" s="29">
        <f t="shared" si="5"/>
        <v>91.881685441220682</v>
      </c>
      <c r="AC41" s="92">
        <f t="shared" si="6"/>
        <v>699.03484050000009</v>
      </c>
      <c r="AD41" s="25">
        <f t="shared" si="7"/>
        <v>106.56584886807548</v>
      </c>
      <c r="AF41" s="89">
        <v>36</v>
      </c>
      <c r="AG41" s="99">
        <f t="shared" si="40"/>
        <v>585.69332352364245</v>
      </c>
      <c r="AH41" s="103">
        <f t="shared" si="40"/>
        <v>76.132619335410396</v>
      </c>
      <c r="AI41" s="139">
        <f t="shared" si="40"/>
        <v>631</v>
      </c>
      <c r="AJ41" s="100">
        <f t="shared" si="40"/>
        <v>87.154696132596683</v>
      </c>
      <c r="AK41" s="110">
        <f t="shared" si="40"/>
        <v>648.83567958335527</v>
      </c>
      <c r="AL41" s="112">
        <f t="shared" si="40"/>
        <v>91.881685441220682</v>
      </c>
      <c r="AM41" s="137">
        <f t="shared" si="40"/>
        <v>699.03484050000009</v>
      </c>
      <c r="AN41" s="111">
        <f t="shared" si="40"/>
        <v>106.56584886807548</v>
      </c>
      <c r="BA41" s="44"/>
      <c r="BC41" s="12" t="s">
        <v>95</v>
      </c>
      <c r="BD41" s="20"/>
      <c r="BE41" s="21"/>
      <c r="BF41" s="224">
        <v>671</v>
      </c>
      <c r="BG41" s="224">
        <v>641</v>
      </c>
      <c r="BH41" s="224">
        <v>631</v>
      </c>
      <c r="BI41" s="224">
        <v>1036</v>
      </c>
      <c r="BK41" s="80">
        <f t="shared" si="29"/>
        <v>647.66666666666663</v>
      </c>
      <c r="BL41" s="25">
        <f t="shared" si="30"/>
        <v>12.018504251546631</v>
      </c>
      <c r="BM41" s="81">
        <f t="shared" si="31"/>
        <v>624.1103983336352</v>
      </c>
      <c r="BN41" s="82">
        <f t="shared" si="32"/>
        <v>671.22293499969805</v>
      </c>
      <c r="BO41" s="83">
        <f t="shared" si="33"/>
        <v>47.112536666062852</v>
      </c>
      <c r="BQ41" s="76">
        <f t="shared" si="34"/>
        <v>608.41601000000003</v>
      </c>
      <c r="BR41" s="76">
        <f t="shared" si="35"/>
        <v>608.41601000000003</v>
      </c>
      <c r="BS41" s="25">
        <f t="shared" si="36"/>
        <v>24.666090286058715</v>
      </c>
      <c r="BT41" s="77">
        <f t="shared" si="37"/>
        <v>560.07047303932495</v>
      </c>
      <c r="BU41" s="78">
        <f t="shared" si="38"/>
        <v>656.7615469606751</v>
      </c>
      <c r="BV41" s="79">
        <f t="shared" si="39"/>
        <v>96.691073921350153</v>
      </c>
      <c r="BX41" s="89">
        <v>36</v>
      </c>
      <c r="BY41" s="92">
        <f t="shared" si="9"/>
        <v>364.77706500030195</v>
      </c>
      <c r="BZ41" s="91">
        <f t="shared" si="10"/>
        <v>54.34514316774144</v>
      </c>
      <c r="CA41" s="29">
        <f t="shared" si="11"/>
        <v>388.33333333333337</v>
      </c>
      <c r="CB41" s="29">
        <f t="shared" si="12"/>
        <v>59.958826556870825</v>
      </c>
      <c r="CC41" s="90">
        <f t="shared" si="13"/>
        <v>379.2384530393249</v>
      </c>
      <c r="CD41" s="29">
        <f t="shared" si="14"/>
        <v>57.743705427691935</v>
      </c>
      <c r="CE41" s="92">
        <f t="shared" si="15"/>
        <v>427.58398999999997</v>
      </c>
      <c r="CF41" s="25">
        <f t="shared" si="16"/>
        <v>70.278227885554813</v>
      </c>
      <c r="CH41" s="89">
        <v>36</v>
      </c>
      <c r="CI41" s="99">
        <f t="shared" si="41"/>
        <v>364.77706500030195</v>
      </c>
      <c r="CJ41" s="103">
        <f t="shared" si="41"/>
        <v>54.34514316774144</v>
      </c>
      <c r="CK41" s="139">
        <f t="shared" si="41"/>
        <v>388.33333333333337</v>
      </c>
      <c r="CL41" s="100">
        <f t="shared" si="41"/>
        <v>59.958826556870825</v>
      </c>
      <c r="CM41" s="110">
        <f t="shared" si="41"/>
        <v>379.2384530393249</v>
      </c>
      <c r="CN41" s="112">
        <f t="shared" si="41"/>
        <v>57.743705427691935</v>
      </c>
      <c r="CO41" s="137">
        <f t="shared" si="41"/>
        <v>427.58398999999997</v>
      </c>
      <c r="CP41" s="111">
        <f t="shared" si="41"/>
        <v>70.278227885554813</v>
      </c>
    </row>
    <row r="42" spans="1:94" ht="14.25" x14ac:dyDescent="0.15">
      <c r="A42" s="12" t="s">
        <v>96</v>
      </c>
      <c r="B42" s="20"/>
      <c r="C42" s="21"/>
      <c r="D42" s="224">
        <v>790</v>
      </c>
      <c r="E42" s="224">
        <v>722</v>
      </c>
      <c r="F42" s="224">
        <v>713</v>
      </c>
      <c r="G42" s="224">
        <v>1300</v>
      </c>
      <c r="I42" s="80">
        <f t="shared" si="18"/>
        <v>741.66666666666663</v>
      </c>
      <c r="J42" s="25">
        <f t="shared" si="19"/>
        <v>24.305920632178857</v>
      </c>
      <c r="K42" s="81">
        <f t="shared" si="20"/>
        <v>694.02706222759605</v>
      </c>
      <c r="L42" s="82">
        <f t="shared" si="21"/>
        <v>789.30627110573721</v>
      </c>
      <c r="M42" s="83">
        <f t="shared" si="22"/>
        <v>95.279208878141162</v>
      </c>
      <c r="O42" s="76">
        <f t="shared" si="23"/>
        <v>666.8772295</v>
      </c>
      <c r="P42" s="76">
        <f t="shared" si="24"/>
        <v>666.8772295</v>
      </c>
      <c r="Q42" s="25">
        <f t="shared" si="25"/>
        <v>25.823966184534861</v>
      </c>
      <c r="R42" s="77">
        <f t="shared" si="26"/>
        <v>616.26225577831167</v>
      </c>
      <c r="S42" s="78">
        <f t="shared" si="27"/>
        <v>717.49220322168833</v>
      </c>
      <c r="T42" s="79">
        <f t="shared" si="28"/>
        <v>101.22994744337666</v>
      </c>
      <c r="V42" s="89">
        <v>37</v>
      </c>
      <c r="W42" s="92">
        <f t="shared" si="0"/>
        <v>510.69372889426279</v>
      </c>
      <c r="X42" s="91">
        <f t="shared" si="1"/>
        <v>64.701592726335903</v>
      </c>
      <c r="Y42" s="29">
        <f t="shared" si="2"/>
        <v>558.33333333333337</v>
      </c>
      <c r="Z42" s="29">
        <f t="shared" si="3"/>
        <v>75.280898876404507</v>
      </c>
      <c r="AA42" s="90">
        <f t="shared" si="4"/>
        <v>582.50779677831167</v>
      </c>
      <c r="AB42" s="29">
        <f t="shared" si="5"/>
        <v>81.18663787045088</v>
      </c>
      <c r="AC42" s="92">
        <f t="shared" si="6"/>
        <v>633.1227705</v>
      </c>
      <c r="AD42" s="25">
        <f t="shared" si="7"/>
        <v>94.938429817838013</v>
      </c>
      <c r="AF42" s="89">
        <v>37</v>
      </c>
      <c r="AG42" s="99">
        <f t="shared" si="40"/>
        <v>510.69372889426279</v>
      </c>
      <c r="AH42" s="103">
        <f t="shared" si="40"/>
        <v>64.701592726335903</v>
      </c>
      <c r="AI42" s="139">
        <f t="shared" si="40"/>
        <v>558.33333333333337</v>
      </c>
      <c r="AJ42" s="100">
        <f t="shared" si="40"/>
        <v>75.280898876404507</v>
      </c>
      <c r="AK42" s="110">
        <f t="shared" si="40"/>
        <v>582.50779677831167</v>
      </c>
      <c r="AL42" s="112">
        <f t="shared" si="40"/>
        <v>81.18663787045088</v>
      </c>
      <c r="AM42" s="137">
        <f t="shared" si="40"/>
        <v>633.1227705</v>
      </c>
      <c r="AN42" s="111">
        <f t="shared" si="40"/>
        <v>94.938429817838013</v>
      </c>
      <c r="BA42" s="44"/>
      <c r="BC42" s="12" t="s">
        <v>96</v>
      </c>
      <c r="BD42" s="20"/>
      <c r="BE42" s="21"/>
      <c r="BF42" s="224">
        <v>679</v>
      </c>
      <c r="BG42" s="224">
        <v>672</v>
      </c>
      <c r="BH42" s="224">
        <v>640</v>
      </c>
      <c r="BI42" s="224">
        <v>956</v>
      </c>
      <c r="BK42" s="80">
        <f t="shared" si="29"/>
        <v>663.66666666666663</v>
      </c>
      <c r="BL42" s="25">
        <f t="shared" si="30"/>
        <v>12.004628736912739</v>
      </c>
      <c r="BM42" s="81">
        <f t="shared" si="31"/>
        <v>640.1375943423177</v>
      </c>
      <c r="BN42" s="82">
        <f t="shared" si="32"/>
        <v>687.19573899101556</v>
      </c>
      <c r="BO42" s="83">
        <f t="shared" si="33"/>
        <v>47.058144648697862</v>
      </c>
      <c r="BQ42" s="76">
        <f t="shared" si="34"/>
        <v>623.72998749999999</v>
      </c>
      <c r="BR42" s="76">
        <f t="shared" si="35"/>
        <v>623.72998749999999</v>
      </c>
      <c r="BS42" s="25">
        <f t="shared" si="36"/>
        <v>24.974586833419288</v>
      </c>
      <c r="BT42" s="77">
        <f t="shared" si="37"/>
        <v>574.77979730649815</v>
      </c>
      <c r="BU42" s="78">
        <f t="shared" si="38"/>
        <v>672.68017769350183</v>
      </c>
      <c r="BV42" s="79">
        <f t="shared" si="39"/>
        <v>97.900380387003679</v>
      </c>
      <c r="BX42" s="89">
        <v>37</v>
      </c>
      <c r="BY42" s="92">
        <f t="shared" si="9"/>
        <v>268.80426100898444</v>
      </c>
      <c r="BZ42" s="91">
        <f t="shared" si="10"/>
        <v>39.116112885632838</v>
      </c>
      <c r="CA42" s="29">
        <f t="shared" si="11"/>
        <v>292.33333333333337</v>
      </c>
      <c r="CB42" s="29">
        <f t="shared" si="12"/>
        <v>44.048216976393775</v>
      </c>
      <c r="CC42" s="90">
        <f t="shared" si="13"/>
        <v>283.31982230649817</v>
      </c>
      <c r="CD42" s="29">
        <f t="shared" si="14"/>
        <v>42.118057243480905</v>
      </c>
      <c r="CE42" s="92">
        <f t="shared" si="15"/>
        <v>332.27001250000001</v>
      </c>
      <c r="CF42" s="25">
        <f t="shared" si="16"/>
        <v>53.271450653156229</v>
      </c>
      <c r="CH42" s="89">
        <v>37</v>
      </c>
      <c r="CI42" s="99">
        <f t="shared" si="41"/>
        <v>268.80426100898444</v>
      </c>
      <c r="CJ42" s="103">
        <f t="shared" si="41"/>
        <v>39.116112885632838</v>
      </c>
      <c r="CK42" s="139">
        <f t="shared" si="41"/>
        <v>292.33333333333337</v>
      </c>
      <c r="CL42" s="100">
        <f t="shared" si="41"/>
        <v>44.048216976393775</v>
      </c>
      <c r="CM42" s="110">
        <f t="shared" si="41"/>
        <v>283.31982230649817</v>
      </c>
      <c r="CN42" s="112">
        <f t="shared" si="41"/>
        <v>42.118057243480905</v>
      </c>
      <c r="CO42" s="137">
        <f t="shared" si="41"/>
        <v>332.27001250000001</v>
      </c>
      <c r="CP42" s="111">
        <f t="shared" si="41"/>
        <v>53.271450653156229</v>
      </c>
    </row>
    <row r="43" spans="1:94" ht="14.25" x14ac:dyDescent="0.15">
      <c r="A43" s="12" t="s">
        <v>97</v>
      </c>
      <c r="B43" s="20"/>
      <c r="C43" s="21"/>
      <c r="D43" s="224">
        <v>825</v>
      </c>
      <c r="E43" s="224">
        <v>722</v>
      </c>
      <c r="F43" s="224">
        <v>748</v>
      </c>
      <c r="G43" s="224">
        <v>1192</v>
      </c>
      <c r="I43" s="80">
        <f t="shared" si="18"/>
        <v>765</v>
      </c>
      <c r="J43" s="25">
        <f t="shared" si="19"/>
        <v>30.924639582917266</v>
      </c>
      <c r="K43" s="81">
        <f t="shared" si="20"/>
        <v>704.38770641748215</v>
      </c>
      <c r="L43" s="82">
        <f t="shared" si="21"/>
        <v>825.61229358251785</v>
      </c>
      <c r="M43" s="83">
        <f t="shared" si="22"/>
        <v>121.2245871650357</v>
      </c>
      <c r="O43" s="76">
        <f t="shared" si="23"/>
        <v>692.83326449999993</v>
      </c>
      <c r="P43" s="76">
        <f t="shared" si="24"/>
        <v>692.83326449999993</v>
      </c>
      <c r="Q43" s="25">
        <f t="shared" si="25"/>
        <v>26.321726092716638</v>
      </c>
      <c r="R43" s="77">
        <f t="shared" si="26"/>
        <v>641.24268135827538</v>
      </c>
      <c r="S43" s="78">
        <f t="shared" si="27"/>
        <v>744.42384764172448</v>
      </c>
      <c r="T43" s="79">
        <f t="shared" si="28"/>
        <v>103.1811662834491</v>
      </c>
      <c r="V43" s="89">
        <v>38</v>
      </c>
      <c r="W43" s="92">
        <f t="shared" si="0"/>
        <v>366.38770641748215</v>
      </c>
      <c r="X43" s="91">
        <f t="shared" si="1"/>
        <v>44.377695107668913</v>
      </c>
      <c r="Y43" s="29">
        <f t="shared" si="2"/>
        <v>427</v>
      </c>
      <c r="Z43" s="29">
        <f t="shared" si="3"/>
        <v>55.816993464052288</v>
      </c>
      <c r="AA43" s="90">
        <f t="shared" si="4"/>
        <v>447.57615235827552</v>
      </c>
      <c r="AB43" s="29">
        <f t="shared" si="5"/>
        <v>60.123833186720333</v>
      </c>
      <c r="AC43" s="92">
        <f t="shared" si="6"/>
        <v>499.16673550000007</v>
      </c>
      <c r="AD43" s="25">
        <f t="shared" si="7"/>
        <v>72.047166479547712</v>
      </c>
      <c r="AF43" s="89">
        <v>38</v>
      </c>
      <c r="AG43" s="99">
        <f t="shared" si="40"/>
        <v>366.38770641748215</v>
      </c>
      <c r="AH43" s="103">
        <f t="shared" si="40"/>
        <v>44.377695107668913</v>
      </c>
      <c r="AI43" s="139">
        <f t="shared" si="40"/>
        <v>427</v>
      </c>
      <c r="AJ43" s="100">
        <f t="shared" si="40"/>
        <v>55.816993464052288</v>
      </c>
      <c r="AK43" s="110">
        <f t="shared" si="40"/>
        <v>447.57615235827552</v>
      </c>
      <c r="AL43" s="112">
        <f t="shared" si="40"/>
        <v>60.123833186720333</v>
      </c>
      <c r="AM43" s="137">
        <f t="shared" si="40"/>
        <v>499.16673550000007</v>
      </c>
      <c r="AN43" s="111">
        <f t="shared" si="40"/>
        <v>72.047166479547712</v>
      </c>
      <c r="BA43" s="44"/>
      <c r="BC43" s="12" t="s">
        <v>97</v>
      </c>
      <c r="BD43" s="20"/>
      <c r="BE43" s="21"/>
      <c r="BF43" s="224">
        <v>838</v>
      </c>
      <c r="BG43" s="224">
        <v>676</v>
      </c>
      <c r="BH43" s="224">
        <v>686</v>
      </c>
      <c r="BI43" s="224">
        <v>956</v>
      </c>
      <c r="BK43" s="80">
        <f t="shared" si="29"/>
        <v>733.33333333333337</v>
      </c>
      <c r="BL43" s="25">
        <f t="shared" si="30"/>
        <v>52.412890696002677</v>
      </c>
      <c r="BM43" s="81">
        <f t="shared" si="31"/>
        <v>630.60406756916814</v>
      </c>
      <c r="BN43" s="82">
        <f t="shared" si="32"/>
        <v>836.06259909749861</v>
      </c>
      <c r="BO43" s="83">
        <f t="shared" si="33"/>
        <v>205.45853152833047</v>
      </c>
      <c r="BQ43" s="76">
        <f t="shared" si="34"/>
        <v>587.77768600000002</v>
      </c>
      <c r="BR43" s="76">
        <f t="shared" si="35"/>
        <v>587.77768600000002</v>
      </c>
      <c r="BS43" s="25">
        <f t="shared" si="36"/>
        <v>24.244126835173915</v>
      </c>
      <c r="BT43" s="77">
        <f t="shared" si="37"/>
        <v>540.25919740305915</v>
      </c>
      <c r="BU43" s="78">
        <f t="shared" si="38"/>
        <v>635.29617459694089</v>
      </c>
      <c r="BV43" s="79">
        <f t="shared" si="39"/>
        <v>95.036977193881739</v>
      </c>
      <c r="BX43" s="89">
        <v>38</v>
      </c>
      <c r="BY43" s="92">
        <f t="shared" si="9"/>
        <v>119.93740090250139</v>
      </c>
      <c r="BZ43" s="91">
        <f t="shared" si="10"/>
        <v>14.34550487391372</v>
      </c>
      <c r="CA43" s="29">
        <f t="shared" si="11"/>
        <v>222.66666666666663</v>
      </c>
      <c r="CB43" s="29">
        <f t="shared" si="12"/>
        <v>30.36363636363636</v>
      </c>
      <c r="CC43" s="90">
        <f t="shared" si="13"/>
        <v>320.70382540305911</v>
      </c>
      <c r="CD43" s="29">
        <f t="shared" si="14"/>
        <v>50.480994255400226</v>
      </c>
      <c r="CE43" s="92">
        <f t="shared" si="15"/>
        <v>368.22231399999998</v>
      </c>
      <c r="CF43" s="25">
        <f t="shared" si="16"/>
        <v>62.646528231764144</v>
      </c>
      <c r="CH43" s="89">
        <v>38</v>
      </c>
      <c r="CI43" s="99">
        <f t="shared" si="41"/>
        <v>119.93740090250139</v>
      </c>
      <c r="CJ43" s="103">
        <f t="shared" si="41"/>
        <v>14.34550487391372</v>
      </c>
      <c r="CK43" s="139">
        <f t="shared" si="41"/>
        <v>222.66666666666663</v>
      </c>
      <c r="CL43" s="100">
        <f t="shared" si="41"/>
        <v>30.36363636363636</v>
      </c>
      <c r="CM43" s="110">
        <f t="shared" si="41"/>
        <v>320.70382540305911</v>
      </c>
      <c r="CN43" s="112">
        <f t="shared" si="41"/>
        <v>50.480994255400226</v>
      </c>
      <c r="CO43" s="137">
        <f t="shared" si="41"/>
        <v>368.22231399999998</v>
      </c>
      <c r="CP43" s="111">
        <f t="shared" si="41"/>
        <v>62.646528231764144</v>
      </c>
    </row>
    <row r="44" spans="1:94" ht="14.25" x14ac:dyDescent="0.15">
      <c r="A44" s="12" t="s">
        <v>98</v>
      </c>
      <c r="B44" s="20"/>
      <c r="C44" s="21"/>
      <c r="D44" s="224">
        <v>698</v>
      </c>
      <c r="E44" s="224">
        <v>715</v>
      </c>
      <c r="F44" s="224">
        <v>744</v>
      </c>
      <c r="G44" s="224">
        <v>1262</v>
      </c>
      <c r="I44" s="80">
        <f t="shared" si="18"/>
        <v>719</v>
      </c>
      <c r="J44" s="25">
        <f t="shared" si="19"/>
        <v>13.428824718989127</v>
      </c>
      <c r="K44" s="81">
        <f t="shared" si="20"/>
        <v>692.67950355078131</v>
      </c>
      <c r="L44" s="82">
        <f t="shared" si="21"/>
        <v>745.32049644921869</v>
      </c>
      <c r="M44" s="83">
        <f t="shared" si="22"/>
        <v>52.640992898437389</v>
      </c>
      <c r="O44" s="76">
        <f t="shared" si="23"/>
        <v>765.44960600000002</v>
      </c>
      <c r="P44" s="76">
        <f t="shared" si="24"/>
        <v>765.44960600000002</v>
      </c>
      <c r="Q44" s="25">
        <f t="shared" si="25"/>
        <v>27.666759947633913</v>
      </c>
      <c r="R44" s="77">
        <f t="shared" si="26"/>
        <v>711.22275650263759</v>
      </c>
      <c r="S44" s="78">
        <f t="shared" si="27"/>
        <v>819.67645549736244</v>
      </c>
      <c r="T44" s="79">
        <f t="shared" si="28"/>
        <v>108.45369899472485</v>
      </c>
      <c r="V44" s="89">
        <v>39</v>
      </c>
      <c r="W44" s="92">
        <f t="shared" si="0"/>
        <v>516.67950355078131</v>
      </c>
      <c r="X44" s="91">
        <f t="shared" si="1"/>
        <v>69.323130923179235</v>
      </c>
      <c r="Y44" s="29">
        <f t="shared" si="2"/>
        <v>543</v>
      </c>
      <c r="Z44" s="29">
        <f t="shared" si="3"/>
        <v>75.521557719054243</v>
      </c>
      <c r="AA44" s="90">
        <f t="shared" si="4"/>
        <v>442.32354450263756</v>
      </c>
      <c r="AB44" s="29">
        <f t="shared" si="5"/>
        <v>53.963187735366262</v>
      </c>
      <c r="AC44" s="92">
        <f t="shared" si="6"/>
        <v>496.55039399999998</v>
      </c>
      <c r="AD44" s="25">
        <f t="shared" si="7"/>
        <v>64.870422573579575</v>
      </c>
      <c r="AF44" s="89">
        <v>39</v>
      </c>
      <c r="AG44" s="99">
        <f t="shared" si="40"/>
        <v>516.67950355078131</v>
      </c>
      <c r="AH44" s="103">
        <f t="shared" si="40"/>
        <v>69.323130923179235</v>
      </c>
      <c r="AI44" s="139">
        <f t="shared" si="40"/>
        <v>543</v>
      </c>
      <c r="AJ44" s="100">
        <f t="shared" si="40"/>
        <v>75.521557719054243</v>
      </c>
      <c r="AK44" s="110">
        <f t="shared" si="40"/>
        <v>442.32354450263756</v>
      </c>
      <c r="AL44" s="112">
        <f t="shared" si="40"/>
        <v>53.963187735366262</v>
      </c>
      <c r="AM44" s="137">
        <f t="shared" si="40"/>
        <v>496.55039399999998</v>
      </c>
      <c r="AN44" s="111">
        <f t="shared" si="40"/>
        <v>64.870422573579575</v>
      </c>
      <c r="BA44" s="44"/>
      <c r="BC44" s="12" t="s">
        <v>98</v>
      </c>
      <c r="BD44" s="20"/>
      <c r="BE44" s="21"/>
      <c r="BF44" s="224">
        <v>638</v>
      </c>
      <c r="BG44" s="224">
        <v>651</v>
      </c>
      <c r="BH44" s="224">
        <v>700</v>
      </c>
      <c r="BI44" s="224">
        <v>965</v>
      </c>
      <c r="BK44" s="80">
        <f t="shared" si="29"/>
        <v>663</v>
      </c>
      <c r="BL44" s="25">
        <f t="shared" si="30"/>
        <v>18.876793513023696</v>
      </c>
      <c r="BM44" s="81">
        <f t="shared" si="31"/>
        <v>626.00148471447358</v>
      </c>
      <c r="BN44" s="82">
        <f t="shared" si="32"/>
        <v>699.99851528552642</v>
      </c>
      <c r="BO44" s="83">
        <f t="shared" si="33"/>
        <v>73.997030571052846</v>
      </c>
      <c r="BQ44" s="76">
        <f t="shared" si="34"/>
        <v>726.34881800000005</v>
      </c>
      <c r="BR44" s="76">
        <f t="shared" si="35"/>
        <v>726.34881800000005</v>
      </c>
      <c r="BS44" s="25">
        <f t="shared" si="36"/>
        <v>26.95085931839651</v>
      </c>
      <c r="BT44" s="77">
        <f t="shared" si="37"/>
        <v>673.52513373594286</v>
      </c>
      <c r="BU44" s="78">
        <f t="shared" si="38"/>
        <v>779.17250226405724</v>
      </c>
      <c r="BV44" s="79">
        <f t="shared" si="39"/>
        <v>105.64736852811438</v>
      </c>
      <c r="BX44" s="89">
        <v>39</v>
      </c>
      <c r="BY44" s="92">
        <f t="shared" si="9"/>
        <v>265.00148471447358</v>
      </c>
      <c r="BZ44" s="91">
        <f t="shared" si="10"/>
        <v>37.857435255613446</v>
      </c>
      <c r="CA44" s="29">
        <f t="shared" si="11"/>
        <v>302</v>
      </c>
      <c r="CB44" s="29">
        <f t="shared" si="12"/>
        <v>45.550527903469082</v>
      </c>
      <c r="CC44" s="90">
        <f t="shared" si="13"/>
        <v>185.82749773594276</v>
      </c>
      <c r="CD44" s="29">
        <f t="shared" si="14"/>
        <v>23.849339805496221</v>
      </c>
      <c r="CE44" s="92">
        <f t="shared" si="15"/>
        <v>238.65118199999995</v>
      </c>
      <c r="CF44" s="25">
        <f t="shared" si="16"/>
        <v>32.856277326522743</v>
      </c>
      <c r="CH44" s="89">
        <v>39</v>
      </c>
      <c r="CI44" s="99">
        <f t="shared" si="41"/>
        <v>265.00148471447358</v>
      </c>
      <c r="CJ44" s="103">
        <f t="shared" si="41"/>
        <v>37.857435255613446</v>
      </c>
      <c r="CK44" s="139">
        <f t="shared" si="41"/>
        <v>302</v>
      </c>
      <c r="CL44" s="100">
        <f t="shared" si="41"/>
        <v>45.550527903469082</v>
      </c>
      <c r="CM44" s="110">
        <f t="shared" si="41"/>
        <v>185.82749773594276</v>
      </c>
      <c r="CN44" s="112">
        <f t="shared" si="41"/>
        <v>23.849339805496221</v>
      </c>
      <c r="CO44" s="137">
        <f t="shared" si="41"/>
        <v>238.65118199999995</v>
      </c>
      <c r="CP44" s="111">
        <f t="shared" si="41"/>
        <v>32.856277326522743</v>
      </c>
    </row>
    <row r="45" spans="1:94" ht="14.25" x14ac:dyDescent="0.15">
      <c r="A45" s="12" t="s">
        <v>99</v>
      </c>
      <c r="B45" s="20"/>
      <c r="C45" s="21"/>
      <c r="D45" s="224">
        <v>718</v>
      </c>
      <c r="E45" s="224">
        <v>703</v>
      </c>
      <c r="F45" s="224">
        <v>709</v>
      </c>
      <c r="G45" s="224">
        <v>1238</v>
      </c>
      <c r="I45" s="80">
        <f t="shared" si="18"/>
        <v>710</v>
      </c>
      <c r="J45" s="25">
        <f t="shared" si="19"/>
        <v>4.358898943540674</v>
      </c>
      <c r="K45" s="81">
        <f t="shared" si="20"/>
        <v>701.45655807066032</v>
      </c>
      <c r="L45" s="82">
        <f t="shared" si="21"/>
        <v>718.54344192933968</v>
      </c>
      <c r="M45" s="83">
        <f t="shared" si="22"/>
        <v>17.086883858679357</v>
      </c>
      <c r="O45" s="76">
        <f t="shared" si="23"/>
        <v>701.7868105</v>
      </c>
      <c r="P45" s="76">
        <f t="shared" si="24"/>
        <v>701.7868105</v>
      </c>
      <c r="Q45" s="25">
        <f t="shared" si="25"/>
        <v>26.491259133910567</v>
      </c>
      <c r="R45" s="77">
        <f t="shared" si="26"/>
        <v>649.86394259753524</v>
      </c>
      <c r="S45" s="78">
        <f t="shared" si="27"/>
        <v>753.70967840246476</v>
      </c>
      <c r="T45" s="79">
        <f t="shared" si="28"/>
        <v>103.84573580492952</v>
      </c>
      <c r="V45" s="89">
        <v>40</v>
      </c>
      <c r="W45" s="92">
        <f t="shared" si="0"/>
        <v>519.45655807066032</v>
      </c>
      <c r="X45" s="91">
        <f t="shared" si="1"/>
        <v>72.292992707007798</v>
      </c>
      <c r="Y45" s="29">
        <f t="shared" si="2"/>
        <v>528</v>
      </c>
      <c r="Z45" s="29">
        <f t="shared" si="3"/>
        <v>74.366197183098592</v>
      </c>
      <c r="AA45" s="90">
        <f t="shared" si="4"/>
        <v>484.29032159753524</v>
      </c>
      <c r="AB45" s="29">
        <f t="shared" si="5"/>
        <v>64.254226192772151</v>
      </c>
      <c r="AC45" s="92">
        <f t="shared" si="6"/>
        <v>536.2131895</v>
      </c>
      <c r="AD45" s="25">
        <f t="shared" si="7"/>
        <v>76.406849128151293</v>
      </c>
      <c r="AF45" s="89">
        <v>40</v>
      </c>
      <c r="AG45" s="99">
        <f t="shared" si="40"/>
        <v>519.45655807066032</v>
      </c>
      <c r="AH45" s="103">
        <f t="shared" si="40"/>
        <v>72.292992707007798</v>
      </c>
      <c r="AI45" s="139">
        <f t="shared" si="40"/>
        <v>528</v>
      </c>
      <c r="AJ45" s="100">
        <f t="shared" si="40"/>
        <v>74.366197183098592</v>
      </c>
      <c r="AK45" s="110">
        <f t="shared" si="40"/>
        <v>484.29032159753524</v>
      </c>
      <c r="AL45" s="112">
        <f t="shared" si="40"/>
        <v>64.254226192772151</v>
      </c>
      <c r="AM45" s="137">
        <f t="shared" si="40"/>
        <v>536.2131895</v>
      </c>
      <c r="AN45" s="111">
        <f t="shared" si="40"/>
        <v>76.406849128151293</v>
      </c>
      <c r="BA45" s="44"/>
      <c r="BC45" s="12" t="s">
        <v>99</v>
      </c>
      <c r="BD45" s="20"/>
      <c r="BE45" s="21"/>
      <c r="BF45" s="224">
        <v>639</v>
      </c>
      <c r="BG45" s="224">
        <v>627</v>
      </c>
      <c r="BH45" s="224">
        <v>660</v>
      </c>
      <c r="BI45" s="224">
        <v>899</v>
      </c>
      <c r="BK45" s="80">
        <f t="shared" si="29"/>
        <v>642</v>
      </c>
      <c r="BL45" s="25">
        <f t="shared" si="30"/>
        <v>9.6436507609929567</v>
      </c>
      <c r="BM45" s="81">
        <f t="shared" si="31"/>
        <v>623.09844450845378</v>
      </c>
      <c r="BN45" s="82">
        <f t="shared" si="32"/>
        <v>660.90155549154622</v>
      </c>
      <c r="BO45" s="83">
        <f t="shared" si="33"/>
        <v>37.803110983092438</v>
      </c>
      <c r="BQ45" s="76">
        <f t="shared" si="34"/>
        <v>664.68602249999992</v>
      </c>
      <c r="BR45" s="76">
        <f t="shared" si="35"/>
        <v>664.68602249999992</v>
      </c>
      <c r="BS45" s="25">
        <f t="shared" si="36"/>
        <v>25.781505435098236</v>
      </c>
      <c r="BT45" s="77">
        <f t="shared" si="37"/>
        <v>614.15427184720738</v>
      </c>
      <c r="BU45" s="78">
        <f t="shared" si="38"/>
        <v>715.21777315279246</v>
      </c>
      <c r="BV45" s="79">
        <f t="shared" si="39"/>
        <v>101.06350130558508</v>
      </c>
      <c r="BX45" s="89">
        <v>40</v>
      </c>
      <c r="BY45" s="92">
        <f t="shared" si="9"/>
        <v>238.09844450845378</v>
      </c>
      <c r="BZ45" s="91">
        <f t="shared" si="10"/>
        <v>36.026310201580294</v>
      </c>
      <c r="CA45" s="29">
        <f t="shared" si="11"/>
        <v>257</v>
      </c>
      <c r="CB45" s="29">
        <f t="shared" si="12"/>
        <v>40.031152647975077</v>
      </c>
      <c r="CC45" s="90">
        <f t="shared" si="13"/>
        <v>183.78222684720754</v>
      </c>
      <c r="CD45" s="29">
        <f t="shared" si="14"/>
        <v>25.695981524209969</v>
      </c>
      <c r="CE45" s="92">
        <f t="shared" si="15"/>
        <v>234.31397750000008</v>
      </c>
      <c r="CF45" s="25">
        <f t="shared" si="16"/>
        <v>35.251828618075095</v>
      </c>
      <c r="CH45" s="89">
        <v>40</v>
      </c>
      <c r="CI45" s="99">
        <f t="shared" si="41"/>
        <v>238.09844450845378</v>
      </c>
      <c r="CJ45" s="103">
        <f t="shared" si="41"/>
        <v>36.026310201580294</v>
      </c>
      <c r="CK45" s="139">
        <f t="shared" si="41"/>
        <v>257</v>
      </c>
      <c r="CL45" s="100">
        <f t="shared" si="41"/>
        <v>40.031152647975077</v>
      </c>
      <c r="CM45" s="110">
        <f t="shared" si="41"/>
        <v>183.78222684720754</v>
      </c>
      <c r="CN45" s="112">
        <f t="shared" si="41"/>
        <v>25.695981524209969</v>
      </c>
      <c r="CO45" s="137">
        <f t="shared" si="41"/>
        <v>234.31397750000008</v>
      </c>
      <c r="CP45" s="111">
        <f t="shared" si="41"/>
        <v>35.251828618075095</v>
      </c>
    </row>
    <row r="46" spans="1:94" ht="14.25" x14ac:dyDescent="0.15">
      <c r="A46" s="12" t="s">
        <v>100</v>
      </c>
      <c r="B46" s="20"/>
      <c r="C46" s="21"/>
      <c r="D46" s="224">
        <v>697</v>
      </c>
      <c r="E46" s="224">
        <v>760</v>
      </c>
      <c r="F46" s="224">
        <v>713</v>
      </c>
      <c r="G46" s="224">
        <v>1308</v>
      </c>
      <c r="I46" s="80">
        <f t="shared" si="18"/>
        <v>723.33333333333337</v>
      </c>
      <c r="J46" s="25">
        <f t="shared" si="19"/>
        <v>18.906201216649645</v>
      </c>
      <c r="K46" s="81">
        <f t="shared" si="20"/>
        <v>686.27717894870011</v>
      </c>
      <c r="L46" s="82">
        <f t="shared" si="21"/>
        <v>760.38948771796663</v>
      </c>
      <c r="M46" s="83">
        <f t="shared" si="22"/>
        <v>74.112308769266519</v>
      </c>
      <c r="O46" s="76">
        <f t="shared" si="23"/>
        <v>735.21194500000001</v>
      </c>
      <c r="P46" s="76">
        <f t="shared" si="24"/>
        <v>735.21194500000001</v>
      </c>
      <c r="Q46" s="25">
        <f t="shared" si="25"/>
        <v>27.114791996251789</v>
      </c>
      <c r="R46" s="77">
        <f t="shared" si="26"/>
        <v>682.06695268734654</v>
      </c>
      <c r="S46" s="78">
        <f t="shared" si="27"/>
        <v>788.35693731265349</v>
      </c>
      <c r="T46" s="79">
        <f t="shared" si="28"/>
        <v>106.28998462530694</v>
      </c>
      <c r="V46" s="89">
        <v>41</v>
      </c>
      <c r="W46" s="92">
        <f t="shared" si="0"/>
        <v>547.61051228203337</v>
      </c>
      <c r="X46" s="91">
        <f t="shared" si="1"/>
        <v>72.017107170364469</v>
      </c>
      <c r="Y46" s="29">
        <f t="shared" si="2"/>
        <v>584.66666666666663</v>
      </c>
      <c r="Z46" s="29">
        <f t="shared" si="3"/>
        <v>80.829493087557594</v>
      </c>
      <c r="AA46" s="90">
        <f t="shared" si="4"/>
        <v>519.64306268734651</v>
      </c>
      <c r="AB46" s="29">
        <f t="shared" si="5"/>
        <v>65.914693978428446</v>
      </c>
      <c r="AC46" s="92">
        <f t="shared" si="6"/>
        <v>572.78805499999999</v>
      </c>
      <c r="AD46" s="25">
        <f t="shared" si="7"/>
        <v>77.907882059778018</v>
      </c>
      <c r="AF46" s="89">
        <v>41</v>
      </c>
      <c r="AG46" s="99">
        <f t="shared" si="40"/>
        <v>547.61051228203337</v>
      </c>
      <c r="AH46" s="103">
        <f t="shared" si="40"/>
        <v>72.017107170364469</v>
      </c>
      <c r="AI46" s="139">
        <f t="shared" si="40"/>
        <v>584.66666666666663</v>
      </c>
      <c r="AJ46" s="100">
        <f t="shared" si="40"/>
        <v>80.829493087557594</v>
      </c>
      <c r="AK46" s="110">
        <f t="shared" si="40"/>
        <v>519.64306268734651</v>
      </c>
      <c r="AL46" s="112">
        <f t="shared" si="40"/>
        <v>65.914693978428446</v>
      </c>
      <c r="AM46" s="137">
        <f t="shared" si="40"/>
        <v>572.78805499999999</v>
      </c>
      <c r="AN46" s="111">
        <f t="shared" si="40"/>
        <v>77.907882059778018</v>
      </c>
      <c r="BA46" s="44"/>
      <c r="BC46" s="12" t="s">
        <v>100</v>
      </c>
      <c r="BD46" s="20"/>
      <c r="BE46" s="21"/>
      <c r="BF46" s="224">
        <v>624</v>
      </c>
      <c r="BG46" s="224">
        <v>665</v>
      </c>
      <c r="BH46" s="224">
        <v>668</v>
      </c>
      <c r="BI46" s="224">
        <v>1025</v>
      </c>
      <c r="BK46" s="80">
        <f t="shared" si="29"/>
        <v>652.33333333333337</v>
      </c>
      <c r="BL46" s="25">
        <f t="shared" si="30"/>
        <v>14.193112570695845</v>
      </c>
      <c r="BM46" s="81">
        <f t="shared" si="31"/>
        <v>624.51483269476955</v>
      </c>
      <c r="BN46" s="82">
        <f t="shared" si="32"/>
        <v>680.15183397189719</v>
      </c>
      <c r="BO46" s="83">
        <f t="shared" si="33"/>
        <v>55.637001277127638</v>
      </c>
      <c r="BQ46" s="76">
        <f t="shared" si="34"/>
        <v>694.90958099999989</v>
      </c>
      <c r="BR46" s="76">
        <f t="shared" si="35"/>
        <v>694.90958099999989</v>
      </c>
      <c r="BS46" s="25">
        <f t="shared" si="36"/>
        <v>26.36113770306585</v>
      </c>
      <c r="BT46" s="77">
        <f t="shared" si="37"/>
        <v>643.24175110199087</v>
      </c>
      <c r="BU46" s="78">
        <f t="shared" si="38"/>
        <v>746.57741089800891</v>
      </c>
      <c r="BV46" s="79">
        <f t="shared" si="39"/>
        <v>103.33565979601804</v>
      </c>
      <c r="BX46" s="89">
        <v>41</v>
      </c>
      <c r="BY46" s="92">
        <f t="shared" si="9"/>
        <v>344.84816602810281</v>
      </c>
      <c r="BZ46" s="91">
        <f t="shared" si="10"/>
        <v>50.701644662822652</v>
      </c>
      <c r="CA46" s="29">
        <f t="shared" si="11"/>
        <v>372.66666666666663</v>
      </c>
      <c r="CB46" s="29">
        <f t="shared" si="12"/>
        <v>57.128257537046487</v>
      </c>
      <c r="CC46" s="90">
        <f t="shared" si="13"/>
        <v>278.42258910199109</v>
      </c>
      <c r="CD46" s="29">
        <f t="shared" si="14"/>
        <v>37.29319760252254</v>
      </c>
      <c r="CE46" s="92">
        <f t="shared" si="15"/>
        <v>330.09041900000011</v>
      </c>
      <c r="CF46" s="25">
        <f t="shared" si="16"/>
        <v>47.501204189038255</v>
      </c>
      <c r="CH46" s="89">
        <v>41</v>
      </c>
      <c r="CI46" s="99">
        <f t="shared" si="41"/>
        <v>344.84816602810281</v>
      </c>
      <c r="CJ46" s="103">
        <f t="shared" si="41"/>
        <v>50.701644662822652</v>
      </c>
      <c r="CK46" s="139">
        <f t="shared" si="41"/>
        <v>372.66666666666663</v>
      </c>
      <c r="CL46" s="100">
        <f t="shared" si="41"/>
        <v>57.128257537046487</v>
      </c>
      <c r="CM46" s="110">
        <f t="shared" si="41"/>
        <v>278.42258910199109</v>
      </c>
      <c r="CN46" s="112">
        <f t="shared" si="41"/>
        <v>37.29319760252254</v>
      </c>
      <c r="CO46" s="137">
        <f t="shared" si="41"/>
        <v>330.09041900000011</v>
      </c>
      <c r="CP46" s="111">
        <f t="shared" si="41"/>
        <v>47.501204189038255</v>
      </c>
    </row>
    <row r="47" spans="1:94" ht="14.25" x14ac:dyDescent="0.15">
      <c r="A47" s="12" t="s">
        <v>101</v>
      </c>
      <c r="B47" s="20"/>
      <c r="C47" s="21"/>
      <c r="D47" s="224">
        <v>699</v>
      </c>
      <c r="E47" s="224">
        <v>736</v>
      </c>
      <c r="F47" s="224">
        <v>732</v>
      </c>
      <c r="G47" s="224">
        <v>1219</v>
      </c>
      <c r="I47" s="80">
        <f t="shared" si="18"/>
        <v>722.33333333333337</v>
      </c>
      <c r="J47" s="25">
        <f t="shared" si="19"/>
        <v>11.723670263379315</v>
      </c>
      <c r="K47" s="81">
        <f t="shared" si="20"/>
        <v>699.35493961710995</v>
      </c>
      <c r="L47" s="82">
        <f t="shared" si="21"/>
        <v>745.31172704955679</v>
      </c>
      <c r="M47" s="83">
        <f t="shared" si="22"/>
        <v>45.956787432446845</v>
      </c>
      <c r="O47" s="76">
        <f t="shared" si="23"/>
        <v>753.79717949999997</v>
      </c>
      <c r="P47" s="76">
        <f t="shared" si="24"/>
        <v>753.79717949999997</v>
      </c>
      <c r="Q47" s="25">
        <f t="shared" si="25"/>
        <v>27.455367043621909</v>
      </c>
      <c r="R47" s="77">
        <f t="shared" si="26"/>
        <v>699.98466009450101</v>
      </c>
      <c r="S47" s="78">
        <f t="shared" si="27"/>
        <v>807.60969890549893</v>
      </c>
      <c r="T47" s="79">
        <f t="shared" si="28"/>
        <v>107.62503881099792</v>
      </c>
      <c r="V47" s="89">
        <v>42</v>
      </c>
      <c r="W47" s="92">
        <f t="shared" si="0"/>
        <v>473.68827295044321</v>
      </c>
      <c r="X47" s="91">
        <f t="shared" si="1"/>
        <v>63.555725176312308</v>
      </c>
      <c r="Y47" s="29">
        <f t="shared" si="2"/>
        <v>496.66666666666663</v>
      </c>
      <c r="Z47" s="29">
        <f t="shared" si="3"/>
        <v>68.758652514997692</v>
      </c>
      <c r="AA47" s="90">
        <f t="shared" si="4"/>
        <v>411.39030109450107</v>
      </c>
      <c r="AB47" s="29">
        <f t="shared" si="5"/>
        <v>50.939247219545734</v>
      </c>
      <c r="AC47" s="92">
        <f t="shared" si="6"/>
        <v>465.20282050000003</v>
      </c>
      <c r="AD47" s="25">
        <f t="shared" si="7"/>
        <v>61.71458757759919</v>
      </c>
      <c r="AF47" s="89">
        <v>42</v>
      </c>
      <c r="AG47" s="99">
        <f t="shared" si="40"/>
        <v>473.68827295044321</v>
      </c>
      <c r="AH47" s="103">
        <f t="shared" si="40"/>
        <v>63.555725176312308</v>
      </c>
      <c r="AI47" s="139">
        <f t="shared" si="40"/>
        <v>496.66666666666663</v>
      </c>
      <c r="AJ47" s="100">
        <f t="shared" si="40"/>
        <v>68.758652514997692</v>
      </c>
      <c r="AK47" s="110">
        <f t="shared" si="40"/>
        <v>411.39030109450107</v>
      </c>
      <c r="AL47" s="112">
        <f t="shared" si="40"/>
        <v>50.939247219545734</v>
      </c>
      <c r="AM47" s="137">
        <f t="shared" si="40"/>
        <v>465.20282050000003</v>
      </c>
      <c r="AN47" s="111">
        <f t="shared" si="40"/>
        <v>61.71458757759919</v>
      </c>
      <c r="BA47" s="44"/>
      <c r="BC47" s="12" t="s">
        <v>101</v>
      </c>
      <c r="BD47" s="20"/>
      <c r="BE47" s="21"/>
      <c r="BF47" s="224">
        <v>675</v>
      </c>
      <c r="BG47" s="224">
        <v>628</v>
      </c>
      <c r="BH47" s="224">
        <v>674</v>
      </c>
      <c r="BI47" s="224">
        <v>942</v>
      </c>
      <c r="BK47" s="80">
        <f t="shared" si="29"/>
        <v>659</v>
      </c>
      <c r="BL47" s="25">
        <f t="shared" si="30"/>
        <v>15.50268793897798</v>
      </c>
      <c r="BM47" s="81">
        <f t="shared" si="31"/>
        <v>628.61473163960318</v>
      </c>
      <c r="BN47" s="82">
        <f t="shared" si="32"/>
        <v>689.38526836039682</v>
      </c>
      <c r="BO47" s="83">
        <f t="shared" si="33"/>
        <v>60.770536720793643</v>
      </c>
      <c r="BQ47" s="76">
        <f t="shared" si="34"/>
        <v>661.4844465000001</v>
      </c>
      <c r="BR47" s="76">
        <f t="shared" si="35"/>
        <v>661.4844465000001</v>
      </c>
      <c r="BS47" s="25">
        <f t="shared" si="36"/>
        <v>25.719339931265733</v>
      </c>
      <c r="BT47" s="77">
        <f t="shared" si="37"/>
        <v>611.07454023471928</v>
      </c>
      <c r="BU47" s="78">
        <f t="shared" si="38"/>
        <v>711.89435276528093</v>
      </c>
      <c r="BV47" s="79">
        <f t="shared" si="39"/>
        <v>100.81981253056165</v>
      </c>
      <c r="BX47" s="89">
        <v>42</v>
      </c>
      <c r="BY47" s="92">
        <f t="shared" si="9"/>
        <v>252.61473163960318</v>
      </c>
      <c r="BZ47" s="91">
        <f t="shared" si="10"/>
        <v>36.643476911018247</v>
      </c>
      <c r="CA47" s="29">
        <f t="shared" si="11"/>
        <v>283</v>
      </c>
      <c r="CB47" s="29">
        <f t="shared" si="12"/>
        <v>42.943854324734446</v>
      </c>
      <c r="CC47" s="90">
        <f t="shared" si="13"/>
        <v>230.10564723471907</v>
      </c>
      <c r="CD47" s="29">
        <f t="shared" si="14"/>
        <v>32.32300499939312</v>
      </c>
      <c r="CE47" s="92">
        <f t="shared" si="15"/>
        <v>280.5155534999999</v>
      </c>
      <c r="CF47" s="25">
        <f t="shared" si="16"/>
        <v>42.406976457911298</v>
      </c>
      <c r="CH47" s="89">
        <v>42</v>
      </c>
      <c r="CI47" s="99">
        <f t="shared" si="41"/>
        <v>252.61473163960318</v>
      </c>
      <c r="CJ47" s="103">
        <f t="shared" si="41"/>
        <v>36.643476911018247</v>
      </c>
      <c r="CK47" s="139">
        <f t="shared" si="41"/>
        <v>283</v>
      </c>
      <c r="CL47" s="100">
        <f t="shared" si="41"/>
        <v>42.943854324734446</v>
      </c>
      <c r="CM47" s="110">
        <f t="shared" si="41"/>
        <v>230.10564723471907</v>
      </c>
      <c r="CN47" s="112">
        <f t="shared" si="41"/>
        <v>32.32300499939312</v>
      </c>
      <c r="CO47" s="137">
        <f t="shared" si="41"/>
        <v>280.5155534999999</v>
      </c>
      <c r="CP47" s="111">
        <f t="shared" si="41"/>
        <v>42.406976457911298</v>
      </c>
    </row>
    <row r="48" spans="1:94" ht="14.25" x14ac:dyDescent="0.15">
      <c r="A48" s="12" t="s">
        <v>102</v>
      </c>
      <c r="B48" s="20"/>
      <c r="C48" s="21"/>
      <c r="D48" s="224">
        <v>747</v>
      </c>
      <c r="E48" s="224">
        <v>824</v>
      </c>
      <c r="F48" s="224">
        <v>747</v>
      </c>
      <c r="G48" s="224">
        <v>1222</v>
      </c>
      <c r="I48" s="80">
        <f t="shared" si="18"/>
        <v>772.66666666666663</v>
      </c>
      <c r="J48" s="25">
        <f t="shared" si="19"/>
        <v>25.666666666666668</v>
      </c>
      <c r="K48" s="81">
        <f t="shared" si="20"/>
        <v>722.36</v>
      </c>
      <c r="L48" s="82">
        <f t="shared" si="21"/>
        <v>822.97333333333324</v>
      </c>
      <c r="M48" s="83">
        <f t="shared" si="22"/>
        <v>100.61333333333323</v>
      </c>
      <c r="O48" s="76">
        <f t="shared" si="23"/>
        <v>766.89672299999995</v>
      </c>
      <c r="P48" s="76">
        <f t="shared" si="24"/>
        <v>766.89672299999995</v>
      </c>
      <c r="Q48" s="25">
        <f t="shared" si="25"/>
        <v>27.692900227314581</v>
      </c>
      <c r="R48" s="77">
        <f t="shared" si="26"/>
        <v>712.61863855446336</v>
      </c>
      <c r="S48" s="78">
        <f t="shared" si="27"/>
        <v>821.17480744553654</v>
      </c>
      <c r="T48" s="79">
        <f t="shared" si="28"/>
        <v>108.55616889107318</v>
      </c>
      <c r="V48" s="89">
        <v>43</v>
      </c>
      <c r="W48" s="92">
        <f t="shared" si="0"/>
        <v>399.02666666666676</v>
      </c>
      <c r="X48" s="91">
        <f t="shared" si="1"/>
        <v>48.485977674448762</v>
      </c>
      <c r="Y48" s="29">
        <f t="shared" si="2"/>
        <v>449.33333333333337</v>
      </c>
      <c r="Z48" s="29">
        <f t="shared" si="3"/>
        <v>58.153580672993968</v>
      </c>
      <c r="AA48" s="90">
        <f t="shared" si="4"/>
        <v>400.82519255446346</v>
      </c>
      <c r="AB48" s="29">
        <f t="shared" si="5"/>
        <v>48.811189641987127</v>
      </c>
      <c r="AC48" s="92">
        <f t="shared" si="6"/>
        <v>455.10327700000005</v>
      </c>
      <c r="AD48" s="25">
        <f t="shared" si="7"/>
        <v>59.343489592665797</v>
      </c>
      <c r="AF48" s="89">
        <v>43</v>
      </c>
      <c r="AG48" s="99">
        <f t="shared" si="40"/>
        <v>399.02666666666676</v>
      </c>
      <c r="AH48" s="103">
        <f t="shared" si="40"/>
        <v>48.485977674448762</v>
      </c>
      <c r="AI48" s="139">
        <f t="shared" si="40"/>
        <v>449.33333333333337</v>
      </c>
      <c r="AJ48" s="100">
        <f t="shared" si="40"/>
        <v>58.153580672993968</v>
      </c>
      <c r="AK48" s="110">
        <f t="shared" si="40"/>
        <v>400.82519255446346</v>
      </c>
      <c r="AL48" s="112">
        <f t="shared" si="40"/>
        <v>48.811189641987127</v>
      </c>
      <c r="AM48" s="137">
        <f t="shared" si="40"/>
        <v>455.10327700000005</v>
      </c>
      <c r="AN48" s="111">
        <f t="shared" si="40"/>
        <v>59.343489592665797</v>
      </c>
      <c r="BA48" s="44"/>
      <c r="BC48" s="12" t="s">
        <v>102</v>
      </c>
      <c r="BD48" s="20"/>
      <c r="BE48" s="21"/>
      <c r="BF48" s="224">
        <v>634</v>
      </c>
      <c r="BG48" s="224">
        <v>692</v>
      </c>
      <c r="BH48" s="224">
        <v>670</v>
      </c>
      <c r="BI48" s="224">
        <v>909</v>
      </c>
      <c r="BK48" s="80">
        <f t="shared" si="29"/>
        <v>665.33333333333337</v>
      </c>
      <c r="BL48" s="25">
        <f t="shared" si="30"/>
        <v>16.904963110807955</v>
      </c>
      <c r="BM48" s="81">
        <f t="shared" si="31"/>
        <v>632.19960563614973</v>
      </c>
      <c r="BN48" s="82">
        <f t="shared" si="32"/>
        <v>698.46706103051702</v>
      </c>
      <c r="BO48" s="83">
        <f t="shared" si="33"/>
        <v>66.267455394367289</v>
      </c>
      <c r="BQ48" s="76">
        <f t="shared" si="34"/>
        <v>698.33596</v>
      </c>
      <c r="BR48" s="76">
        <f t="shared" si="35"/>
        <v>698.33596</v>
      </c>
      <c r="BS48" s="25">
        <f t="shared" si="36"/>
        <v>26.426046999125692</v>
      </c>
      <c r="BT48" s="77">
        <f t="shared" si="37"/>
        <v>646.54090788171368</v>
      </c>
      <c r="BU48" s="78">
        <f t="shared" si="38"/>
        <v>750.13101211828632</v>
      </c>
      <c r="BV48" s="79">
        <f t="shared" si="39"/>
        <v>103.59010423657264</v>
      </c>
      <c r="BX48" s="89">
        <v>43</v>
      </c>
      <c r="BY48" s="92">
        <f t="shared" si="9"/>
        <v>210.53293896948298</v>
      </c>
      <c r="BZ48" s="91">
        <f t="shared" si="10"/>
        <v>30.14214280325017</v>
      </c>
      <c r="CA48" s="29">
        <f t="shared" si="11"/>
        <v>243.66666666666663</v>
      </c>
      <c r="CB48" s="29">
        <f t="shared" si="12"/>
        <v>36.62324649298597</v>
      </c>
      <c r="CC48" s="90">
        <f t="shared" si="13"/>
        <v>158.86898788171368</v>
      </c>
      <c r="CD48" s="29">
        <f t="shared" si="14"/>
        <v>21.178832139346614</v>
      </c>
      <c r="CE48" s="92">
        <f t="shared" si="15"/>
        <v>210.66404</v>
      </c>
      <c r="CF48" s="25">
        <f t="shared" si="16"/>
        <v>30.166574838849769</v>
      </c>
      <c r="CH48" s="89">
        <v>43</v>
      </c>
      <c r="CI48" s="99">
        <f t="shared" si="41"/>
        <v>210.53293896948298</v>
      </c>
      <c r="CJ48" s="103">
        <f t="shared" si="41"/>
        <v>30.14214280325017</v>
      </c>
      <c r="CK48" s="139">
        <f t="shared" si="41"/>
        <v>243.66666666666663</v>
      </c>
      <c r="CL48" s="100">
        <f t="shared" si="41"/>
        <v>36.62324649298597</v>
      </c>
      <c r="CM48" s="110">
        <f t="shared" si="41"/>
        <v>158.86898788171368</v>
      </c>
      <c r="CN48" s="112">
        <f t="shared" si="41"/>
        <v>21.178832139346614</v>
      </c>
      <c r="CO48" s="137">
        <f t="shared" si="41"/>
        <v>210.66404</v>
      </c>
      <c r="CP48" s="111">
        <f t="shared" si="41"/>
        <v>30.166574838849769</v>
      </c>
    </row>
    <row r="49" spans="1:94" ht="14.25" x14ac:dyDescent="0.15">
      <c r="A49" s="12" t="s">
        <v>103</v>
      </c>
      <c r="B49" s="20"/>
      <c r="C49" s="21"/>
      <c r="D49" s="224">
        <v>723</v>
      </c>
      <c r="E49" s="224">
        <v>724</v>
      </c>
      <c r="F49" s="224">
        <v>717</v>
      </c>
      <c r="G49" s="224">
        <v>1263</v>
      </c>
      <c r="I49" s="80">
        <f t="shared" si="18"/>
        <v>721.33333333333337</v>
      </c>
      <c r="J49" s="25">
        <f t="shared" si="19"/>
        <v>2.1858128414340001</v>
      </c>
      <c r="K49" s="81">
        <f t="shared" si="20"/>
        <v>717.04914016412272</v>
      </c>
      <c r="L49" s="82">
        <f t="shared" si="21"/>
        <v>725.61752650254402</v>
      </c>
      <c r="M49" s="83">
        <f t="shared" si="22"/>
        <v>8.5683863384213055</v>
      </c>
      <c r="O49" s="76">
        <f t="shared" si="23"/>
        <v>715.03359599999999</v>
      </c>
      <c r="P49" s="76">
        <f t="shared" si="24"/>
        <v>715.03359599999999</v>
      </c>
      <c r="Q49" s="25">
        <f t="shared" si="25"/>
        <v>26.740112116444088</v>
      </c>
      <c r="R49" s="77">
        <f t="shared" si="26"/>
        <v>662.62297625176961</v>
      </c>
      <c r="S49" s="78">
        <f t="shared" si="27"/>
        <v>767.44421574823036</v>
      </c>
      <c r="T49" s="79">
        <f t="shared" si="28"/>
        <v>104.82123949646075</v>
      </c>
      <c r="V49" s="89">
        <v>44</v>
      </c>
      <c r="W49" s="92">
        <f t="shared" si="0"/>
        <v>537.38247349745598</v>
      </c>
      <c r="X49" s="91">
        <f t="shared" si="1"/>
        <v>74.058640243658985</v>
      </c>
      <c r="Y49" s="29">
        <f t="shared" si="2"/>
        <v>541.66666666666663</v>
      </c>
      <c r="Z49" s="29">
        <f t="shared" si="3"/>
        <v>75.092421441774476</v>
      </c>
      <c r="AA49" s="90">
        <f t="shared" si="4"/>
        <v>495.55578425176964</v>
      </c>
      <c r="AB49" s="29">
        <f t="shared" si="5"/>
        <v>64.572222199710069</v>
      </c>
      <c r="AC49" s="92">
        <f t="shared" si="6"/>
        <v>547.96640400000001</v>
      </c>
      <c r="AD49" s="25">
        <f t="shared" si="7"/>
        <v>76.635057019055083</v>
      </c>
      <c r="AF49" s="89">
        <v>44</v>
      </c>
      <c r="AG49" s="99">
        <f t="shared" si="40"/>
        <v>537.38247349745598</v>
      </c>
      <c r="AH49" s="103">
        <f t="shared" si="40"/>
        <v>74.058640243658985</v>
      </c>
      <c r="AI49" s="139">
        <f t="shared" si="40"/>
        <v>541.66666666666663</v>
      </c>
      <c r="AJ49" s="100">
        <f t="shared" si="40"/>
        <v>75.092421441774476</v>
      </c>
      <c r="AK49" s="110">
        <f t="shared" si="40"/>
        <v>495.55578425176964</v>
      </c>
      <c r="AL49" s="112">
        <f t="shared" si="40"/>
        <v>64.572222199710069</v>
      </c>
      <c r="AM49" s="137">
        <f t="shared" si="40"/>
        <v>547.96640400000001</v>
      </c>
      <c r="AN49" s="111">
        <f t="shared" si="40"/>
        <v>76.635057019055083</v>
      </c>
      <c r="BA49" s="44"/>
      <c r="BC49" s="12" t="s">
        <v>103</v>
      </c>
      <c r="BD49" s="20"/>
      <c r="BE49" s="21"/>
      <c r="BF49" s="224">
        <v>659</v>
      </c>
      <c r="BG49" s="224">
        <v>680</v>
      </c>
      <c r="BH49" s="224">
        <v>685</v>
      </c>
      <c r="BI49" s="224">
        <v>943</v>
      </c>
      <c r="BK49" s="80">
        <f t="shared" si="29"/>
        <v>674.66666666666663</v>
      </c>
      <c r="BL49" s="25">
        <f t="shared" si="30"/>
        <v>7.9652020968990147</v>
      </c>
      <c r="BM49" s="81">
        <f t="shared" si="31"/>
        <v>659.05487055674462</v>
      </c>
      <c r="BN49" s="82">
        <f t="shared" si="32"/>
        <v>690.27846277658864</v>
      </c>
      <c r="BO49" s="83">
        <f t="shared" si="33"/>
        <v>31.223592219844022</v>
      </c>
      <c r="BQ49" s="76">
        <f t="shared" si="34"/>
        <v>700.06719199999998</v>
      </c>
      <c r="BR49" s="76">
        <f t="shared" si="35"/>
        <v>700.06719199999998</v>
      </c>
      <c r="BS49" s="25">
        <f t="shared" si="36"/>
        <v>26.458782889619091</v>
      </c>
      <c r="BT49" s="77">
        <f t="shared" si="37"/>
        <v>648.20797753634656</v>
      </c>
      <c r="BU49" s="78">
        <f t="shared" si="38"/>
        <v>751.92640646365339</v>
      </c>
      <c r="BV49" s="79">
        <f t="shared" si="39"/>
        <v>103.71842892730683</v>
      </c>
      <c r="BX49" s="89">
        <v>44</v>
      </c>
      <c r="BY49" s="92">
        <f t="shared" si="9"/>
        <v>252.72153722341136</v>
      </c>
      <c r="BZ49" s="91">
        <f t="shared" si="10"/>
        <v>36.611534453336361</v>
      </c>
      <c r="CA49" s="29">
        <f t="shared" si="11"/>
        <v>268.33333333333337</v>
      </c>
      <c r="CB49" s="29">
        <f t="shared" si="12"/>
        <v>39.77272727272728</v>
      </c>
      <c r="CC49" s="90">
        <f t="shared" si="13"/>
        <v>191.07359353634661</v>
      </c>
      <c r="CD49" s="29">
        <f t="shared" si="14"/>
        <v>25.411209380845534</v>
      </c>
      <c r="CE49" s="92">
        <f t="shared" si="15"/>
        <v>242.93280800000002</v>
      </c>
      <c r="CF49" s="25">
        <f t="shared" si="16"/>
        <v>34.701355923561124</v>
      </c>
      <c r="CH49" s="89">
        <v>44</v>
      </c>
      <c r="CI49" s="99">
        <f t="shared" si="41"/>
        <v>252.72153722341136</v>
      </c>
      <c r="CJ49" s="103">
        <f t="shared" si="41"/>
        <v>36.611534453336361</v>
      </c>
      <c r="CK49" s="139">
        <f t="shared" si="41"/>
        <v>268.33333333333337</v>
      </c>
      <c r="CL49" s="100">
        <f t="shared" si="41"/>
        <v>39.77272727272728</v>
      </c>
      <c r="CM49" s="110">
        <f t="shared" si="41"/>
        <v>191.07359353634661</v>
      </c>
      <c r="CN49" s="112">
        <f t="shared" si="41"/>
        <v>25.411209380845534</v>
      </c>
      <c r="CO49" s="137">
        <f t="shared" si="41"/>
        <v>242.93280800000002</v>
      </c>
      <c r="CP49" s="111">
        <f t="shared" si="41"/>
        <v>34.701355923561124</v>
      </c>
    </row>
    <row r="50" spans="1:94" ht="14.25" x14ac:dyDescent="0.15">
      <c r="A50" s="12" t="s">
        <v>104</v>
      </c>
      <c r="B50" s="20"/>
      <c r="C50" s="21"/>
      <c r="D50" s="224">
        <v>785</v>
      </c>
      <c r="E50" s="224">
        <v>788</v>
      </c>
      <c r="F50" s="224">
        <v>778</v>
      </c>
      <c r="G50" s="224">
        <v>1312</v>
      </c>
      <c r="I50" s="80">
        <f t="shared" si="18"/>
        <v>783.66666666666663</v>
      </c>
      <c r="J50" s="25">
        <f t="shared" si="19"/>
        <v>2.9627314724385299</v>
      </c>
      <c r="K50" s="81">
        <f t="shared" si="20"/>
        <v>777.85971298068716</v>
      </c>
      <c r="L50" s="82">
        <f t="shared" si="21"/>
        <v>789.47362035264609</v>
      </c>
      <c r="M50" s="83">
        <f t="shared" si="22"/>
        <v>11.613907371958931</v>
      </c>
      <c r="O50" s="76">
        <f t="shared" si="23"/>
        <v>776.1795934999999</v>
      </c>
      <c r="P50" s="76">
        <f t="shared" si="24"/>
        <v>776.1795934999999</v>
      </c>
      <c r="Q50" s="25">
        <f t="shared" si="25"/>
        <v>27.859999883345296</v>
      </c>
      <c r="R50" s="77">
        <f t="shared" si="26"/>
        <v>721.57399372864313</v>
      </c>
      <c r="S50" s="78">
        <f t="shared" si="27"/>
        <v>830.78519327135666</v>
      </c>
      <c r="T50" s="79">
        <f t="shared" si="28"/>
        <v>109.21119954271353</v>
      </c>
      <c r="V50" s="89">
        <v>45</v>
      </c>
      <c r="W50" s="92">
        <f t="shared" si="0"/>
        <v>522.52637964735391</v>
      </c>
      <c r="X50" s="91">
        <f t="shared" si="1"/>
        <v>66.186680108950213</v>
      </c>
      <c r="Y50" s="29">
        <f t="shared" si="2"/>
        <v>528.33333333333337</v>
      </c>
      <c r="Z50" s="29">
        <f t="shared" si="3"/>
        <v>67.418119948957894</v>
      </c>
      <c r="AA50" s="90">
        <f t="shared" si="4"/>
        <v>481.21480672864334</v>
      </c>
      <c r="AB50" s="29">
        <f t="shared" si="5"/>
        <v>57.92289157607383</v>
      </c>
      <c r="AC50" s="92">
        <f t="shared" si="6"/>
        <v>535.8204065000001</v>
      </c>
      <c r="AD50" s="25">
        <f t="shared" si="7"/>
        <v>69.033044798800177</v>
      </c>
      <c r="AF50" s="89">
        <v>45</v>
      </c>
      <c r="AG50" s="99">
        <f t="shared" si="40"/>
        <v>522.52637964735391</v>
      </c>
      <c r="AH50" s="103">
        <f t="shared" si="40"/>
        <v>66.186680108950213</v>
      </c>
      <c r="AI50" s="139">
        <f t="shared" si="40"/>
        <v>528.33333333333337</v>
      </c>
      <c r="AJ50" s="100">
        <f t="shared" si="40"/>
        <v>67.418119948957894</v>
      </c>
      <c r="AK50" s="110">
        <f t="shared" si="40"/>
        <v>481.21480672864334</v>
      </c>
      <c r="AL50" s="112">
        <f t="shared" si="40"/>
        <v>57.92289157607383</v>
      </c>
      <c r="AM50" s="137">
        <f t="shared" si="40"/>
        <v>535.8204065000001</v>
      </c>
      <c r="AN50" s="111">
        <f t="shared" si="40"/>
        <v>69.033044798800177</v>
      </c>
      <c r="BA50" s="44"/>
      <c r="BC50" s="12" t="s">
        <v>104</v>
      </c>
      <c r="BD50" s="20"/>
      <c r="BE50" s="21"/>
      <c r="BF50" s="224">
        <v>645</v>
      </c>
      <c r="BG50" s="224">
        <v>674</v>
      </c>
      <c r="BH50" s="224">
        <v>684</v>
      </c>
      <c r="BI50" s="224">
        <v>1071</v>
      </c>
      <c r="BK50" s="80">
        <f t="shared" si="29"/>
        <v>667.66666666666663</v>
      </c>
      <c r="BL50" s="25">
        <f t="shared" si="30"/>
        <v>11.695203195232555</v>
      </c>
      <c r="BM50" s="81">
        <f t="shared" si="31"/>
        <v>644.74406840401082</v>
      </c>
      <c r="BN50" s="82">
        <f t="shared" si="32"/>
        <v>690.58926492932244</v>
      </c>
      <c r="BO50" s="83">
        <f t="shared" si="33"/>
        <v>45.845196525311621</v>
      </c>
      <c r="BQ50" s="76">
        <f t="shared" si="34"/>
        <v>705.95479050000006</v>
      </c>
      <c r="BR50" s="76">
        <f t="shared" si="35"/>
        <v>705.95479050000006</v>
      </c>
      <c r="BS50" s="25">
        <f t="shared" si="36"/>
        <v>26.569809756563934</v>
      </c>
      <c r="BT50" s="77">
        <f t="shared" si="37"/>
        <v>653.87796337713473</v>
      </c>
      <c r="BU50" s="78">
        <f t="shared" si="38"/>
        <v>758.03161762286538</v>
      </c>
      <c r="BV50" s="79">
        <f t="shared" si="39"/>
        <v>104.15365424573065</v>
      </c>
      <c r="BX50" s="89">
        <v>45</v>
      </c>
      <c r="BY50" s="92">
        <f t="shared" si="9"/>
        <v>380.41073507067756</v>
      </c>
      <c r="BZ50" s="91">
        <f t="shared" si="10"/>
        <v>55.08494765113533</v>
      </c>
      <c r="CA50" s="29">
        <f t="shared" si="11"/>
        <v>403.33333333333337</v>
      </c>
      <c r="CB50" s="29">
        <f t="shared" si="12"/>
        <v>60.409385921118329</v>
      </c>
      <c r="CC50" s="90">
        <f t="shared" si="13"/>
        <v>312.96838237713462</v>
      </c>
      <c r="CD50" s="29">
        <f t="shared" si="14"/>
        <v>41.2869826404579</v>
      </c>
      <c r="CE50" s="92">
        <f t="shared" si="15"/>
        <v>365.04520949999994</v>
      </c>
      <c r="CF50" s="25">
        <f t="shared" si="16"/>
        <v>51.709431597093172</v>
      </c>
      <c r="CH50" s="89">
        <v>45</v>
      </c>
      <c r="CI50" s="99">
        <f t="shared" si="41"/>
        <v>380.41073507067756</v>
      </c>
      <c r="CJ50" s="103">
        <f t="shared" si="41"/>
        <v>55.08494765113533</v>
      </c>
      <c r="CK50" s="139">
        <f t="shared" si="41"/>
        <v>403.33333333333337</v>
      </c>
      <c r="CL50" s="100">
        <f t="shared" si="41"/>
        <v>60.409385921118329</v>
      </c>
      <c r="CM50" s="110">
        <f t="shared" si="41"/>
        <v>312.96838237713462</v>
      </c>
      <c r="CN50" s="112">
        <f t="shared" si="41"/>
        <v>41.2869826404579</v>
      </c>
      <c r="CO50" s="137">
        <f t="shared" si="41"/>
        <v>365.04520949999994</v>
      </c>
      <c r="CP50" s="111">
        <f t="shared" si="41"/>
        <v>51.709431597093172</v>
      </c>
    </row>
    <row r="51" spans="1:94" ht="14.25" x14ac:dyDescent="0.15">
      <c r="A51" s="12" t="s">
        <v>105</v>
      </c>
      <c r="B51" s="20"/>
      <c r="C51" s="21"/>
      <c r="D51" s="224">
        <v>701</v>
      </c>
      <c r="E51" s="224">
        <v>799</v>
      </c>
      <c r="F51" s="224">
        <v>792</v>
      </c>
      <c r="G51" s="224">
        <v>1463</v>
      </c>
      <c r="I51" s="80">
        <f t="shared" si="18"/>
        <v>764</v>
      </c>
      <c r="J51" s="25">
        <f t="shared" si="19"/>
        <v>31.564748269760262</v>
      </c>
      <c r="K51" s="81">
        <f t="shared" si="20"/>
        <v>702.13309339126988</v>
      </c>
      <c r="L51" s="82">
        <f t="shared" si="21"/>
        <v>825.86690660873012</v>
      </c>
      <c r="M51" s="83">
        <f t="shared" si="22"/>
        <v>123.73381321746024</v>
      </c>
      <c r="O51" s="76">
        <f t="shared" si="23"/>
        <v>851.06594749999999</v>
      </c>
      <c r="P51" s="76">
        <f t="shared" si="24"/>
        <v>851.06594749999999</v>
      </c>
      <c r="Q51" s="25">
        <f t="shared" si="25"/>
        <v>29.173034595324498</v>
      </c>
      <c r="R51" s="77">
        <f t="shared" si="26"/>
        <v>793.88679969316399</v>
      </c>
      <c r="S51" s="78">
        <f t="shared" si="27"/>
        <v>908.24509530683599</v>
      </c>
      <c r="T51" s="79">
        <f t="shared" si="28"/>
        <v>114.358295613672</v>
      </c>
      <c r="V51" s="89">
        <v>46</v>
      </c>
      <c r="W51" s="92">
        <f t="shared" si="0"/>
        <v>637.13309339126988</v>
      </c>
      <c r="X51" s="91">
        <f t="shared" si="1"/>
        <v>77.147187796583268</v>
      </c>
      <c r="Y51" s="29">
        <f t="shared" si="2"/>
        <v>699</v>
      </c>
      <c r="Z51" s="29">
        <f t="shared" si="3"/>
        <v>91.492146596858632</v>
      </c>
      <c r="AA51" s="90">
        <f t="shared" si="4"/>
        <v>554.75490469316401</v>
      </c>
      <c r="AB51" s="29">
        <f t="shared" si="5"/>
        <v>61.079867929894959</v>
      </c>
      <c r="AC51" s="92">
        <f t="shared" si="6"/>
        <v>611.93405250000001</v>
      </c>
      <c r="AD51" s="25">
        <f t="shared" si="7"/>
        <v>71.902072253924828</v>
      </c>
      <c r="AF51" s="89">
        <v>46</v>
      </c>
      <c r="AG51" s="99">
        <f t="shared" si="40"/>
        <v>637.13309339126988</v>
      </c>
      <c r="AH51" s="103">
        <f t="shared" si="40"/>
        <v>77.147187796583268</v>
      </c>
      <c r="AI51" s="139">
        <f t="shared" si="40"/>
        <v>699</v>
      </c>
      <c r="AJ51" s="100">
        <f t="shared" si="40"/>
        <v>91.492146596858632</v>
      </c>
      <c r="AK51" s="110">
        <f t="shared" si="40"/>
        <v>554.75490469316401</v>
      </c>
      <c r="AL51" s="112">
        <f t="shared" si="40"/>
        <v>61.079867929894959</v>
      </c>
      <c r="AM51" s="137">
        <f t="shared" si="40"/>
        <v>611.93405250000001</v>
      </c>
      <c r="AN51" s="111">
        <f t="shared" si="40"/>
        <v>71.902072253924828</v>
      </c>
      <c r="BA51" s="44"/>
      <c r="BC51" s="12" t="s">
        <v>105</v>
      </c>
      <c r="BD51" s="20"/>
      <c r="BE51" s="21"/>
      <c r="BF51" s="224">
        <v>689</v>
      </c>
      <c r="BG51" s="224">
        <v>701</v>
      </c>
      <c r="BH51" s="224">
        <v>707</v>
      </c>
      <c r="BI51" s="224">
        <v>1118</v>
      </c>
      <c r="BK51" s="80">
        <f t="shared" si="29"/>
        <v>699</v>
      </c>
      <c r="BL51" s="25">
        <f t="shared" si="30"/>
        <v>5.2915026221291814</v>
      </c>
      <c r="BM51" s="81">
        <f t="shared" si="31"/>
        <v>688.62865486062685</v>
      </c>
      <c r="BN51" s="82">
        <f t="shared" si="32"/>
        <v>709.37134513937315</v>
      </c>
      <c r="BO51" s="83">
        <f t="shared" si="33"/>
        <v>20.742690278746295</v>
      </c>
      <c r="BQ51" s="76">
        <f t="shared" si="34"/>
        <v>716.77519699999993</v>
      </c>
      <c r="BR51" s="76">
        <f t="shared" si="35"/>
        <v>716.77519699999993</v>
      </c>
      <c r="BS51" s="25">
        <f t="shared" si="36"/>
        <v>26.77265763797087</v>
      </c>
      <c r="BT51" s="77">
        <f t="shared" si="37"/>
        <v>664.30078802957701</v>
      </c>
      <c r="BU51" s="78">
        <f t="shared" si="38"/>
        <v>769.24960597042286</v>
      </c>
      <c r="BV51" s="79">
        <f t="shared" si="39"/>
        <v>104.94881794084586</v>
      </c>
      <c r="BX51" s="89">
        <v>46</v>
      </c>
      <c r="BY51" s="92">
        <f t="shared" si="9"/>
        <v>408.62865486062685</v>
      </c>
      <c r="BZ51" s="91">
        <f t="shared" si="10"/>
        <v>57.604336242302246</v>
      </c>
      <c r="CA51" s="29">
        <f t="shared" si="11"/>
        <v>419</v>
      </c>
      <c r="CB51" s="29">
        <f t="shared" si="12"/>
        <v>59.942775393419168</v>
      </c>
      <c r="CC51" s="90">
        <f t="shared" si="13"/>
        <v>348.75039402957714</v>
      </c>
      <c r="CD51" s="29">
        <f t="shared" si="14"/>
        <v>45.336441035887425</v>
      </c>
      <c r="CE51" s="92">
        <f t="shared" si="15"/>
        <v>401.22480300000007</v>
      </c>
      <c r="CF51" s="25">
        <f t="shared" si="16"/>
        <v>55.976379299854607</v>
      </c>
      <c r="CH51" s="89">
        <v>46</v>
      </c>
      <c r="CI51" s="99">
        <f t="shared" si="41"/>
        <v>408.62865486062685</v>
      </c>
      <c r="CJ51" s="103">
        <f t="shared" si="41"/>
        <v>57.604336242302246</v>
      </c>
      <c r="CK51" s="139">
        <f t="shared" si="41"/>
        <v>419</v>
      </c>
      <c r="CL51" s="100">
        <f t="shared" si="41"/>
        <v>59.942775393419168</v>
      </c>
      <c r="CM51" s="110">
        <f t="shared" si="41"/>
        <v>348.75039402957714</v>
      </c>
      <c r="CN51" s="112">
        <f t="shared" si="41"/>
        <v>45.336441035887425</v>
      </c>
      <c r="CO51" s="137">
        <f t="shared" si="41"/>
        <v>401.22480300000007</v>
      </c>
      <c r="CP51" s="111">
        <f t="shared" si="41"/>
        <v>55.976379299854607</v>
      </c>
    </row>
    <row r="52" spans="1:94" ht="14.25" x14ac:dyDescent="0.15">
      <c r="A52" s="12" t="s">
        <v>106</v>
      </c>
      <c r="B52" s="20"/>
      <c r="C52" s="21"/>
      <c r="D52" s="224">
        <v>703</v>
      </c>
      <c r="E52" s="224">
        <v>782</v>
      </c>
      <c r="F52" s="224">
        <v>791</v>
      </c>
      <c r="G52" s="224">
        <v>1575</v>
      </c>
      <c r="I52" s="80">
        <f t="shared" si="18"/>
        <v>758.66666666666663</v>
      </c>
      <c r="J52" s="25">
        <f t="shared" si="19"/>
        <v>27.954327830310007</v>
      </c>
      <c r="K52" s="81">
        <f t="shared" si="20"/>
        <v>703.87618411925905</v>
      </c>
      <c r="L52" s="82">
        <f t="shared" si="21"/>
        <v>813.45714921407421</v>
      </c>
      <c r="M52" s="83">
        <f t="shared" si="22"/>
        <v>109.58096509481516</v>
      </c>
      <c r="O52" s="76">
        <f t="shared" si="23"/>
        <v>844.04396500000007</v>
      </c>
      <c r="P52" s="76">
        <f t="shared" si="24"/>
        <v>844.04396500000007</v>
      </c>
      <c r="Q52" s="25">
        <f t="shared" si="25"/>
        <v>29.052434751669267</v>
      </c>
      <c r="R52" s="77">
        <f t="shared" si="26"/>
        <v>787.10119288672831</v>
      </c>
      <c r="S52" s="78">
        <f t="shared" si="27"/>
        <v>900.98673711327183</v>
      </c>
      <c r="T52" s="79">
        <f t="shared" si="28"/>
        <v>113.88554422654352</v>
      </c>
      <c r="V52" s="89">
        <v>47</v>
      </c>
      <c r="W52" s="92">
        <f t="shared" si="0"/>
        <v>761.54285078592579</v>
      </c>
      <c r="X52" s="91">
        <f t="shared" si="1"/>
        <v>93.618065994219151</v>
      </c>
      <c r="Y52" s="29">
        <f t="shared" si="2"/>
        <v>816.33333333333337</v>
      </c>
      <c r="Z52" s="29">
        <f t="shared" si="3"/>
        <v>107.60105448154658</v>
      </c>
      <c r="AA52" s="90">
        <f t="shared" si="4"/>
        <v>674.01326288672817</v>
      </c>
      <c r="AB52" s="29">
        <f t="shared" si="5"/>
        <v>74.808344576329915</v>
      </c>
      <c r="AC52" s="92">
        <f t="shared" si="6"/>
        <v>730.95603499999993</v>
      </c>
      <c r="AD52" s="25">
        <f t="shared" si="7"/>
        <v>86.601654097485294</v>
      </c>
      <c r="AF52" s="89">
        <v>47</v>
      </c>
      <c r="AG52" s="99">
        <f t="shared" si="40"/>
        <v>761.54285078592579</v>
      </c>
      <c r="AH52" s="103">
        <f t="shared" si="40"/>
        <v>93.618065994219151</v>
      </c>
      <c r="AI52" s="139">
        <f t="shared" si="40"/>
        <v>816.33333333333337</v>
      </c>
      <c r="AJ52" s="100">
        <f t="shared" si="40"/>
        <v>107.60105448154658</v>
      </c>
      <c r="AK52" s="110">
        <f t="shared" si="40"/>
        <v>674.01326288672817</v>
      </c>
      <c r="AL52" s="112">
        <f t="shared" si="40"/>
        <v>74.808344576329915</v>
      </c>
      <c r="AM52" s="137">
        <f t="shared" si="40"/>
        <v>730.95603499999993</v>
      </c>
      <c r="AN52" s="111">
        <f t="shared" si="40"/>
        <v>86.601654097485294</v>
      </c>
      <c r="BA52" s="44"/>
      <c r="BC52" s="12" t="s">
        <v>106</v>
      </c>
      <c r="BD52" s="20"/>
      <c r="BE52" s="21"/>
      <c r="BF52" s="224">
        <v>664</v>
      </c>
      <c r="BG52" s="224">
        <v>781</v>
      </c>
      <c r="BH52" s="224">
        <v>710</v>
      </c>
      <c r="BI52" s="224">
        <v>1177</v>
      </c>
      <c r="BK52" s="80">
        <f t="shared" si="29"/>
        <v>718.33333333333337</v>
      </c>
      <c r="BL52" s="25">
        <f t="shared" si="30"/>
        <v>34.0310315904633</v>
      </c>
      <c r="BM52" s="81">
        <f t="shared" si="31"/>
        <v>651.6325114160253</v>
      </c>
      <c r="BN52" s="82">
        <f t="shared" si="32"/>
        <v>785.03415525064145</v>
      </c>
      <c r="BO52" s="83">
        <f t="shared" si="33"/>
        <v>133.40164383461615</v>
      </c>
      <c r="BQ52" s="76">
        <f t="shared" si="34"/>
        <v>757.28950599999996</v>
      </c>
      <c r="BR52" s="76">
        <f t="shared" si="35"/>
        <v>757.28950599999996</v>
      </c>
      <c r="BS52" s="25">
        <f t="shared" si="36"/>
        <v>27.518893618748557</v>
      </c>
      <c r="BT52" s="77">
        <f t="shared" si="37"/>
        <v>703.35247450725274</v>
      </c>
      <c r="BU52" s="78">
        <f t="shared" si="38"/>
        <v>811.22653749274718</v>
      </c>
      <c r="BV52" s="79">
        <f t="shared" si="39"/>
        <v>107.87406298549445</v>
      </c>
      <c r="BX52" s="89">
        <v>47</v>
      </c>
      <c r="BY52" s="92">
        <f t="shared" si="9"/>
        <v>391.96584474935855</v>
      </c>
      <c r="BZ52" s="91">
        <f t="shared" si="10"/>
        <v>49.929782306632738</v>
      </c>
      <c r="CA52" s="29">
        <f t="shared" si="11"/>
        <v>458.66666666666663</v>
      </c>
      <c r="CB52" s="29">
        <f t="shared" si="12"/>
        <v>63.851508120649648</v>
      </c>
      <c r="CC52" s="90">
        <f t="shared" si="13"/>
        <v>365.77346250725282</v>
      </c>
      <c r="CD52" s="29">
        <f t="shared" si="14"/>
        <v>45.088941941883036</v>
      </c>
      <c r="CE52" s="92">
        <f t="shared" si="15"/>
        <v>419.71049400000004</v>
      </c>
      <c r="CF52" s="25">
        <f t="shared" si="16"/>
        <v>55.422726800600884</v>
      </c>
      <c r="CH52" s="89">
        <v>47</v>
      </c>
      <c r="CI52" s="99">
        <f t="shared" si="41"/>
        <v>391.96584474935855</v>
      </c>
      <c r="CJ52" s="103">
        <f t="shared" si="41"/>
        <v>49.929782306632738</v>
      </c>
      <c r="CK52" s="139">
        <f t="shared" si="41"/>
        <v>458.66666666666663</v>
      </c>
      <c r="CL52" s="100">
        <f t="shared" si="41"/>
        <v>63.851508120649648</v>
      </c>
      <c r="CM52" s="110">
        <f t="shared" si="41"/>
        <v>365.77346250725282</v>
      </c>
      <c r="CN52" s="112">
        <f t="shared" si="41"/>
        <v>45.088941941883036</v>
      </c>
      <c r="CO52" s="137">
        <f t="shared" si="41"/>
        <v>419.71049400000004</v>
      </c>
      <c r="CP52" s="111">
        <f t="shared" si="41"/>
        <v>55.422726800600884</v>
      </c>
    </row>
    <row r="53" spans="1:94" ht="14.25" x14ac:dyDescent="0.15">
      <c r="A53" s="12" t="s">
        <v>107</v>
      </c>
      <c r="B53" s="20"/>
      <c r="C53" s="21"/>
      <c r="D53" s="224">
        <v>772</v>
      </c>
      <c r="E53" s="224">
        <v>830</v>
      </c>
      <c r="F53" s="224">
        <v>793</v>
      </c>
      <c r="G53" s="224">
        <v>1670</v>
      </c>
      <c r="I53" s="80">
        <f t="shared" si="18"/>
        <v>798.33333333333337</v>
      </c>
      <c r="J53" s="25">
        <f t="shared" si="19"/>
        <v>16.954186634706026</v>
      </c>
      <c r="K53" s="81">
        <f t="shared" si="20"/>
        <v>765.10312752930952</v>
      </c>
      <c r="L53" s="82">
        <f t="shared" si="21"/>
        <v>831.56353913735722</v>
      </c>
      <c r="M53" s="83">
        <f t="shared" si="22"/>
        <v>66.460411608047707</v>
      </c>
      <c r="O53" s="76">
        <f t="shared" si="23"/>
        <v>815.77395249999995</v>
      </c>
      <c r="P53" s="76">
        <f t="shared" si="24"/>
        <v>815.77395249999995</v>
      </c>
      <c r="Q53" s="25">
        <f t="shared" si="25"/>
        <v>28.56175681746485</v>
      </c>
      <c r="R53" s="77">
        <f t="shared" si="26"/>
        <v>759.7929091377689</v>
      </c>
      <c r="S53" s="78">
        <f t="shared" si="27"/>
        <v>871.754995862231</v>
      </c>
      <c r="T53" s="79">
        <f t="shared" si="28"/>
        <v>111.9620867244621</v>
      </c>
      <c r="V53" s="89">
        <v>48</v>
      </c>
      <c r="W53" s="92">
        <f t="shared" si="0"/>
        <v>838.43646086264278</v>
      </c>
      <c r="X53" s="91">
        <f t="shared" si="1"/>
        <v>100.82650590145106</v>
      </c>
      <c r="Y53" s="29">
        <f t="shared" si="2"/>
        <v>871.66666666666663</v>
      </c>
      <c r="Z53" s="29">
        <f t="shared" si="3"/>
        <v>109.18580375782881</v>
      </c>
      <c r="AA53" s="90">
        <f t="shared" si="4"/>
        <v>798.245004137769</v>
      </c>
      <c r="AB53" s="29">
        <f t="shared" si="5"/>
        <v>91.567585838523911</v>
      </c>
      <c r="AC53" s="92">
        <f t="shared" si="6"/>
        <v>854.22604750000005</v>
      </c>
      <c r="AD53" s="25">
        <f t="shared" si="7"/>
        <v>104.71357229317763</v>
      </c>
      <c r="AF53" s="89">
        <v>48</v>
      </c>
      <c r="AG53" s="99">
        <f t="shared" si="40"/>
        <v>838.43646086264278</v>
      </c>
      <c r="AH53" s="103">
        <f t="shared" si="40"/>
        <v>100.82650590145106</v>
      </c>
      <c r="AI53" s="139">
        <f t="shared" si="40"/>
        <v>871.66666666666663</v>
      </c>
      <c r="AJ53" s="100">
        <f t="shared" si="40"/>
        <v>109.18580375782881</v>
      </c>
      <c r="AK53" s="110">
        <f t="shared" si="40"/>
        <v>798.245004137769</v>
      </c>
      <c r="AL53" s="112">
        <f t="shared" si="40"/>
        <v>91.567585838523911</v>
      </c>
      <c r="AM53" s="137">
        <f t="shared" si="40"/>
        <v>854.22604750000005</v>
      </c>
      <c r="AN53" s="111">
        <f t="shared" ref="AN53:AN58" si="42">IF(IFERROR(AD53,-1) &lt;0, 0, AD53)</f>
        <v>104.71357229317763</v>
      </c>
      <c r="BA53" s="44"/>
      <c r="BC53" s="12" t="s">
        <v>107</v>
      </c>
      <c r="BD53" s="20"/>
      <c r="BE53" s="21"/>
      <c r="BF53" s="224">
        <v>716</v>
      </c>
      <c r="BG53" s="224">
        <v>747</v>
      </c>
      <c r="BH53" s="224">
        <v>679</v>
      </c>
      <c r="BI53" s="224">
        <v>1149</v>
      </c>
      <c r="BK53" s="80">
        <f t="shared" si="29"/>
        <v>714</v>
      </c>
      <c r="BL53" s="25">
        <f t="shared" si="30"/>
        <v>19.655363983740759</v>
      </c>
      <c r="BM53" s="81">
        <f t="shared" si="31"/>
        <v>675.47548659186816</v>
      </c>
      <c r="BN53" s="82">
        <f t="shared" si="32"/>
        <v>752.52451340813184</v>
      </c>
      <c r="BO53" s="83">
        <f t="shared" si="33"/>
        <v>77.049026816263677</v>
      </c>
      <c r="BQ53" s="76">
        <f t="shared" si="34"/>
        <v>673.29075050000006</v>
      </c>
      <c r="BR53" s="76">
        <f t="shared" si="35"/>
        <v>673.29075050000006</v>
      </c>
      <c r="BS53" s="25">
        <f t="shared" si="36"/>
        <v>25.94784674110744</v>
      </c>
      <c r="BT53" s="77">
        <f t="shared" si="37"/>
        <v>622.43297088742952</v>
      </c>
      <c r="BU53" s="78">
        <f t="shared" si="38"/>
        <v>724.1485301125706</v>
      </c>
      <c r="BV53" s="79">
        <f t="shared" si="39"/>
        <v>101.71555922514108</v>
      </c>
      <c r="BX53" s="89">
        <v>48</v>
      </c>
      <c r="BY53" s="92">
        <f t="shared" si="9"/>
        <v>396.47548659186816</v>
      </c>
      <c r="BZ53" s="91">
        <f t="shared" si="10"/>
        <v>52.68605600583799</v>
      </c>
      <c r="CA53" s="29">
        <f t="shared" si="11"/>
        <v>435</v>
      </c>
      <c r="CB53" s="29">
        <f t="shared" si="12"/>
        <v>60.924369747899156</v>
      </c>
      <c r="CC53" s="90">
        <f t="shared" si="13"/>
        <v>424.8514698874294</v>
      </c>
      <c r="CD53" s="29">
        <f t="shared" si="14"/>
        <v>58.669106159945564</v>
      </c>
      <c r="CE53" s="92">
        <f t="shared" si="15"/>
        <v>475.70924949999994</v>
      </c>
      <c r="CF53" s="25">
        <f t="shared" si="16"/>
        <v>70.654356850547572</v>
      </c>
      <c r="CH53" s="89">
        <v>48</v>
      </c>
      <c r="CI53" s="99">
        <f t="shared" si="41"/>
        <v>396.47548659186816</v>
      </c>
      <c r="CJ53" s="103">
        <f t="shared" si="41"/>
        <v>52.68605600583799</v>
      </c>
      <c r="CK53" s="139">
        <f t="shared" si="41"/>
        <v>435</v>
      </c>
      <c r="CL53" s="100">
        <f t="shared" si="41"/>
        <v>60.924369747899156</v>
      </c>
      <c r="CM53" s="110">
        <f t="shared" si="41"/>
        <v>424.8514698874294</v>
      </c>
      <c r="CN53" s="112">
        <f t="shared" si="41"/>
        <v>58.669106159945564</v>
      </c>
      <c r="CO53" s="137">
        <f t="shared" si="41"/>
        <v>475.70924949999994</v>
      </c>
      <c r="CP53" s="111">
        <f t="shared" ref="CP53:CP58" si="43">IF(IFERROR(CF53,-1) &lt;0, 0, CF53)</f>
        <v>70.654356850547572</v>
      </c>
    </row>
    <row r="54" spans="1:94" ht="14.25" x14ac:dyDescent="0.15">
      <c r="A54" s="12" t="s">
        <v>108</v>
      </c>
      <c r="B54" s="20"/>
      <c r="C54" s="21"/>
      <c r="D54" s="224">
        <v>823</v>
      </c>
      <c r="E54" s="224">
        <v>811</v>
      </c>
      <c r="F54" s="224">
        <v>794</v>
      </c>
      <c r="G54" s="224">
        <v>1620</v>
      </c>
      <c r="I54" s="80">
        <f t="shared" si="18"/>
        <v>809.33333333333337</v>
      </c>
      <c r="J54" s="25">
        <f t="shared" si="19"/>
        <v>8.4129529760826411</v>
      </c>
      <c r="K54" s="81">
        <f t="shared" si="20"/>
        <v>792.84394550021136</v>
      </c>
      <c r="L54" s="82">
        <f t="shared" si="21"/>
        <v>825.82272116645538</v>
      </c>
      <c r="M54" s="83">
        <f t="shared" si="22"/>
        <v>32.978775666244019</v>
      </c>
      <c r="O54" s="76">
        <f t="shared" si="23"/>
        <v>780.14599750000002</v>
      </c>
      <c r="P54" s="76">
        <f t="shared" si="24"/>
        <v>780.14599750000002</v>
      </c>
      <c r="Q54" s="25">
        <f t="shared" si="25"/>
        <v>27.931093739773242</v>
      </c>
      <c r="R54" s="77">
        <f t="shared" si="26"/>
        <v>725.40105377004443</v>
      </c>
      <c r="S54" s="78">
        <f t="shared" si="27"/>
        <v>834.89094122995562</v>
      </c>
      <c r="T54" s="79">
        <f t="shared" si="28"/>
        <v>109.48988745991119</v>
      </c>
      <c r="V54" s="89">
        <v>49</v>
      </c>
      <c r="W54" s="92">
        <f t="shared" si="0"/>
        <v>794.17727883354462</v>
      </c>
      <c r="X54" s="91">
        <f t="shared" si="1"/>
        <v>96.168010213110591</v>
      </c>
      <c r="Y54" s="29">
        <f t="shared" si="2"/>
        <v>810.66666666666663</v>
      </c>
      <c r="Z54" s="29">
        <f t="shared" si="3"/>
        <v>100.164744645799</v>
      </c>
      <c r="AA54" s="90">
        <f t="shared" si="4"/>
        <v>785.10905877004438</v>
      </c>
      <c r="AB54" s="29">
        <f t="shared" si="5"/>
        <v>94.037319127385317</v>
      </c>
      <c r="AC54" s="92">
        <f t="shared" si="6"/>
        <v>839.85400249999998</v>
      </c>
      <c r="AD54" s="25">
        <f t="shared" si="7"/>
        <v>107.65343989347326</v>
      </c>
      <c r="AF54" s="89">
        <v>49</v>
      </c>
      <c r="AG54" s="99">
        <f t="shared" ref="AG54:AM58" si="44">IF(IFERROR(W54,-1) &lt;0, 0, W54)</f>
        <v>794.17727883354462</v>
      </c>
      <c r="AH54" s="103">
        <f t="shared" si="44"/>
        <v>96.168010213110591</v>
      </c>
      <c r="AI54" s="139">
        <f t="shared" si="44"/>
        <v>810.66666666666663</v>
      </c>
      <c r="AJ54" s="100">
        <f t="shared" si="44"/>
        <v>100.164744645799</v>
      </c>
      <c r="AK54" s="110">
        <f t="shared" si="44"/>
        <v>785.10905877004438</v>
      </c>
      <c r="AL54" s="112">
        <f t="shared" si="44"/>
        <v>94.037319127385317</v>
      </c>
      <c r="AM54" s="137">
        <f t="shared" si="44"/>
        <v>839.85400249999998</v>
      </c>
      <c r="AN54" s="111">
        <f t="shared" si="42"/>
        <v>107.65343989347326</v>
      </c>
      <c r="BA54" s="44"/>
      <c r="BC54" s="12" t="s">
        <v>108</v>
      </c>
      <c r="BD54" s="20"/>
      <c r="BE54" s="21"/>
      <c r="BF54" s="224">
        <v>725</v>
      </c>
      <c r="BG54" s="224">
        <v>774</v>
      </c>
      <c r="BH54" s="224">
        <v>680</v>
      </c>
      <c r="BI54" s="224">
        <v>1116</v>
      </c>
      <c r="BK54" s="80">
        <f t="shared" si="29"/>
        <v>726.33333333333337</v>
      </c>
      <c r="BL54" s="25">
        <f t="shared" si="30"/>
        <v>27.143650782048052</v>
      </c>
      <c r="BM54" s="81">
        <f t="shared" si="31"/>
        <v>673.13177780051922</v>
      </c>
      <c r="BN54" s="82">
        <f t="shared" si="32"/>
        <v>779.53488886614753</v>
      </c>
      <c r="BO54" s="83">
        <f t="shared" si="33"/>
        <v>106.40311106562831</v>
      </c>
      <c r="BQ54" s="76">
        <f t="shared" si="34"/>
        <v>675.9755285</v>
      </c>
      <c r="BR54" s="76">
        <f t="shared" si="35"/>
        <v>675.9755285</v>
      </c>
      <c r="BS54" s="25">
        <f t="shared" si="36"/>
        <v>25.999529389971659</v>
      </c>
      <c r="BT54" s="77">
        <f t="shared" si="37"/>
        <v>625.01645089565557</v>
      </c>
      <c r="BU54" s="78">
        <f t="shared" si="38"/>
        <v>726.93460610434443</v>
      </c>
      <c r="BV54" s="79">
        <f t="shared" si="39"/>
        <v>101.91815520868886</v>
      </c>
      <c r="BX54" s="89">
        <v>49</v>
      </c>
      <c r="BY54" s="92">
        <f t="shared" si="9"/>
        <v>336.46511113385247</v>
      </c>
      <c r="BZ54" s="91">
        <f t="shared" si="10"/>
        <v>43.16229022452724</v>
      </c>
      <c r="CA54" s="29">
        <f t="shared" si="11"/>
        <v>389.66666666666663</v>
      </c>
      <c r="CB54" s="29">
        <f t="shared" si="12"/>
        <v>53.648462597521792</v>
      </c>
      <c r="CC54" s="90">
        <f t="shared" si="13"/>
        <v>389.06539389565557</v>
      </c>
      <c r="CD54" s="29">
        <f t="shared" si="14"/>
        <v>53.521374636525287</v>
      </c>
      <c r="CE54" s="92">
        <f t="shared" si="15"/>
        <v>440.0244715</v>
      </c>
      <c r="CF54" s="25">
        <f t="shared" si="16"/>
        <v>65.094733899083749</v>
      </c>
      <c r="CH54" s="89">
        <v>49</v>
      </c>
      <c r="CI54" s="99">
        <f t="shared" ref="CI54:CO58" si="45">IF(IFERROR(BY54,-1) &lt;0, 0, BY54)</f>
        <v>336.46511113385247</v>
      </c>
      <c r="CJ54" s="103">
        <f t="shared" si="45"/>
        <v>43.16229022452724</v>
      </c>
      <c r="CK54" s="139">
        <f t="shared" si="45"/>
        <v>389.66666666666663</v>
      </c>
      <c r="CL54" s="100">
        <f t="shared" si="45"/>
        <v>53.648462597521792</v>
      </c>
      <c r="CM54" s="110">
        <f t="shared" si="45"/>
        <v>389.06539389565557</v>
      </c>
      <c r="CN54" s="112">
        <f t="shared" si="45"/>
        <v>53.521374636525287</v>
      </c>
      <c r="CO54" s="137">
        <f t="shared" si="45"/>
        <v>440.0244715</v>
      </c>
      <c r="CP54" s="111">
        <f t="shared" si="43"/>
        <v>65.094733899083749</v>
      </c>
    </row>
    <row r="55" spans="1:94" ht="14.25" x14ac:dyDescent="0.15">
      <c r="A55" s="12" t="s">
        <v>109</v>
      </c>
      <c r="B55" s="20"/>
      <c r="C55" s="21"/>
      <c r="D55" s="224">
        <v>884</v>
      </c>
      <c r="E55" s="224">
        <v>851</v>
      </c>
      <c r="F55" s="224">
        <v>826</v>
      </c>
      <c r="G55" s="224">
        <v>1486</v>
      </c>
      <c r="I55" s="80">
        <f t="shared" si="18"/>
        <v>853.66666666666663</v>
      </c>
      <c r="J55" s="25">
        <f t="shared" si="19"/>
        <v>16.796163583125498</v>
      </c>
      <c r="K55" s="81">
        <f t="shared" si="20"/>
        <v>820.74618604374064</v>
      </c>
      <c r="L55" s="82">
        <f t="shared" si="21"/>
        <v>886.58714728959262</v>
      </c>
      <c r="M55" s="83">
        <f t="shared" si="22"/>
        <v>65.840961245851986</v>
      </c>
      <c r="O55" s="76">
        <f t="shared" si="23"/>
        <v>795.96640400000001</v>
      </c>
      <c r="P55" s="76">
        <f t="shared" si="24"/>
        <v>795.96640400000001</v>
      </c>
      <c r="Q55" s="25">
        <f t="shared" si="25"/>
        <v>28.212876563725295</v>
      </c>
      <c r="R55" s="77">
        <f t="shared" si="26"/>
        <v>740.66916593509848</v>
      </c>
      <c r="S55" s="78">
        <f t="shared" si="27"/>
        <v>851.26364206490155</v>
      </c>
      <c r="T55" s="79">
        <f t="shared" si="28"/>
        <v>110.59447612980307</v>
      </c>
      <c r="V55" s="89">
        <v>50</v>
      </c>
      <c r="W55" s="92">
        <f t="shared" si="0"/>
        <v>599.41285271040738</v>
      </c>
      <c r="X55" s="91">
        <f t="shared" si="1"/>
        <v>67.609016726994881</v>
      </c>
      <c r="Y55" s="29">
        <f t="shared" si="2"/>
        <v>632.33333333333337</v>
      </c>
      <c r="Z55" s="29">
        <f t="shared" si="3"/>
        <v>74.072627879734483</v>
      </c>
      <c r="AA55" s="90">
        <f t="shared" si="4"/>
        <v>634.73635793509845</v>
      </c>
      <c r="AB55" s="29">
        <f t="shared" si="5"/>
        <v>74.564015960487268</v>
      </c>
      <c r="AC55" s="92">
        <f t="shared" si="6"/>
        <v>690.03359599999999</v>
      </c>
      <c r="AD55" s="25">
        <f t="shared" si="7"/>
        <v>86.691296583919637</v>
      </c>
      <c r="AF55" s="89">
        <v>50</v>
      </c>
      <c r="AG55" s="99">
        <f t="shared" si="44"/>
        <v>599.41285271040738</v>
      </c>
      <c r="AH55" s="103">
        <f t="shared" si="44"/>
        <v>67.609016726994881</v>
      </c>
      <c r="AI55" s="139">
        <f t="shared" si="44"/>
        <v>632.33333333333337</v>
      </c>
      <c r="AJ55" s="100">
        <f t="shared" si="44"/>
        <v>74.072627879734483</v>
      </c>
      <c r="AK55" s="110">
        <f t="shared" si="44"/>
        <v>634.73635793509845</v>
      </c>
      <c r="AL55" s="112">
        <f t="shared" si="44"/>
        <v>74.564015960487268</v>
      </c>
      <c r="AM55" s="137">
        <f t="shared" si="44"/>
        <v>690.03359599999999</v>
      </c>
      <c r="AN55" s="111">
        <f t="shared" si="42"/>
        <v>86.691296583919637</v>
      </c>
      <c r="BA55" s="44"/>
      <c r="BC55" s="12" t="s">
        <v>109</v>
      </c>
      <c r="BD55" s="20"/>
      <c r="BE55" s="21"/>
      <c r="BF55" s="224">
        <v>788</v>
      </c>
      <c r="BG55" s="224">
        <v>702</v>
      </c>
      <c r="BH55" s="224">
        <v>750</v>
      </c>
      <c r="BI55" s="224">
        <v>981</v>
      </c>
      <c r="BK55" s="80">
        <f t="shared" si="29"/>
        <v>746.66666666666663</v>
      </c>
      <c r="BL55" s="25">
        <f t="shared" si="30"/>
        <v>24.881943475362032</v>
      </c>
      <c r="BM55" s="81">
        <f t="shared" si="31"/>
        <v>697.8980574549571</v>
      </c>
      <c r="BN55" s="82">
        <f t="shared" si="32"/>
        <v>795.43527587837616</v>
      </c>
      <c r="BO55" s="83">
        <f t="shared" si="33"/>
        <v>97.537218423419063</v>
      </c>
      <c r="BQ55" s="76">
        <f t="shared" si="34"/>
        <v>713.68726699999991</v>
      </c>
      <c r="BR55" s="76">
        <f t="shared" si="35"/>
        <v>713.68726699999991</v>
      </c>
      <c r="BS55" s="25">
        <f t="shared" si="36"/>
        <v>26.71492592166409</v>
      </c>
      <c r="BT55" s="77">
        <f t="shared" si="37"/>
        <v>661.3260121935383</v>
      </c>
      <c r="BU55" s="78">
        <f t="shared" si="38"/>
        <v>766.04852180646151</v>
      </c>
      <c r="BV55" s="79">
        <f t="shared" si="39"/>
        <v>104.7225096129232</v>
      </c>
      <c r="BX55" s="89">
        <v>50</v>
      </c>
      <c r="BY55" s="92">
        <f t="shared" si="9"/>
        <v>185.56472412162384</v>
      </c>
      <c r="BZ55" s="91">
        <f t="shared" si="10"/>
        <v>23.32870187542413</v>
      </c>
      <c r="CA55" s="29">
        <f t="shared" si="11"/>
        <v>234.33333333333337</v>
      </c>
      <c r="CB55" s="29">
        <f t="shared" si="12"/>
        <v>31.383928571428577</v>
      </c>
      <c r="CC55" s="90">
        <f t="shared" si="13"/>
        <v>214.95147819353849</v>
      </c>
      <c r="CD55" s="29">
        <f t="shared" si="14"/>
        <v>28.059773248651336</v>
      </c>
      <c r="CE55" s="92">
        <f t="shared" si="15"/>
        <v>267.31273300000009</v>
      </c>
      <c r="CF55" s="25">
        <f t="shared" si="16"/>
        <v>37.45516353733688</v>
      </c>
      <c r="CH55" s="89">
        <v>50</v>
      </c>
      <c r="CI55" s="99">
        <f t="shared" si="45"/>
        <v>185.56472412162384</v>
      </c>
      <c r="CJ55" s="103">
        <f t="shared" si="45"/>
        <v>23.32870187542413</v>
      </c>
      <c r="CK55" s="139">
        <f t="shared" si="45"/>
        <v>234.33333333333337</v>
      </c>
      <c r="CL55" s="100">
        <f t="shared" si="45"/>
        <v>31.383928571428577</v>
      </c>
      <c r="CM55" s="110">
        <f t="shared" si="45"/>
        <v>214.95147819353849</v>
      </c>
      <c r="CN55" s="112">
        <f t="shared" si="45"/>
        <v>28.059773248651336</v>
      </c>
      <c r="CO55" s="137">
        <f t="shared" si="45"/>
        <v>267.31273300000009</v>
      </c>
      <c r="CP55" s="111">
        <f t="shared" si="43"/>
        <v>37.45516353733688</v>
      </c>
    </row>
    <row r="56" spans="1:94" ht="14.25" x14ac:dyDescent="0.15">
      <c r="A56" s="12" t="s">
        <v>110</v>
      </c>
      <c r="B56" s="20"/>
      <c r="C56" s="21"/>
      <c r="D56" s="224">
        <v>838</v>
      </c>
      <c r="E56" s="224">
        <v>931</v>
      </c>
      <c r="F56" s="224">
        <v>920</v>
      </c>
      <c r="G56" s="224"/>
      <c r="I56" s="80">
        <f t="shared" si="18"/>
        <v>896.33333333333337</v>
      </c>
      <c r="J56" s="25">
        <f t="shared" si="19"/>
        <v>29.339014601342321</v>
      </c>
      <c r="K56" s="81">
        <f t="shared" si="20"/>
        <v>838.82886471470238</v>
      </c>
      <c r="L56" s="82">
        <f t="shared" si="21"/>
        <v>953.83780195196437</v>
      </c>
      <c r="M56" s="83">
        <f t="shared" si="22"/>
        <v>115.00893723726199</v>
      </c>
      <c r="O56" s="76">
        <f t="shared" si="23"/>
        <v>974.43674800000008</v>
      </c>
      <c r="P56" s="76">
        <f t="shared" si="24"/>
        <v>974.43674800000008</v>
      </c>
      <c r="Q56" s="25">
        <f t="shared" si="25"/>
        <v>31.215969438734401</v>
      </c>
      <c r="R56" s="77">
        <f t="shared" si="26"/>
        <v>913.25344790008069</v>
      </c>
      <c r="S56" s="78">
        <f t="shared" si="27"/>
        <v>1035.6200480999196</v>
      </c>
      <c r="T56" s="79">
        <f t="shared" si="28"/>
        <v>122.3666001998389</v>
      </c>
      <c r="V56" s="89">
        <v>51</v>
      </c>
      <c r="W56" s="92">
        <f t="shared" si="0"/>
        <v>-953.83780195196437</v>
      </c>
      <c r="X56" s="91">
        <f t="shared" si="1"/>
        <v>-100</v>
      </c>
      <c r="Y56" s="29">
        <f t="shared" si="2"/>
        <v>-896.33333333333337</v>
      </c>
      <c r="Z56" s="29">
        <f t="shared" si="3"/>
        <v>-100</v>
      </c>
      <c r="AA56" s="90">
        <f t="shared" si="4"/>
        <v>-1035.6200480999196</v>
      </c>
      <c r="AB56" s="29">
        <f t="shared" si="5"/>
        <v>-100</v>
      </c>
      <c r="AC56" s="92">
        <f t="shared" si="6"/>
        <v>-974.43674800000008</v>
      </c>
      <c r="AD56" s="25">
        <f t="shared" si="7"/>
        <v>-100</v>
      </c>
      <c r="AF56" s="89">
        <v>51</v>
      </c>
      <c r="AG56" s="99">
        <f t="shared" si="44"/>
        <v>0</v>
      </c>
      <c r="AH56" s="103">
        <f t="shared" si="44"/>
        <v>0</v>
      </c>
      <c r="AI56" s="139">
        <f t="shared" si="44"/>
        <v>0</v>
      </c>
      <c r="AJ56" s="100">
        <f t="shared" si="44"/>
        <v>0</v>
      </c>
      <c r="AK56" s="110">
        <f t="shared" si="44"/>
        <v>0</v>
      </c>
      <c r="AL56" s="112">
        <f t="shared" si="44"/>
        <v>0</v>
      </c>
      <c r="AM56" s="137">
        <f t="shared" si="44"/>
        <v>0</v>
      </c>
      <c r="AN56" s="111">
        <f t="shared" si="42"/>
        <v>0</v>
      </c>
      <c r="BA56" s="44"/>
      <c r="BC56" s="12" t="s">
        <v>110</v>
      </c>
      <c r="BD56" s="20"/>
      <c r="BE56" s="21"/>
      <c r="BF56" s="224">
        <v>824</v>
      </c>
      <c r="BG56" s="224">
        <v>816</v>
      </c>
      <c r="BH56" s="224">
        <v>766</v>
      </c>
      <c r="BI56" s="224"/>
      <c r="BK56" s="80">
        <f t="shared" si="29"/>
        <v>802</v>
      </c>
      <c r="BL56" s="25">
        <f t="shared" si="30"/>
        <v>18.147543451754935</v>
      </c>
      <c r="BM56" s="81">
        <f t="shared" si="31"/>
        <v>766.43081483456035</v>
      </c>
      <c r="BN56" s="82">
        <f t="shared" si="32"/>
        <v>837.56918516543965</v>
      </c>
      <c r="BO56" s="83">
        <f t="shared" si="33"/>
        <v>71.138370330879297</v>
      </c>
      <c r="BQ56" s="76">
        <f t="shared" si="34"/>
        <v>742.42637900000011</v>
      </c>
      <c r="BR56" s="76">
        <f t="shared" si="35"/>
        <v>742.42637900000011</v>
      </c>
      <c r="BS56" s="25">
        <f t="shared" si="36"/>
        <v>27.247502252500137</v>
      </c>
      <c r="BT56" s="77">
        <f t="shared" si="37"/>
        <v>689.02127458509983</v>
      </c>
      <c r="BU56" s="78">
        <f t="shared" si="38"/>
        <v>795.83148341490039</v>
      </c>
      <c r="BV56" s="79">
        <f t="shared" si="39"/>
        <v>106.81020882980056</v>
      </c>
      <c r="BX56" s="89">
        <v>51</v>
      </c>
      <c r="BY56" s="92">
        <f t="shared" si="9"/>
        <v>-837.56918516543965</v>
      </c>
      <c r="BZ56" s="91">
        <f t="shared" si="10"/>
        <v>-100</v>
      </c>
      <c r="CA56" s="29">
        <f t="shared" si="11"/>
        <v>-802</v>
      </c>
      <c r="CB56" s="29">
        <f t="shared" si="12"/>
        <v>-100</v>
      </c>
      <c r="CC56" s="90">
        <f t="shared" si="13"/>
        <v>-795.83148341490039</v>
      </c>
      <c r="CD56" s="29">
        <f t="shared" si="14"/>
        <v>-100</v>
      </c>
      <c r="CE56" s="92">
        <f t="shared" si="15"/>
        <v>-742.42637900000011</v>
      </c>
      <c r="CF56" s="25">
        <f t="shared" si="16"/>
        <v>-100</v>
      </c>
      <c r="CH56" s="89">
        <v>51</v>
      </c>
      <c r="CI56" s="99">
        <f t="shared" si="45"/>
        <v>0</v>
      </c>
      <c r="CJ56" s="103">
        <f t="shared" si="45"/>
        <v>0</v>
      </c>
      <c r="CK56" s="139">
        <f t="shared" si="45"/>
        <v>0</v>
      </c>
      <c r="CL56" s="100">
        <f t="shared" si="45"/>
        <v>0</v>
      </c>
      <c r="CM56" s="110">
        <f t="shared" si="45"/>
        <v>0</v>
      </c>
      <c r="CN56" s="112">
        <f t="shared" si="45"/>
        <v>0</v>
      </c>
      <c r="CO56" s="137">
        <f t="shared" si="45"/>
        <v>0</v>
      </c>
      <c r="CP56" s="111">
        <f t="shared" si="43"/>
        <v>0</v>
      </c>
    </row>
    <row r="57" spans="1:94" ht="14.25" x14ac:dyDescent="0.15">
      <c r="A57" s="12" t="s">
        <v>111</v>
      </c>
      <c r="B57" s="20"/>
      <c r="C57" s="21"/>
      <c r="D57" s="224">
        <v>869</v>
      </c>
      <c r="E57" s="224">
        <v>975</v>
      </c>
      <c r="F57" s="224">
        <v>996</v>
      </c>
      <c r="G57" s="224"/>
      <c r="I57" s="80">
        <f t="shared" si="18"/>
        <v>946.66666666666663</v>
      </c>
      <c r="J57" s="25">
        <f t="shared" si="19"/>
        <v>39.303661124350462</v>
      </c>
      <c r="K57" s="81">
        <f t="shared" si="20"/>
        <v>869.6314908629397</v>
      </c>
      <c r="L57" s="82">
        <f t="shared" si="21"/>
        <v>1023.7018424703936</v>
      </c>
      <c r="M57" s="83">
        <f t="shared" si="22"/>
        <v>154.07035160745386</v>
      </c>
      <c r="O57" s="76">
        <f t="shared" si="23"/>
        <v>1070.4819575000001</v>
      </c>
      <c r="P57" s="76">
        <f t="shared" si="24"/>
        <v>1070.4819575000001</v>
      </c>
      <c r="Q57" s="25">
        <f t="shared" si="25"/>
        <v>32.718220573558092</v>
      </c>
      <c r="R57" s="77">
        <f t="shared" si="26"/>
        <v>1006.3542451758262</v>
      </c>
      <c r="S57" s="78">
        <f t="shared" si="27"/>
        <v>1134.609669824174</v>
      </c>
      <c r="T57" s="79">
        <f t="shared" si="28"/>
        <v>128.2554246483478</v>
      </c>
      <c r="V57" s="89">
        <v>52</v>
      </c>
      <c r="W57" s="92">
        <f t="shared" si="0"/>
        <v>-1023.7018424703936</v>
      </c>
      <c r="X57" s="91">
        <f t="shared" si="1"/>
        <v>-100</v>
      </c>
      <c r="Y57" s="29">
        <f t="shared" si="2"/>
        <v>-946.66666666666663</v>
      </c>
      <c r="Z57" s="29">
        <f t="shared" si="3"/>
        <v>-100</v>
      </c>
      <c r="AA57" s="90">
        <f t="shared" si="4"/>
        <v>-1134.609669824174</v>
      </c>
      <c r="AB57" s="29">
        <f t="shared" si="5"/>
        <v>-100</v>
      </c>
      <c r="AC57" s="92">
        <f t="shared" si="6"/>
        <v>-1070.4819575000001</v>
      </c>
      <c r="AD57" s="25">
        <f t="shared" si="7"/>
        <v>-100</v>
      </c>
      <c r="AF57" s="89">
        <v>52</v>
      </c>
      <c r="AG57" s="99">
        <f t="shared" si="44"/>
        <v>0</v>
      </c>
      <c r="AH57" s="103">
        <f t="shared" si="44"/>
        <v>0</v>
      </c>
      <c r="AI57" s="139">
        <f t="shared" si="44"/>
        <v>0</v>
      </c>
      <c r="AJ57" s="100">
        <f t="shared" si="44"/>
        <v>0</v>
      </c>
      <c r="AK57" s="110">
        <f t="shared" si="44"/>
        <v>0</v>
      </c>
      <c r="AL57" s="112">
        <f t="shared" si="44"/>
        <v>0</v>
      </c>
      <c r="AM57" s="137">
        <f t="shared" si="44"/>
        <v>0</v>
      </c>
      <c r="AN57" s="111">
        <f t="shared" si="42"/>
        <v>0</v>
      </c>
      <c r="BA57" s="44"/>
      <c r="BC57" s="12" t="s">
        <v>111</v>
      </c>
      <c r="BD57" s="20"/>
      <c r="BE57" s="21"/>
      <c r="BF57" s="224">
        <v>762</v>
      </c>
      <c r="BG57" s="224">
        <v>888</v>
      </c>
      <c r="BH57" s="224">
        <v>877</v>
      </c>
      <c r="BI57" s="224"/>
      <c r="BK57" s="80">
        <f t="shared" si="29"/>
        <v>842.33333333333337</v>
      </c>
      <c r="BL57" s="25">
        <f t="shared" si="30"/>
        <v>40.291989829796748</v>
      </c>
      <c r="BM57" s="81">
        <f t="shared" si="31"/>
        <v>763.36103326693171</v>
      </c>
      <c r="BN57" s="82">
        <f t="shared" si="32"/>
        <v>921.30563339973503</v>
      </c>
      <c r="BO57" s="83">
        <f t="shared" si="33"/>
        <v>157.94460013280332</v>
      </c>
      <c r="BQ57" s="76">
        <f t="shared" si="34"/>
        <v>952.20033150000006</v>
      </c>
      <c r="BR57" s="76">
        <f t="shared" si="35"/>
        <v>952.20033150000006</v>
      </c>
      <c r="BS57" s="25">
        <f t="shared" si="36"/>
        <v>30.857743460920794</v>
      </c>
      <c r="BT57" s="77">
        <f t="shared" si="37"/>
        <v>891.71915431659534</v>
      </c>
      <c r="BU57" s="78">
        <f t="shared" si="38"/>
        <v>1012.6815086834048</v>
      </c>
      <c r="BV57" s="79">
        <f t="shared" si="39"/>
        <v>120.96235436680945</v>
      </c>
      <c r="BX57" s="89">
        <v>52</v>
      </c>
      <c r="BY57" s="92">
        <f t="shared" si="9"/>
        <v>-921.30563339973503</v>
      </c>
      <c r="BZ57" s="91">
        <f t="shared" si="10"/>
        <v>-100</v>
      </c>
      <c r="CA57" s="29">
        <f t="shared" si="11"/>
        <v>-842.33333333333337</v>
      </c>
      <c r="CB57" s="29">
        <f t="shared" si="12"/>
        <v>-100</v>
      </c>
      <c r="CC57" s="90">
        <f t="shared" si="13"/>
        <v>-1012.6815086834048</v>
      </c>
      <c r="CD57" s="29">
        <f t="shared" si="14"/>
        <v>-100</v>
      </c>
      <c r="CE57" s="92">
        <f t="shared" si="15"/>
        <v>-952.20033150000006</v>
      </c>
      <c r="CF57" s="25">
        <f t="shared" si="16"/>
        <v>-100</v>
      </c>
      <c r="CH57" s="89">
        <v>52</v>
      </c>
      <c r="CI57" s="99">
        <f t="shared" si="45"/>
        <v>0</v>
      </c>
      <c r="CJ57" s="103">
        <f t="shared" si="45"/>
        <v>0</v>
      </c>
      <c r="CK57" s="139">
        <f t="shared" si="45"/>
        <v>0</v>
      </c>
      <c r="CL57" s="100">
        <f t="shared" si="45"/>
        <v>0</v>
      </c>
      <c r="CM57" s="110">
        <f t="shared" si="45"/>
        <v>0</v>
      </c>
      <c r="CN57" s="112">
        <f t="shared" si="45"/>
        <v>0</v>
      </c>
      <c r="CO57" s="137">
        <f t="shared" si="45"/>
        <v>0</v>
      </c>
      <c r="CP57" s="111">
        <f t="shared" si="43"/>
        <v>0</v>
      </c>
    </row>
    <row r="58" spans="1:94" ht="15" thickBot="1" x14ac:dyDescent="0.2">
      <c r="A58" s="13" t="s">
        <v>112</v>
      </c>
      <c r="B58" s="23"/>
      <c r="C58" s="177"/>
      <c r="D58" s="224">
        <v>125</v>
      </c>
      <c r="E58" s="224">
        <v>279</v>
      </c>
      <c r="F58" s="224">
        <v>405</v>
      </c>
      <c r="G58" s="224"/>
      <c r="I58" s="120">
        <f t="shared" si="18"/>
        <v>269.66666666666669</v>
      </c>
      <c r="J58" s="31">
        <f t="shared" si="19"/>
        <v>80.963640673521525</v>
      </c>
      <c r="K58" s="121">
        <f t="shared" si="20"/>
        <v>110.9779309465645</v>
      </c>
      <c r="L58" s="122">
        <f t="shared" si="21"/>
        <v>428.3554023867689</v>
      </c>
      <c r="M58" s="123">
        <f t="shared" si="22"/>
        <v>317.37747144020443</v>
      </c>
      <c r="O58" s="144">
        <f t="shared" si="23"/>
        <v>548.61758599999996</v>
      </c>
      <c r="P58" s="144">
        <f t="shared" si="24"/>
        <v>548.61758599999996</v>
      </c>
      <c r="Q58" s="127">
        <f t="shared" si="25"/>
        <v>23.422587090242615</v>
      </c>
      <c r="R58" s="124">
        <f t="shared" si="26"/>
        <v>502.70931530312441</v>
      </c>
      <c r="S58" s="125">
        <f t="shared" si="27"/>
        <v>594.52585669687551</v>
      </c>
      <c r="T58" s="126">
        <f t="shared" si="28"/>
        <v>91.816541393751095</v>
      </c>
      <c r="V58" s="93">
        <v>53</v>
      </c>
      <c r="W58" s="96">
        <f t="shared" si="0"/>
        <v>-428.3554023867689</v>
      </c>
      <c r="X58" s="95">
        <f t="shared" si="1"/>
        <v>-100</v>
      </c>
      <c r="Y58" s="30">
        <f t="shared" si="2"/>
        <v>-269.66666666666669</v>
      </c>
      <c r="Z58" s="30">
        <f t="shared" si="3"/>
        <v>-100</v>
      </c>
      <c r="AA58" s="94">
        <f t="shared" si="4"/>
        <v>-594.52585669687551</v>
      </c>
      <c r="AB58" s="30">
        <f t="shared" si="5"/>
        <v>-100</v>
      </c>
      <c r="AC58" s="96">
        <f t="shared" si="6"/>
        <v>-548.61758599999996</v>
      </c>
      <c r="AD58" s="31">
        <f t="shared" si="7"/>
        <v>-100</v>
      </c>
      <c r="AF58" s="93">
        <v>53</v>
      </c>
      <c r="AG58" s="101">
        <f t="shared" si="44"/>
        <v>0</v>
      </c>
      <c r="AH58" s="134">
        <f t="shared" si="44"/>
        <v>0</v>
      </c>
      <c r="AI58" s="142">
        <f t="shared" si="44"/>
        <v>0</v>
      </c>
      <c r="AJ58" s="102">
        <f t="shared" si="44"/>
        <v>0</v>
      </c>
      <c r="AK58" s="113">
        <f t="shared" si="44"/>
        <v>0</v>
      </c>
      <c r="AL58" s="115">
        <f t="shared" si="44"/>
        <v>0</v>
      </c>
      <c r="AM58" s="140">
        <f t="shared" si="44"/>
        <v>0</v>
      </c>
      <c r="AN58" s="114">
        <f t="shared" si="42"/>
        <v>0</v>
      </c>
      <c r="BA58" s="44"/>
      <c r="BC58" s="13" t="s">
        <v>112</v>
      </c>
      <c r="BD58" s="23"/>
      <c r="BE58" s="177"/>
      <c r="BF58" s="224">
        <v>120</v>
      </c>
      <c r="BG58" s="224">
        <v>244</v>
      </c>
      <c r="BH58" s="224">
        <v>402</v>
      </c>
      <c r="BI58" s="224"/>
      <c r="BK58" s="120">
        <f t="shared" si="29"/>
        <v>255.33333333333334</v>
      </c>
      <c r="BL58" s="31">
        <f t="shared" si="30"/>
        <v>81.6033768364466</v>
      </c>
      <c r="BM58" s="121">
        <f t="shared" si="31"/>
        <v>95.390714733898022</v>
      </c>
      <c r="BN58" s="122">
        <f t="shared" si="32"/>
        <v>415.27595193276863</v>
      </c>
      <c r="BO58" s="123">
        <f t="shared" si="33"/>
        <v>319.88523719887064</v>
      </c>
      <c r="BQ58" s="144">
        <f t="shared" si="34"/>
        <v>538.60721699999999</v>
      </c>
      <c r="BR58" s="144">
        <f t="shared" si="35"/>
        <v>538.60721699999999</v>
      </c>
      <c r="BS58" s="127">
        <f t="shared" si="36"/>
        <v>23.207912810074067</v>
      </c>
      <c r="BT58" s="124">
        <f t="shared" si="37"/>
        <v>493.11970789225484</v>
      </c>
      <c r="BU58" s="125">
        <f t="shared" si="38"/>
        <v>584.09472610774515</v>
      </c>
      <c r="BV58" s="126">
        <f t="shared" si="39"/>
        <v>90.975018215490309</v>
      </c>
      <c r="BX58" s="93">
        <v>53</v>
      </c>
      <c r="BY58" s="96">
        <f t="shared" si="9"/>
        <v>-415.27595193276863</v>
      </c>
      <c r="BZ58" s="95">
        <f t="shared" si="10"/>
        <v>-100</v>
      </c>
      <c r="CA58" s="30">
        <f t="shared" si="11"/>
        <v>-255.33333333333334</v>
      </c>
      <c r="CB58" s="30">
        <f t="shared" si="12"/>
        <v>-100</v>
      </c>
      <c r="CC58" s="94">
        <f t="shared" si="13"/>
        <v>-584.09472610774515</v>
      </c>
      <c r="CD58" s="30">
        <f t="shared" si="14"/>
        <v>-100</v>
      </c>
      <c r="CE58" s="96">
        <f t="shared" si="15"/>
        <v>-538.60721699999999</v>
      </c>
      <c r="CF58" s="31">
        <f t="shared" si="16"/>
        <v>-100</v>
      </c>
      <c r="CH58" s="93">
        <v>53</v>
      </c>
      <c r="CI58" s="101">
        <f t="shared" si="45"/>
        <v>0</v>
      </c>
      <c r="CJ58" s="134">
        <f t="shared" si="45"/>
        <v>0</v>
      </c>
      <c r="CK58" s="142">
        <f t="shared" si="45"/>
        <v>0</v>
      </c>
      <c r="CL58" s="102">
        <f t="shared" si="45"/>
        <v>0</v>
      </c>
      <c r="CM58" s="113">
        <f t="shared" si="45"/>
        <v>0</v>
      </c>
      <c r="CN58" s="115">
        <f t="shared" si="45"/>
        <v>0</v>
      </c>
      <c r="CO58" s="140">
        <f t="shared" si="45"/>
        <v>0</v>
      </c>
      <c r="CP58" s="114">
        <f t="shared" si="43"/>
        <v>0</v>
      </c>
    </row>
    <row r="59" spans="1:94" ht="15" thickBot="1" x14ac:dyDescent="0.2">
      <c r="A59" s="7"/>
      <c r="G59" s="6">
        <f>SUM(G6:G58)</f>
        <v>68051</v>
      </c>
      <c r="I59" s="6">
        <f>SUM(I6:I58)</f>
        <v>40004.333333333328</v>
      </c>
      <c r="K59" s="6"/>
      <c r="M59" s="6"/>
      <c r="O59" s="6"/>
      <c r="P59" s="188">
        <f>SUM(P6:P58)</f>
        <v>40970.308999500005</v>
      </c>
      <c r="R59" s="6"/>
      <c r="T59" s="6"/>
      <c r="AD59" s="1"/>
      <c r="AG59" s="128">
        <f>SUM(AG6:AG58)</f>
        <v>29269.456860767372</v>
      </c>
      <c r="AH59" s="129"/>
      <c r="AI59" s="128">
        <f>SUM(AI6:AI58)</f>
        <v>30634.666666666668</v>
      </c>
      <c r="AJ59" s="129"/>
      <c r="AK59" s="130">
        <f>SUM(AK6:AK58)</f>
        <v>28149.276307391148</v>
      </c>
      <c r="AL59" s="131"/>
      <c r="AM59" s="132">
        <f>SUM(AM6:AM58)</f>
        <v>30340.71712949999</v>
      </c>
      <c r="AN59" s="131"/>
      <c r="BA59" s="44"/>
      <c r="BC59" s="7"/>
      <c r="BI59" s="6">
        <f>SUM(BI6:BI58)</f>
        <v>49063</v>
      </c>
      <c r="BK59" s="6">
        <f>SUM(BK6:BK58)</f>
        <v>36478.333333333328</v>
      </c>
      <c r="BM59" s="6"/>
      <c r="BO59" s="6"/>
      <c r="BQ59" s="6"/>
      <c r="BR59" s="188">
        <f>SUM(BR6:BR58)</f>
        <v>36785.594771999997</v>
      </c>
      <c r="BT59" s="6"/>
      <c r="BV59" s="6"/>
      <c r="BX59" s="10"/>
      <c r="BY59" s="9"/>
      <c r="BZ59" s="9"/>
      <c r="CA59" s="9"/>
      <c r="CB59" s="9"/>
      <c r="CC59" s="9"/>
      <c r="CD59" s="9"/>
      <c r="CE59" s="9"/>
      <c r="CI59" s="128">
        <f>SUM(CI6:CI58)</f>
        <v>13691.629426093659</v>
      </c>
      <c r="CJ59" s="129"/>
      <c r="CK59" s="128">
        <f>SUM(CK6:CK58)</f>
        <v>14976.666666666666</v>
      </c>
      <c r="CL59" s="129"/>
      <c r="CM59" s="130">
        <f>SUM(CM6:CM58)</f>
        <v>13094.642330217284</v>
      </c>
      <c r="CN59" s="131"/>
      <c r="CO59" s="132">
        <f>SUM(CO6:CO58)</f>
        <v>15032.595603499998</v>
      </c>
      <c r="CP59" s="131"/>
    </row>
    <row r="60" spans="1:94" ht="14.25" x14ac:dyDescent="0.15">
      <c r="BA60" s="44"/>
      <c r="BX60" s="10"/>
      <c r="BY60" s="9"/>
      <c r="BZ60" s="9"/>
      <c r="CA60" s="9"/>
      <c r="CB60" s="9"/>
      <c r="CC60" s="9"/>
      <c r="CD60" s="9"/>
      <c r="CE60" s="9"/>
      <c r="CF60" s="9"/>
      <c r="CI60" s="9"/>
      <c r="CJ60" s="9"/>
      <c r="CK60" s="9"/>
      <c r="CL60" s="9"/>
      <c r="CM60" s="9"/>
      <c r="CN60" s="9"/>
      <c r="CO60" s="9"/>
      <c r="CP60" s="9"/>
    </row>
    <row r="61" spans="1:94" x14ac:dyDescent="0.15">
      <c r="BX61" s="10"/>
      <c r="BY61" s="9"/>
      <c r="BZ61" s="9"/>
      <c r="CA61" s="9"/>
      <c r="CB61" s="9"/>
      <c r="CC61" s="9"/>
      <c r="CD61" s="9"/>
      <c r="CE61" s="9"/>
      <c r="CF61" s="9"/>
      <c r="CI61" s="9"/>
      <c r="CJ61" s="9"/>
      <c r="CK61" s="9"/>
      <c r="CL61" s="9"/>
      <c r="CM61" s="9"/>
      <c r="CN61" s="9"/>
      <c r="CO61" s="9"/>
      <c r="CP61" s="9"/>
    </row>
    <row r="62" spans="1:94" x14ac:dyDescent="0.15">
      <c r="BX62" s="10"/>
      <c r="BY62" s="9"/>
      <c r="BZ62" s="9"/>
      <c r="CA62" s="9"/>
      <c r="CB62" s="9"/>
      <c r="CC62" s="9"/>
      <c r="CD62" s="9"/>
      <c r="CE62" s="9"/>
      <c r="CF62" s="9"/>
      <c r="CI62" s="9"/>
      <c r="CJ62" s="9"/>
      <c r="CK62" s="9"/>
      <c r="CL62" s="9"/>
      <c r="CM62" s="9"/>
      <c r="CN62" s="9"/>
      <c r="CO62" s="9"/>
      <c r="CP62" s="9"/>
    </row>
    <row r="63" spans="1:94" x14ac:dyDescent="0.15">
      <c r="BX63" s="10"/>
      <c r="BY63" s="9"/>
      <c r="BZ63" s="9"/>
      <c r="CA63" s="9"/>
      <c r="CB63" s="9"/>
      <c r="CC63" s="9"/>
      <c r="CD63" s="9"/>
      <c r="CE63" s="9"/>
      <c r="CF63" s="9"/>
      <c r="CI63" s="9"/>
      <c r="CJ63" s="9"/>
      <c r="CK63" s="9"/>
      <c r="CL63" s="9"/>
      <c r="CM63" s="9"/>
      <c r="CN63" s="9"/>
      <c r="CO63" s="9"/>
      <c r="CP63" s="9"/>
    </row>
    <row r="64" spans="1:94" x14ac:dyDescent="0.15">
      <c r="W64" s="1"/>
      <c r="X64" s="1"/>
      <c r="Y64" s="1"/>
      <c r="Z64" s="1"/>
      <c r="AA64" s="1"/>
      <c r="AB64" s="1"/>
      <c r="AC64" s="1"/>
      <c r="AD64" s="1"/>
      <c r="AG64" s="1"/>
      <c r="AH64" s="1"/>
      <c r="AI64" s="1"/>
      <c r="AJ64" s="1"/>
      <c r="BX64" s="10"/>
      <c r="CM64" s="9"/>
      <c r="CN64" s="9"/>
      <c r="CO64" s="9"/>
      <c r="CP64" s="9"/>
    </row>
    <row r="65" spans="1:94" x14ac:dyDescent="0.15">
      <c r="W65" s="1"/>
      <c r="X65" s="1"/>
      <c r="Y65" s="1"/>
      <c r="Z65" s="1"/>
      <c r="AA65" s="1"/>
      <c r="AB65" s="1"/>
      <c r="AC65" s="1"/>
      <c r="AD65" s="1"/>
      <c r="AG65" s="1"/>
      <c r="AH65" s="1"/>
      <c r="AI65" s="1"/>
      <c r="AJ65" s="1"/>
      <c r="AK65" s="1"/>
      <c r="AL65" s="1"/>
      <c r="AM65" s="1"/>
      <c r="AN65" s="1"/>
      <c r="BX65" s="10"/>
    </row>
    <row r="66" spans="1:94" x14ac:dyDescent="0.15">
      <c r="W66" s="1"/>
      <c r="X66" s="1"/>
      <c r="Y66" s="1"/>
      <c r="Z66" s="1"/>
      <c r="AA66" s="1"/>
      <c r="AB66" s="1"/>
      <c r="AC66" s="1"/>
      <c r="AD66" s="1"/>
      <c r="AG66" s="1"/>
      <c r="AH66" s="1"/>
      <c r="AI66" s="1"/>
      <c r="AJ66" s="1"/>
      <c r="AK66" s="1"/>
      <c r="AL66" s="1"/>
      <c r="AM66" s="1"/>
      <c r="AN66" s="1"/>
      <c r="BX66" s="10"/>
    </row>
    <row r="67" spans="1:94" x14ac:dyDescent="0.15">
      <c r="B67" s="4"/>
      <c r="C67" s="4"/>
      <c r="D67" s="4"/>
      <c r="E67" s="4"/>
      <c r="F67" s="4"/>
      <c r="I67" s="4"/>
      <c r="O67" s="4"/>
      <c r="P67" s="4"/>
      <c r="W67" s="1"/>
      <c r="X67" s="1"/>
      <c r="Y67" s="1"/>
      <c r="Z67" s="1"/>
      <c r="AA67" s="1"/>
      <c r="AB67" s="1"/>
      <c r="AC67" s="1"/>
      <c r="AD67" s="1"/>
      <c r="AG67" s="1"/>
      <c r="AH67" s="1"/>
      <c r="AI67" s="1"/>
      <c r="AJ67" s="1"/>
      <c r="AK67" s="1"/>
      <c r="AL67" s="1"/>
      <c r="AM67" s="1"/>
      <c r="AN67" s="1"/>
      <c r="BD67" s="4"/>
      <c r="BE67" s="4"/>
      <c r="BF67" s="4"/>
      <c r="BG67" s="4"/>
      <c r="BH67" s="4"/>
      <c r="BK67" s="4"/>
      <c r="BQ67" s="4"/>
      <c r="BR67" s="4"/>
      <c r="BX67" s="10"/>
    </row>
    <row r="68" spans="1:94" x14ac:dyDescent="0.15">
      <c r="A68" s="4"/>
      <c r="B68" s="4"/>
      <c r="C68" s="4"/>
      <c r="D68" s="4"/>
      <c r="E68" s="4"/>
      <c r="F68" s="4"/>
      <c r="I68" s="4"/>
      <c r="O68" s="4"/>
      <c r="P68" s="4"/>
      <c r="W68" s="1"/>
      <c r="X68" s="1"/>
      <c r="Y68" s="1"/>
      <c r="Z68" s="1"/>
      <c r="AA68" s="1"/>
      <c r="AB68" s="1"/>
      <c r="AC68" s="1"/>
      <c r="AD68" s="1"/>
      <c r="AG68" s="1"/>
      <c r="AH68" s="1"/>
      <c r="AI68" s="1"/>
      <c r="AJ68" s="1"/>
      <c r="AK68" s="1"/>
      <c r="AL68" s="1"/>
      <c r="AM68" s="1"/>
      <c r="AN68" s="1"/>
      <c r="BC68" s="4"/>
      <c r="BD68" s="4"/>
      <c r="BE68" s="4"/>
      <c r="BF68" s="4"/>
      <c r="BG68" s="4"/>
      <c r="BH68" s="4"/>
      <c r="BK68" s="4"/>
      <c r="BQ68" s="4"/>
      <c r="BR68" s="4"/>
      <c r="BX68" s="10"/>
    </row>
    <row r="69" spans="1:94" x14ac:dyDescent="0.15">
      <c r="A69" s="4"/>
      <c r="B69" s="4"/>
      <c r="C69" s="4"/>
      <c r="D69" s="4"/>
      <c r="E69" s="4"/>
      <c r="F69" s="4"/>
      <c r="I69" s="4"/>
      <c r="O69" s="4"/>
      <c r="P69" s="4"/>
      <c r="W69" s="1"/>
      <c r="X69" s="1"/>
      <c r="Y69" s="1"/>
      <c r="Z69" s="1"/>
      <c r="AA69" s="1"/>
      <c r="AB69" s="1"/>
      <c r="AC69" s="1"/>
      <c r="AD69" s="1"/>
      <c r="AG69" s="1"/>
      <c r="AH69" s="1"/>
      <c r="AI69" s="1"/>
      <c r="AJ69" s="1"/>
      <c r="AK69" s="1"/>
      <c r="AL69" s="1"/>
      <c r="AM69" s="1"/>
      <c r="AN69" s="1"/>
      <c r="BC69" s="4"/>
      <c r="BD69" s="4"/>
      <c r="BE69" s="4"/>
      <c r="BF69" s="4"/>
      <c r="BG69" s="4"/>
      <c r="BH69" s="4"/>
      <c r="BK69" s="4"/>
      <c r="BQ69" s="4"/>
      <c r="BR69" s="4"/>
      <c r="BX69" s="10"/>
    </row>
    <row r="70" spans="1:94" x14ac:dyDescent="0.15">
      <c r="A70" s="4"/>
      <c r="W70" s="1"/>
      <c r="X70" s="1"/>
      <c r="Y70" s="1"/>
      <c r="Z70" s="1"/>
      <c r="AA70" s="1"/>
      <c r="AB70" s="1"/>
      <c r="AC70" s="1"/>
      <c r="AD70" s="1"/>
      <c r="AG70" s="1"/>
      <c r="AH70" s="1"/>
      <c r="AI70" s="1"/>
      <c r="AJ70" s="1"/>
      <c r="AK70" s="1"/>
      <c r="AL70" s="1"/>
      <c r="AM70" s="1"/>
      <c r="AN70" s="1"/>
      <c r="BC70" s="4"/>
      <c r="BX70" s="10"/>
    </row>
    <row r="71" spans="1:94" x14ac:dyDescent="0.15">
      <c r="A71" s="4"/>
      <c r="W71" s="1"/>
      <c r="X71" s="1"/>
      <c r="Y71" s="1"/>
      <c r="Z71" s="1"/>
      <c r="AA71" s="1"/>
      <c r="AB71" s="1"/>
      <c r="AC71" s="1"/>
      <c r="AD71" s="1"/>
      <c r="AG71" s="1"/>
      <c r="AH71" s="1"/>
      <c r="AI71" s="1"/>
      <c r="AJ71" s="1"/>
      <c r="AK71" s="1"/>
      <c r="AL71" s="1"/>
      <c r="AM71" s="1"/>
      <c r="AN71" s="1"/>
      <c r="BC71" s="4"/>
      <c r="BX71" s="10"/>
    </row>
    <row r="72" spans="1:94" x14ac:dyDescent="0.15">
      <c r="A72" s="4"/>
      <c r="W72" s="1"/>
      <c r="X72" s="1"/>
      <c r="Y72" s="1"/>
      <c r="Z72" s="1"/>
      <c r="AA72" s="1"/>
      <c r="AB72" s="1"/>
      <c r="AC72" s="1"/>
      <c r="AD72" s="1"/>
      <c r="AG72" s="1"/>
      <c r="AH72" s="1"/>
      <c r="AI72" s="1"/>
      <c r="AJ72" s="1"/>
      <c r="AK72" s="1"/>
      <c r="AL72" s="1"/>
      <c r="AM72" s="1"/>
      <c r="AN72" s="1"/>
      <c r="BC72" s="4"/>
      <c r="BX72" s="10"/>
    </row>
    <row r="73" spans="1:94" x14ac:dyDescent="0.15">
      <c r="A73" s="4"/>
      <c r="C73" s="4"/>
      <c r="W73" s="1"/>
      <c r="X73" s="1"/>
      <c r="Y73" s="1"/>
      <c r="Z73" s="1"/>
      <c r="AA73" s="1"/>
      <c r="AB73" s="1"/>
      <c r="AC73" s="1"/>
      <c r="AD73" s="1"/>
      <c r="AG73" s="1"/>
      <c r="AH73" s="1"/>
      <c r="AI73" s="1"/>
      <c r="AJ73" s="1"/>
      <c r="AK73" s="1"/>
      <c r="AL73" s="1"/>
      <c r="AM73" s="1"/>
      <c r="AN73" s="1"/>
      <c r="BC73" s="4"/>
      <c r="BE73" s="4"/>
      <c r="BX73" s="10"/>
    </row>
    <row r="74" spans="1:94" x14ac:dyDescent="0.15">
      <c r="A74" s="4"/>
      <c r="C74" s="4"/>
      <c r="W74" s="1"/>
      <c r="X74" s="1"/>
      <c r="Y74" s="1"/>
      <c r="Z74" s="1"/>
      <c r="AA74" s="1"/>
      <c r="AB74" s="1"/>
      <c r="AC74" s="1"/>
      <c r="AD74" s="1"/>
      <c r="AG74" s="1"/>
      <c r="AH74" s="1"/>
      <c r="AI74" s="1"/>
      <c r="AJ74" s="1"/>
      <c r="AK74" s="1"/>
      <c r="AL74" s="1"/>
      <c r="AM74" s="1"/>
      <c r="AN74" s="1"/>
      <c r="BC74" s="4"/>
      <c r="BE74" s="4"/>
      <c r="BX74" s="10"/>
    </row>
    <row r="75" spans="1:94" x14ac:dyDescent="0.15">
      <c r="A75" s="4"/>
      <c r="C75" s="4"/>
      <c r="W75" s="1"/>
      <c r="X75" s="1"/>
      <c r="Y75" s="1"/>
      <c r="Z75" s="1"/>
      <c r="AA75" s="1"/>
      <c r="AB75" s="1"/>
      <c r="AC75" s="1"/>
      <c r="AD75" s="1"/>
      <c r="AG75" s="1"/>
      <c r="AH75" s="1"/>
      <c r="AI75" s="1"/>
      <c r="AJ75" s="1"/>
      <c r="AK75" s="1"/>
      <c r="AL75" s="1"/>
      <c r="AM75" s="1"/>
      <c r="AN75" s="1"/>
      <c r="BC75" s="4"/>
      <c r="BE75" s="4"/>
      <c r="BX75" s="10"/>
    </row>
    <row r="76" spans="1:94" x14ac:dyDescent="0.15">
      <c r="A76" s="4"/>
      <c r="C76" s="4"/>
      <c r="W76" s="1"/>
      <c r="X76" s="1"/>
      <c r="Y76" s="1"/>
      <c r="Z76" s="1"/>
      <c r="AA76" s="1"/>
      <c r="AB76" s="1"/>
      <c r="AC76" s="1"/>
      <c r="AD76" s="1"/>
      <c r="AG76" s="1"/>
      <c r="AH76" s="1"/>
      <c r="AI76" s="1"/>
      <c r="AJ76" s="1"/>
      <c r="AK76" s="1"/>
      <c r="AL76" s="1"/>
      <c r="AM76" s="1"/>
      <c r="AN76" s="1"/>
      <c r="BC76" s="4"/>
      <c r="BE76" s="4"/>
      <c r="BX76" s="10"/>
    </row>
    <row r="77" spans="1:94" x14ac:dyDescent="0.15">
      <c r="A77" s="4"/>
      <c r="C77" s="4"/>
      <c r="W77" s="1"/>
      <c r="X77" s="1"/>
      <c r="Y77" s="1"/>
      <c r="Z77" s="1"/>
      <c r="AA77" s="1"/>
      <c r="AB77" s="1"/>
      <c r="AC77" s="1"/>
      <c r="AD77" s="1"/>
      <c r="AG77" s="1"/>
      <c r="AH77" s="1"/>
      <c r="AI77" s="1"/>
      <c r="AJ77" s="1"/>
      <c r="AK77" s="1"/>
      <c r="AL77" s="1"/>
      <c r="AM77" s="1"/>
      <c r="AN77" s="1"/>
      <c r="BC77" s="4"/>
      <c r="BE77" s="4"/>
      <c r="BX77" s="10"/>
    </row>
    <row r="78" spans="1:94" x14ac:dyDescent="0.15">
      <c r="A78" s="4"/>
      <c r="C78" s="4"/>
      <c r="AK78" s="1"/>
      <c r="AL78" s="1"/>
      <c r="AM78" s="1"/>
      <c r="AN78" s="1"/>
      <c r="BC78" s="4"/>
      <c r="BE78" s="4"/>
      <c r="BX78" s="10"/>
      <c r="BY78" s="9"/>
      <c r="BZ78" s="9"/>
      <c r="CA78" s="9"/>
      <c r="CB78" s="9"/>
      <c r="CC78" s="9"/>
      <c r="CD78" s="9"/>
      <c r="CE78" s="9"/>
      <c r="CF78" s="9"/>
      <c r="CI78" s="9"/>
      <c r="CJ78" s="9"/>
      <c r="CK78" s="9"/>
      <c r="CL78" s="9"/>
    </row>
    <row r="79" spans="1:94" x14ac:dyDescent="0.15">
      <c r="A79" s="4"/>
      <c r="C79" s="4"/>
      <c r="BC79" s="4"/>
      <c r="BE79" s="4"/>
      <c r="BX79" s="10"/>
      <c r="BY79" s="9"/>
      <c r="BZ79" s="9"/>
      <c r="CA79" s="9"/>
      <c r="CB79" s="9"/>
      <c r="CC79" s="9"/>
      <c r="CD79" s="9"/>
      <c r="CE79" s="9"/>
      <c r="CF79" s="9"/>
      <c r="CI79" s="9"/>
      <c r="CJ79" s="9"/>
      <c r="CK79" s="9"/>
      <c r="CL79" s="9"/>
      <c r="CM79" s="9"/>
      <c r="CN79" s="9"/>
      <c r="CO79" s="9"/>
      <c r="CP79" s="9"/>
    </row>
    <row r="80" spans="1:94" x14ac:dyDescent="0.15">
      <c r="A80" s="4"/>
      <c r="C80" s="4"/>
      <c r="BC80" s="4"/>
      <c r="BE80" s="4"/>
      <c r="BX80" s="10"/>
      <c r="BY80" s="9"/>
      <c r="BZ80" s="9"/>
      <c r="CA80" s="9"/>
      <c r="CB80" s="9"/>
      <c r="CC80" s="9"/>
      <c r="CD80" s="9"/>
      <c r="CE80" s="9"/>
      <c r="CF80" s="9"/>
      <c r="CI80" s="9"/>
      <c r="CJ80" s="9"/>
      <c r="CK80" s="9"/>
      <c r="CL80" s="9"/>
      <c r="CM80" s="9"/>
      <c r="CN80" s="9"/>
      <c r="CO80" s="9"/>
      <c r="CP80" s="9"/>
    </row>
    <row r="81" spans="1:94" x14ac:dyDescent="0.15">
      <c r="A81" s="4"/>
      <c r="C81" s="4"/>
      <c r="BC81" s="4"/>
      <c r="BE81" s="4"/>
      <c r="BX81" s="10"/>
      <c r="BY81" s="9"/>
      <c r="BZ81" s="9"/>
      <c r="CA81" s="9"/>
      <c r="CB81" s="9"/>
      <c r="CC81" s="9"/>
      <c r="CD81" s="9"/>
      <c r="CE81" s="9"/>
      <c r="CF81" s="9"/>
      <c r="CI81" s="9"/>
      <c r="CJ81" s="9"/>
      <c r="CK81" s="9"/>
      <c r="CL81" s="9"/>
      <c r="CM81" s="9"/>
      <c r="CN81" s="9"/>
      <c r="CO81" s="9"/>
      <c r="CP81" s="9"/>
    </row>
    <row r="82" spans="1:94" x14ac:dyDescent="0.15">
      <c r="A82" s="4"/>
      <c r="C82" s="4"/>
      <c r="BC82" s="4"/>
      <c r="BE82" s="4"/>
      <c r="BX82" s="10"/>
      <c r="BY82" s="9"/>
      <c r="BZ82" s="9"/>
      <c r="CA82" s="9"/>
      <c r="CB82" s="9"/>
      <c r="CC82" s="9"/>
      <c r="CD82" s="9"/>
      <c r="CE82" s="9"/>
      <c r="CF82" s="9"/>
      <c r="CI82" s="9"/>
      <c r="CJ82" s="9"/>
      <c r="CK82" s="9"/>
      <c r="CL82" s="9"/>
      <c r="CM82" s="9"/>
      <c r="CN82" s="9"/>
      <c r="CO82" s="9"/>
      <c r="CP82" s="9"/>
    </row>
    <row r="83" spans="1:94" x14ac:dyDescent="0.15">
      <c r="A83" s="4"/>
      <c r="C83" s="4"/>
      <c r="BC83" s="4"/>
      <c r="BE83" s="4"/>
      <c r="BX83" s="10"/>
      <c r="BY83" s="9"/>
      <c r="BZ83" s="9"/>
      <c r="CA83" s="9"/>
      <c r="CB83" s="9"/>
      <c r="CC83" s="9"/>
      <c r="CD83" s="9"/>
      <c r="CE83" s="9"/>
      <c r="CF83" s="9"/>
      <c r="CI83" s="9"/>
      <c r="CJ83" s="9"/>
      <c r="CK83" s="9"/>
      <c r="CL83" s="9"/>
      <c r="CM83" s="9"/>
      <c r="CN83" s="9"/>
      <c r="CO83" s="9"/>
      <c r="CP83" s="9"/>
    </row>
    <row r="84" spans="1:94" x14ac:dyDescent="0.15">
      <c r="A84" s="4"/>
      <c r="C84" s="4"/>
      <c r="BC84" s="4"/>
      <c r="BE84" s="4"/>
      <c r="BX84" s="10"/>
      <c r="BY84" s="9"/>
      <c r="BZ84" s="9"/>
      <c r="CA84" s="9"/>
      <c r="CB84" s="9"/>
      <c r="CC84" s="9"/>
      <c r="CD84" s="9"/>
      <c r="CE84" s="9"/>
      <c r="CF84" s="9"/>
      <c r="CI84" s="9"/>
      <c r="CJ84" s="9"/>
      <c r="CK84" s="9"/>
      <c r="CL84" s="9"/>
      <c r="CM84" s="9"/>
      <c r="CN84" s="9"/>
      <c r="CO84" s="9"/>
      <c r="CP84" s="9"/>
    </row>
    <row r="85" spans="1:94" x14ac:dyDescent="0.15">
      <c r="A85" s="4"/>
      <c r="C85" s="4"/>
      <c r="BC85" s="4"/>
      <c r="BE85" s="4"/>
      <c r="BX85" s="10"/>
      <c r="BY85" s="9"/>
      <c r="BZ85" s="9"/>
      <c r="CA85" s="9"/>
      <c r="CB85" s="9"/>
      <c r="CC85" s="9"/>
      <c r="CD85" s="9"/>
      <c r="CE85" s="9"/>
      <c r="CF85" s="9"/>
      <c r="CI85" s="9"/>
      <c r="CJ85" s="9"/>
      <c r="CK85" s="9"/>
      <c r="CL85" s="9"/>
      <c r="CM85" s="9"/>
      <c r="CN85" s="9"/>
      <c r="CO85" s="9"/>
      <c r="CP85" s="9"/>
    </row>
    <row r="86" spans="1:94" x14ac:dyDescent="0.15">
      <c r="A86" s="4"/>
      <c r="C86" s="4"/>
    </row>
    <row r="87" spans="1:94" x14ac:dyDescent="0.15">
      <c r="A87" s="5"/>
      <c r="C87" s="4"/>
    </row>
    <row r="88" spans="1:94" x14ac:dyDescent="0.15">
      <c r="A88" s="5"/>
      <c r="C88" s="4"/>
    </row>
    <row r="89" spans="1:94" x14ac:dyDescent="0.15">
      <c r="A89" s="5"/>
      <c r="C89" s="4"/>
    </row>
    <row r="90" spans="1:94" x14ac:dyDescent="0.15">
      <c r="A90" s="4"/>
      <c r="C90" s="4"/>
    </row>
    <row r="91" spans="1:94" x14ac:dyDescent="0.15">
      <c r="A91" s="4"/>
      <c r="C91" s="4"/>
    </row>
    <row r="92" spans="1:94" x14ac:dyDescent="0.15">
      <c r="A92" s="4"/>
      <c r="C92" s="5"/>
    </row>
    <row r="93" spans="1:94" x14ac:dyDescent="0.15">
      <c r="A93" s="4"/>
      <c r="C93" s="5"/>
    </row>
    <row r="94" spans="1:94" x14ac:dyDescent="0.15">
      <c r="A94" s="4"/>
      <c r="C94" s="5"/>
    </row>
    <row r="95" spans="1:94" x14ac:dyDescent="0.15">
      <c r="A95" s="4"/>
      <c r="C95" s="4"/>
    </row>
    <row r="96" spans="1:94" x14ac:dyDescent="0.15">
      <c r="A96" s="4"/>
      <c r="C96" s="4"/>
    </row>
    <row r="97" spans="1:3" x14ac:dyDescent="0.15">
      <c r="A97" s="4"/>
      <c r="C97" s="4"/>
    </row>
    <row r="98" spans="1:3" x14ac:dyDescent="0.15">
      <c r="A98" s="4"/>
      <c r="C98" s="4"/>
    </row>
    <row r="99" spans="1:3" x14ac:dyDescent="0.15">
      <c r="A99" s="4"/>
      <c r="C99" s="4"/>
    </row>
    <row r="100" spans="1:3" x14ac:dyDescent="0.15">
      <c r="A100" s="4"/>
      <c r="C100" s="4"/>
    </row>
    <row r="101" spans="1:3" x14ac:dyDescent="0.15">
      <c r="A101" s="4"/>
      <c r="C101" s="4"/>
    </row>
    <row r="102" spans="1:3" x14ac:dyDescent="0.15">
      <c r="A102" s="4"/>
      <c r="C102" s="4"/>
    </row>
    <row r="103" spans="1:3" x14ac:dyDescent="0.15">
      <c r="A103" s="4"/>
      <c r="C103" s="4"/>
    </row>
    <row r="104" spans="1:3" x14ac:dyDescent="0.15">
      <c r="A104" s="4"/>
      <c r="C104" s="4"/>
    </row>
    <row r="105" spans="1:3" x14ac:dyDescent="0.15">
      <c r="A105" s="5"/>
      <c r="C105" s="4"/>
    </row>
    <row r="106" spans="1:3" x14ac:dyDescent="0.15">
      <c r="A106" s="4"/>
      <c r="C106" s="4"/>
    </row>
    <row r="107" spans="1:3" x14ac:dyDescent="0.15">
      <c r="A107" s="4"/>
      <c r="C107" s="4"/>
    </row>
    <row r="108" spans="1:3" x14ac:dyDescent="0.15">
      <c r="A108" s="4"/>
      <c r="C108" s="4"/>
    </row>
    <row r="109" spans="1:3" x14ac:dyDescent="0.15">
      <c r="A109" s="4"/>
      <c r="C109" s="4"/>
    </row>
    <row r="110" spans="1:3" x14ac:dyDescent="0.15">
      <c r="A110" s="4"/>
      <c r="C110" s="5"/>
    </row>
    <row r="111" spans="1:3" x14ac:dyDescent="0.15">
      <c r="A111" s="4"/>
      <c r="C111" s="4"/>
    </row>
    <row r="112" spans="1:3" x14ac:dyDescent="0.15">
      <c r="A112" s="4"/>
      <c r="C112" s="4"/>
    </row>
    <row r="113" spans="1:3" x14ac:dyDescent="0.15">
      <c r="A113" s="4"/>
      <c r="C113" s="4"/>
    </row>
    <row r="114" spans="1:3" x14ac:dyDescent="0.15">
      <c r="A114" s="4"/>
      <c r="C114" s="4"/>
    </row>
    <row r="115" spans="1:3" x14ac:dyDescent="0.15">
      <c r="A115" s="4"/>
      <c r="C115" s="4"/>
    </row>
    <row r="116" spans="1:3" x14ac:dyDescent="0.15">
      <c r="A116" s="4"/>
      <c r="C116" s="4"/>
    </row>
    <row r="117" spans="1:3" x14ac:dyDescent="0.15">
      <c r="A117" s="4"/>
      <c r="C117" s="4"/>
    </row>
    <row r="118" spans="1:3" x14ac:dyDescent="0.15">
      <c r="A118" s="4"/>
      <c r="C118" s="4"/>
    </row>
    <row r="119" spans="1:3" x14ac:dyDescent="0.15">
      <c r="A119" s="4"/>
      <c r="C119" s="4"/>
    </row>
    <row r="120" spans="1:3" x14ac:dyDescent="0.15">
      <c r="C120" s="4"/>
    </row>
    <row r="121" spans="1:3" x14ac:dyDescent="0.15">
      <c r="C121" s="4"/>
    </row>
    <row r="122" spans="1:3" x14ac:dyDescent="0.15">
      <c r="C122" s="4"/>
    </row>
    <row r="123" spans="1:3" x14ac:dyDescent="0.15">
      <c r="C123" s="4"/>
    </row>
    <row r="124" spans="1:3" x14ac:dyDescent="0.15">
      <c r="C124" s="4"/>
    </row>
  </sheetData>
  <mergeCells count="12">
    <mergeCell ref="BX4:CF4"/>
    <mergeCell ref="CH4:CP4"/>
    <mergeCell ref="A3:AN3"/>
    <mergeCell ref="BC3:CP3"/>
    <mergeCell ref="B4:F4"/>
    <mergeCell ref="J4:M4"/>
    <mergeCell ref="Q4:T4"/>
    <mergeCell ref="V4:AD4"/>
    <mergeCell ref="AF4:AN4"/>
    <mergeCell ref="BD4:BH4"/>
    <mergeCell ref="BL4:BO4"/>
    <mergeCell ref="BS4:BV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FX124"/>
  <sheetViews>
    <sheetView topLeftCell="A2" zoomScale="80" zoomScaleNormal="80" workbookViewId="0">
      <selection activeCell="ES7" sqref="ES7"/>
    </sheetView>
  </sheetViews>
  <sheetFormatPr defaultColWidth="8.62890625" defaultRowHeight="12.75" x14ac:dyDescent="0.15"/>
  <cols>
    <col min="1" max="5" width="8.62890625" style="1"/>
    <col min="6" max="6" width="10.3828125" style="1" customWidth="1"/>
    <col min="7" max="7" width="12.26953125" style="1" customWidth="1"/>
    <col min="8" max="8" width="6.47265625" style="1" customWidth="1"/>
    <col min="9" max="9" width="15.640625" style="1" customWidth="1"/>
    <col min="10" max="10" width="10.65234375" style="1" customWidth="1"/>
    <col min="11" max="11" width="18.33984375" style="1" customWidth="1"/>
    <col min="12" max="13" width="13.6171875" style="1" customWidth="1"/>
    <col min="14" max="14" width="6.47265625" style="1" customWidth="1"/>
    <col min="15" max="15" width="15.640625" style="1" hidden="1" customWidth="1"/>
    <col min="16" max="16" width="15.640625" style="1" customWidth="1"/>
    <col min="17" max="17" width="10.65234375" style="1" customWidth="1"/>
    <col min="18" max="20" width="11.19140625" style="1" customWidth="1"/>
    <col min="21" max="21" width="6.47265625" style="1" customWidth="1"/>
    <col min="22" max="22" width="5.66015625" style="10" customWidth="1"/>
    <col min="23" max="30" width="10.65234375" style="9" customWidth="1"/>
    <col min="31" max="31" width="5.66015625" style="1" customWidth="1"/>
    <col min="32" max="32" width="6.47265625" style="1" customWidth="1"/>
    <col min="33" max="34" width="12.26953125" style="9" customWidth="1"/>
    <col min="35" max="36" width="13.6171875" style="9" customWidth="1"/>
    <col min="37" max="40" width="12.26953125" style="9" customWidth="1"/>
    <col min="41" max="41" width="5.390625" style="36" customWidth="1"/>
    <col min="42" max="42" width="8.62890625" style="1"/>
    <col min="43" max="43" width="5.390625" style="36" customWidth="1"/>
    <col min="44" max="49" width="8.62890625" style="1"/>
    <col min="50" max="50" width="11.0546875" style="1" customWidth="1"/>
    <col min="51" max="51" width="4.71875" style="1" customWidth="1"/>
    <col min="52" max="55" width="8.62890625" style="1"/>
    <col min="56" max="56" width="13.34765625" style="1" customWidth="1"/>
    <col min="57" max="57" width="5.52734375" style="1" customWidth="1"/>
    <col min="58" max="58" width="15.640625" style="1" hidden="1" customWidth="1"/>
    <col min="59" max="59" width="15.640625" style="1" customWidth="1"/>
    <col min="60" max="62" width="8.62890625" style="1"/>
    <col min="63" max="63" width="14.6953125" style="1" customWidth="1"/>
    <col min="64" max="64" width="5.93359375" style="1" customWidth="1"/>
    <col min="65" max="65" width="8.62890625" style="1" customWidth="1"/>
    <col min="66" max="73" width="12.13671875" style="1" customWidth="1"/>
    <col min="74" max="74" width="6.60546875" style="1" customWidth="1"/>
    <col min="75" max="75" width="8.62890625" style="1"/>
    <col min="76" max="83" width="15.1015625" style="1" customWidth="1"/>
    <col min="84" max="96" width="8.62890625" style="1"/>
    <col min="97" max="97" width="6.60546875" style="1" customWidth="1"/>
    <col min="98" max="104" width="8.62890625" style="1"/>
    <col min="105" max="105" width="7.68359375" style="1" customWidth="1"/>
    <col min="106" max="110" width="12.13671875" style="1" customWidth="1"/>
    <col min="111" max="111" width="5.12109375" style="1" customWidth="1"/>
    <col min="112" max="112" width="15.640625" style="1" hidden="1" customWidth="1"/>
    <col min="113" max="113" width="15.640625" style="1" customWidth="1"/>
    <col min="114" max="114" width="8.62890625" style="1"/>
    <col min="115" max="115" width="9.70703125" style="1" customWidth="1"/>
    <col min="116" max="116" width="8.62890625" style="1"/>
    <col min="117" max="117" width="10.65234375" style="1" customWidth="1"/>
    <col min="118" max="118" width="5.66015625" style="1" customWidth="1"/>
    <col min="119" max="119" width="8.62890625" style="1" customWidth="1"/>
    <col min="120" max="127" width="11.4609375" style="1" customWidth="1"/>
    <col min="128" max="128" width="6.47265625" style="1" customWidth="1"/>
    <col min="129" max="129" width="8.62890625" style="1"/>
    <col min="130" max="137" width="13.6171875" style="1" customWidth="1"/>
    <col min="138" max="138" width="4.98828125" style="1" customWidth="1"/>
    <col min="139" max="139" width="8.62890625" style="1"/>
    <col min="140" max="140" width="5.52734375" style="1" customWidth="1"/>
    <col min="141" max="147" width="8.62890625" style="1"/>
    <col min="148" max="148" width="7.68359375" style="1" customWidth="1"/>
    <col min="149" max="153" width="13.21484375" style="1" customWidth="1"/>
    <col min="154" max="154" width="5.12109375" style="1" customWidth="1"/>
    <col min="155" max="155" width="15.640625" style="1" hidden="1" customWidth="1"/>
    <col min="156" max="156" width="15.640625" style="1" customWidth="1"/>
    <col min="157" max="160" width="8.62890625" style="1"/>
    <col min="161" max="161" width="7.68359375" style="1" customWidth="1"/>
    <col min="162" max="162" width="8.62890625" style="1" customWidth="1"/>
    <col min="163" max="170" width="10.65234375" style="1" customWidth="1"/>
    <col min="171" max="171" width="6.60546875" style="1" customWidth="1"/>
    <col min="172" max="172" width="8.62890625" style="1"/>
    <col min="173" max="180" width="12.67578125" style="1" customWidth="1"/>
    <col min="181" max="16384" width="8.62890625" style="1"/>
  </cols>
  <sheetData>
    <row r="1" spans="1:180" s="40" customFormat="1" ht="20.85" customHeight="1" thickBot="1" x14ac:dyDescent="0.2">
      <c r="A1" s="39" t="s">
        <v>120</v>
      </c>
      <c r="N1" s="41"/>
      <c r="O1" s="2"/>
      <c r="P1" s="2"/>
      <c r="Q1" s="42"/>
      <c r="R1" s="42"/>
      <c r="S1" s="42"/>
      <c r="V1" s="42"/>
      <c r="W1" s="42"/>
      <c r="X1" s="42"/>
      <c r="Y1" s="42"/>
      <c r="Z1" s="43"/>
      <c r="AA1" s="45"/>
      <c r="AB1" s="43"/>
      <c r="AC1" s="39"/>
      <c r="AP1" s="41"/>
      <c r="AQ1" s="42"/>
      <c r="AR1" s="42"/>
      <c r="AS1" s="42"/>
      <c r="AT1" s="42"/>
      <c r="AW1" s="42"/>
      <c r="AX1" s="42"/>
      <c r="AY1" s="42"/>
      <c r="AZ1" s="42"/>
      <c r="BA1" s="42"/>
      <c r="BB1" s="42"/>
      <c r="BC1" s="42"/>
      <c r="BD1" s="42"/>
      <c r="BE1" s="42"/>
      <c r="BF1" s="2"/>
      <c r="BG1" s="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c r="CR1" s="44"/>
      <c r="CT1" s="39"/>
      <c r="DG1" s="41"/>
      <c r="DH1" s="2"/>
      <c r="DI1" s="2"/>
      <c r="DJ1" s="42"/>
      <c r="DK1" s="42"/>
      <c r="DL1" s="42"/>
      <c r="DO1" s="42"/>
      <c r="DP1" s="42"/>
      <c r="DQ1" s="42"/>
      <c r="DR1" s="42"/>
      <c r="DS1" s="43"/>
      <c r="DT1" s="45"/>
      <c r="DU1" s="43"/>
      <c r="DV1" s="39"/>
      <c r="EI1" s="41"/>
      <c r="EJ1" s="42"/>
      <c r="EK1" s="42"/>
      <c r="EL1" s="42"/>
      <c r="EM1" s="42"/>
      <c r="EP1" s="42"/>
      <c r="EQ1" s="42"/>
      <c r="ER1" s="42"/>
      <c r="ES1" s="42"/>
      <c r="EY1" s="2"/>
      <c r="EZ1" s="2"/>
    </row>
    <row r="2" spans="1:180" s="40" customFormat="1" ht="20.85" customHeight="1" thickBot="1" x14ac:dyDescent="0.2">
      <c r="A2" s="237" t="s">
        <v>113</v>
      </c>
      <c r="B2" s="238"/>
      <c r="C2" s="238"/>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8"/>
      <c r="BB2" s="238"/>
      <c r="BC2" s="238"/>
      <c r="BD2" s="238"/>
      <c r="BE2" s="238"/>
      <c r="BF2" s="238"/>
      <c r="BG2" s="238"/>
      <c r="BH2" s="238"/>
      <c r="BI2" s="238"/>
      <c r="BJ2" s="238"/>
      <c r="BK2" s="238"/>
      <c r="BL2" s="238"/>
      <c r="BM2" s="238"/>
      <c r="BN2" s="238"/>
      <c r="BO2" s="238"/>
      <c r="BP2" s="238"/>
      <c r="BQ2" s="238"/>
      <c r="BR2" s="238"/>
      <c r="BS2" s="238"/>
      <c r="BT2" s="238"/>
      <c r="BU2" s="238"/>
      <c r="BV2" s="238"/>
      <c r="BW2" s="238"/>
      <c r="BX2" s="238"/>
      <c r="BY2" s="238"/>
      <c r="BZ2" s="238"/>
      <c r="CA2" s="238"/>
      <c r="CB2" s="238"/>
      <c r="CC2" s="238"/>
      <c r="CD2" s="238"/>
      <c r="CE2" s="239"/>
      <c r="CR2" s="44"/>
      <c r="CT2" s="240" t="s">
        <v>114</v>
      </c>
      <c r="CU2" s="241"/>
      <c r="CV2" s="241"/>
      <c r="CW2" s="241"/>
      <c r="CX2" s="241"/>
      <c r="CY2" s="241"/>
      <c r="CZ2" s="241"/>
      <c r="DA2" s="241"/>
      <c r="DB2" s="241"/>
      <c r="DC2" s="241"/>
      <c r="DD2" s="241"/>
      <c r="DE2" s="241"/>
      <c r="DF2" s="241"/>
      <c r="DG2" s="241"/>
      <c r="DH2" s="241"/>
      <c r="DI2" s="241"/>
      <c r="DJ2" s="241"/>
      <c r="DK2" s="241"/>
      <c r="DL2" s="241"/>
      <c r="DM2" s="241"/>
      <c r="DN2" s="241"/>
      <c r="DO2" s="241"/>
      <c r="DP2" s="241"/>
      <c r="DQ2" s="241"/>
      <c r="DR2" s="241"/>
      <c r="DS2" s="241"/>
      <c r="DT2" s="241"/>
      <c r="DU2" s="241"/>
      <c r="DV2" s="241"/>
      <c r="DW2" s="241"/>
      <c r="DX2" s="241"/>
      <c r="DY2" s="241"/>
      <c r="DZ2" s="241"/>
      <c r="EA2" s="241"/>
      <c r="EB2" s="241"/>
      <c r="EC2" s="241"/>
      <c r="ED2" s="241"/>
      <c r="EE2" s="241"/>
      <c r="EF2" s="241"/>
      <c r="EG2" s="241"/>
      <c r="EH2" s="241"/>
      <c r="EI2" s="241"/>
      <c r="EJ2" s="241"/>
      <c r="EK2" s="241"/>
      <c r="EL2" s="241"/>
      <c r="EM2" s="241"/>
      <c r="EN2" s="241"/>
      <c r="EO2" s="241"/>
      <c r="EP2" s="241"/>
      <c r="EQ2" s="241"/>
      <c r="ER2" s="241"/>
      <c r="ES2" s="241"/>
      <c r="ET2" s="241"/>
      <c r="EU2" s="241"/>
      <c r="EV2" s="241"/>
      <c r="EW2" s="241"/>
      <c r="EX2" s="241"/>
      <c r="EY2" s="241"/>
      <c r="EZ2" s="241"/>
      <c r="FA2" s="241"/>
      <c r="FB2" s="241"/>
      <c r="FC2" s="241"/>
      <c r="FD2" s="241"/>
      <c r="FE2" s="241"/>
      <c r="FF2" s="241"/>
      <c r="FG2" s="241"/>
      <c r="FH2" s="241"/>
      <c r="FI2" s="241"/>
      <c r="FJ2" s="241"/>
      <c r="FK2" s="241"/>
      <c r="FL2" s="241"/>
      <c r="FM2" s="241"/>
      <c r="FN2" s="241"/>
      <c r="FO2" s="241"/>
      <c r="FP2" s="241"/>
      <c r="FQ2" s="241"/>
      <c r="FR2" s="241"/>
      <c r="FS2" s="241"/>
      <c r="FT2" s="241"/>
      <c r="FU2" s="241"/>
      <c r="FV2" s="241"/>
      <c r="FW2" s="241"/>
      <c r="FX2" s="242"/>
    </row>
    <row r="3" spans="1:180" s="40" customFormat="1" ht="20.100000000000001" customHeight="1" thickBot="1" x14ac:dyDescent="0.2">
      <c r="A3" s="245" t="s">
        <v>116</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6"/>
      <c r="AN3" s="247"/>
      <c r="AO3" s="43"/>
      <c r="AP3" s="167"/>
      <c r="AQ3" s="43"/>
      <c r="AR3" s="245" t="s">
        <v>121</v>
      </c>
      <c r="AS3" s="246"/>
      <c r="AT3" s="246"/>
      <c r="AU3" s="246"/>
      <c r="AV3" s="246"/>
      <c r="AW3" s="246"/>
      <c r="AX3" s="246"/>
      <c r="AY3" s="246"/>
      <c r="AZ3" s="246"/>
      <c r="BA3" s="246"/>
      <c r="BB3" s="246"/>
      <c r="BC3" s="246"/>
      <c r="BD3" s="246"/>
      <c r="BE3" s="246"/>
      <c r="BF3" s="246"/>
      <c r="BG3" s="246"/>
      <c r="BH3" s="246"/>
      <c r="BI3" s="246"/>
      <c r="BJ3" s="246"/>
      <c r="BK3" s="246"/>
      <c r="BL3" s="246"/>
      <c r="BM3" s="246"/>
      <c r="BN3" s="246"/>
      <c r="BO3" s="246"/>
      <c r="BP3" s="246"/>
      <c r="BQ3" s="246"/>
      <c r="BR3" s="246"/>
      <c r="BS3" s="246"/>
      <c r="BT3" s="246"/>
      <c r="BU3" s="246"/>
      <c r="BV3" s="246"/>
      <c r="BW3" s="246"/>
      <c r="BX3" s="246"/>
      <c r="BY3" s="246"/>
      <c r="BZ3" s="246"/>
      <c r="CA3" s="246"/>
      <c r="CB3" s="246"/>
      <c r="CC3" s="246"/>
      <c r="CD3" s="246"/>
      <c r="CE3" s="247"/>
      <c r="CR3" s="44"/>
      <c r="CT3" s="245" t="s">
        <v>116</v>
      </c>
      <c r="CU3" s="246"/>
      <c r="CV3" s="246"/>
      <c r="CW3" s="246"/>
      <c r="CX3" s="246"/>
      <c r="CY3" s="246"/>
      <c r="CZ3" s="246"/>
      <c r="DA3" s="246"/>
      <c r="DB3" s="246"/>
      <c r="DC3" s="246"/>
      <c r="DD3" s="246"/>
      <c r="DE3" s="246"/>
      <c r="DF3" s="246"/>
      <c r="DG3" s="246"/>
      <c r="DH3" s="246"/>
      <c r="DI3" s="246"/>
      <c r="DJ3" s="246"/>
      <c r="DK3" s="246"/>
      <c r="DL3" s="246"/>
      <c r="DM3" s="246"/>
      <c r="DN3" s="246"/>
      <c r="DO3" s="246"/>
      <c r="DP3" s="246"/>
      <c r="DQ3" s="246"/>
      <c r="DR3" s="246"/>
      <c r="DS3" s="246"/>
      <c r="DT3" s="246"/>
      <c r="DU3" s="246"/>
      <c r="DV3" s="246"/>
      <c r="DW3" s="246"/>
      <c r="DX3" s="246"/>
      <c r="DY3" s="246"/>
      <c r="DZ3" s="246"/>
      <c r="EA3" s="246"/>
      <c r="EB3" s="246"/>
      <c r="EC3" s="246"/>
      <c r="ED3" s="246"/>
      <c r="EE3" s="246"/>
      <c r="EF3" s="246"/>
      <c r="EG3" s="247"/>
      <c r="EH3" s="43"/>
      <c r="EI3" s="168"/>
      <c r="EJ3" s="43"/>
      <c r="EK3" s="245" t="s">
        <v>121</v>
      </c>
      <c r="EL3" s="246"/>
      <c r="EM3" s="246"/>
      <c r="EN3" s="246"/>
      <c r="EO3" s="246"/>
      <c r="EP3" s="246"/>
      <c r="EQ3" s="246"/>
      <c r="ER3" s="246"/>
      <c r="ES3" s="246"/>
      <c r="ET3" s="246"/>
      <c r="EU3" s="246"/>
      <c r="EV3" s="246"/>
      <c r="EW3" s="246"/>
      <c r="EX3" s="246"/>
      <c r="EY3" s="246"/>
      <c r="EZ3" s="246"/>
      <c r="FA3" s="246"/>
      <c r="FB3" s="246"/>
      <c r="FC3" s="246"/>
      <c r="FD3" s="246"/>
      <c r="FE3" s="246"/>
      <c r="FF3" s="246"/>
      <c r="FG3" s="246"/>
      <c r="FH3" s="246"/>
      <c r="FI3" s="246"/>
      <c r="FJ3" s="246"/>
      <c r="FK3" s="246"/>
      <c r="FL3" s="246"/>
      <c r="FM3" s="246"/>
      <c r="FN3" s="246"/>
      <c r="FO3" s="246"/>
      <c r="FP3" s="246"/>
      <c r="FQ3" s="246"/>
      <c r="FR3" s="246"/>
      <c r="FS3" s="246"/>
      <c r="FT3" s="246"/>
      <c r="FU3" s="246"/>
      <c r="FV3" s="246"/>
      <c r="FW3" s="246"/>
      <c r="FX3" s="247"/>
    </row>
    <row r="4" spans="1:180" s="11" customFormat="1" ht="59.25" thickBot="1" x14ac:dyDescent="0.2">
      <c r="A4" s="145"/>
      <c r="B4" s="234" t="s">
        <v>37</v>
      </c>
      <c r="C4" s="235"/>
      <c r="D4" s="235"/>
      <c r="E4" s="235"/>
      <c r="F4" s="236"/>
      <c r="G4" s="38" t="s">
        <v>38</v>
      </c>
      <c r="I4" s="38" t="s">
        <v>39</v>
      </c>
      <c r="J4" s="235" t="s">
        <v>40</v>
      </c>
      <c r="K4" s="235"/>
      <c r="L4" s="235"/>
      <c r="M4" s="236"/>
      <c r="O4" s="34"/>
      <c r="P4" s="34" t="s">
        <v>41</v>
      </c>
      <c r="Q4" s="243" t="s">
        <v>42</v>
      </c>
      <c r="R4" s="243"/>
      <c r="S4" s="243"/>
      <c r="T4" s="244"/>
      <c r="V4" s="234" t="s">
        <v>43</v>
      </c>
      <c r="W4" s="235"/>
      <c r="X4" s="235"/>
      <c r="Y4" s="235"/>
      <c r="Z4" s="235"/>
      <c r="AA4" s="235"/>
      <c r="AB4" s="235"/>
      <c r="AC4" s="235"/>
      <c r="AD4" s="236"/>
      <c r="AF4" s="234" t="s">
        <v>44</v>
      </c>
      <c r="AG4" s="235"/>
      <c r="AH4" s="235"/>
      <c r="AI4" s="235"/>
      <c r="AJ4" s="235"/>
      <c r="AK4" s="235"/>
      <c r="AL4" s="235"/>
      <c r="AM4" s="235"/>
      <c r="AN4" s="236"/>
      <c r="AO4" s="35"/>
      <c r="AP4" s="167"/>
      <c r="AQ4" s="35"/>
      <c r="AR4" s="145"/>
      <c r="AS4" s="234" t="s">
        <v>37</v>
      </c>
      <c r="AT4" s="235"/>
      <c r="AU4" s="235"/>
      <c r="AV4" s="235"/>
      <c r="AW4" s="236"/>
      <c r="AX4" s="38" t="s">
        <v>38</v>
      </c>
      <c r="AZ4" s="38" t="s">
        <v>39</v>
      </c>
      <c r="BA4" s="235" t="s">
        <v>40</v>
      </c>
      <c r="BB4" s="235"/>
      <c r="BC4" s="235"/>
      <c r="BD4" s="236"/>
      <c r="BF4" s="34"/>
      <c r="BG4" s="34" t="s">
        <v>41</v>
      </c>
      <c r="BH4" s="243" t="s">
        <v>42</v>
      </c>
      <c r="BI4" s="243"/>
      <c r="BJ4" s="243"/>
      <c r="BK4" s="244"/>
      <c r="BM4" s="234" t="s">
        <v>43</v>
      </c>
      <c r="BN4" s="235"/>
      <c r="BO4" s="235"/>
      <c r="BP4" s="235"/>
      <c r="BQ4" s="235"/>
      <c r="BR4" s="235"/>
      <c r="BS4" s="235"/>
      <c r="BT4" s="235"/>
      <c r="BU4" s="236"/>
      <c r="BW4" s="234" t="s">
        <v>44</v>
      </c>
      <c r="BX4" s="235"/>
      <c r="BY4" s="235"/>
      <c r="BZ4" s="235"/>
      <c r="CA4" s="235"/>
      <c r="CB4" s="235"/>
      <c r="CC4" s="235"/>
      <c r="CD4" s="235"/>
      <c r="CE4" s="236"/>
      <c r="CR4" s="32"/>
      <c r="CT4" s="145"/>
      <c r="CU4" s="234" t="s">
        <v>37</v>
      </c>
      <c r="CV4" s="235"/>
      <c r="CW4" s="235"/>
      <c r="CX4" s="235"/>
      <c r="CY4" s="236"/>
      <c r="CZ4" s="38" t="s">
        <v>38</v>
      </c>
      <c r="DB4" s="38" t="s">
        <v>39</v>
      </c>
      <c r="DC4" s="235" t="s">
        <v>40</v>
      </c>
      <c r="DD4" s="235"/>
      <c r="DE4" s="235"/>
      <c r="DF4" s="236"/>
      <c r="DH4" s="34"/>
      <c r="DI4" s="34" t="s">
        <v>41</v>
      </c>
      <c r="DJ4" s="243" t="s">
        <v>42</v>
      </c>
      <c r="DK4" s="243"/>
      <c r="DL4" s="243"/>
      <c r="DM4" s="244"/>
      <c r="DO4" s="234" t="s">
        <v>43</v>
      </c>
      <c r="DP4" s="235"/>
      <c r="DQ4" s="235"/>
      <c r="DR4" s="235"/>
      <c r="DS4" s="235"/>
      <c r="DT4" s="235"/>
      <c r="DU4" s="235"/>
      <c r="DV4" s="235"/>
      <c r="DW4" s="236"/>
      <c r="DY4" s="234" t="s">
        <v>44</v>
      </c>
      <c r="DZ4" s="235"/>
      <c r="EA4" s="235"/>
      <c r="EB4" s="235"/>
      <c r="EC4" s="235"/>
      <c r="ED4" s="235"/>
      <c r="EE4" s="235"/>
      <c r="EF4" s="235"/>
      <c r="EG4" s="236"/>
      <c r="EH4" s="35"/>
      <c r="EI4" s="168"/>
      <c r="EJ4" s="35"/>
      <c r="EK4" s="145"/>
      <c r="EL4" s="234" t="s">
        <v>37</v>
      </c>
      <c r="EM4" s="235"/>
      <c r="EN4" s="235"/>
      <c r="EO4" s="235"/>
      <c r="EP4" s="236"/>
      <c r="EQ4" s="38" t="s">
        <v>38</v>
      </c>
      <c r="ES4" s="38" t="s">
        <v>39</v>
      </c>
      <c r="ET4" s="235" t="s">
        <v>40</v>
      </c>
      <c r="EU4" s="235"/>
      <c r="EV4" s="235"/>
      <c r="EW4" s="236"/>
      <c r="EY4" s="34"/>
      <c r="EZ4" s="34" t="s">
        <v>41</v>
      </c>
      <c r="FA4" s="243" t="s">
        <v>42</v>
      </c>
      <c r="FB4" s="243"/>
      <c r="FC4" s="243"/>
      <c r="FD4" s="244"/>
      <c r="FF4" s="234" t="s">
        <v>43</v>
      </c>
      <c r="FG4" s="235"/>
      <c r="FH4" s="235"/>
      <c r="FI4" s="235"/>
      <c r="FJ4" s="235"/>
      <c r="FK4" s="235"/>
      <c r="FL4" s="235"/>
      <c r="FM4" s="235"/>
      <c r="FN4" s="236"/>
      <c r="FP4" s="234" t="s">
        <v>44</v>
      </c>
      <c r="FQ4" s="235"/>
      <c r="FR4" s="235"/>
      <c r="FS4" s="235"/>
      <c r="FT4" s="235"/>
      <c r="FU4" s="235"/>
      <c r="FV4" s="235"/>
      <c r="FW4" s="235"/>
      <c r="FX4" s="236"/>
    </row>
    <row r="5" spans="1:180" ht="81.75" thickBot="1" x14ac:dyDescent="0.2">
      <c r="A5" s="56"/>
      <c r="B5" s="146">
        <v>2015</v>
      </c>
      <c r="C5" s="147">
        <v>2016</v>
      </c>
      <c r="D5" s="147">
        <v>2017</v>
      </c>
      <c r="E5" s="147">
        <v>2018</v>
      </c>
      <c r="F5" s="148">
        <v>2019</v>
      </c>
      <c r="G5" s="148" t="s">
        <v>122</v>
      </c>
      <c r="H5" s="11"/>
      <c r="I5" s="150" t="s">
        <v>45</v>
      </c>
      <c r="J5" s="151" t="s">
        <v>46</v>
      </c>
      <c r="K5" s="152" t="s">
        <v>123</v>
      </c>
      <c r="L5" s="153" t="s">
        <v>48</v>
      </c>
      <c r="M5" s="154" t="s">
        <v>124</v>
      </c>
      <c r="N5" s="11"/>
      <c r="O5" s="155" t="s">
        <v>115</v>
      </c>
      <c r="P5" s="155" t="s">
        <v>50</v>
      </c>
      <c r="Q5" s="156" t="s">
        <v>51</v>
      </c>
      <c r="R5" s="104" t="s">
        <v>123</v>
      </c>
      <c r="S5" s="106" t="s">
        <v>48</v>
      </c>
      <c r="T5" s="105" t="s">
        <v>124</v>
      </c>
      <c r="U5" s="11"/>
      <c r="V5" s="157"/>
      <c r="W5" s="158" t="s">
        <v>52</v>
      </c>
      <c r="X5" s="159" t="s">
        <v>53</v>
      </c>
      <c r="Y5" s="160" t="s">
        <v>54</v>
      </c>
      <c r="Z5" s="160" t="s">
        <v>55</v>
      </c>
      <c r="AA5" s="161" t="s">
        <v>56</v>
      </c>
      <c r="AB5" s="162" t="s">
        <v>57</v>
      </c>
      <c r="AC5" s="163" t="s">
        <v>58</v>
      </c>
      <c r="AD5" s="164" t="s">
        <v>59</v>
      </c>
      <c r="AE5" s="11"/>
      <c r="AF5" s="165"/>
      <c r="AG5" s="152" t="s">
        <v>52</v>
      </c>
      <c r="AH5" s="153" t="s">
        <v>53</v>
      </c>
      <c r="AI5" s="166" t="s">
        <v>54</v>
      </c>
      <c r="AJ5" s="154" t="s">
        <v>55</v>
      </c>
      <c r="AK5" s="104" t="s">
        <v>56</v>
      </c>
      <c r="AL5" s="106" t="s">
        <v>57</v>
      </c>
      <c r="AM5" s="141" t="s">
        <v>58</v>
      </c>
      <c r="AN5" s="105" t="s">
        <v>59</v>
      </c>
      <c r="AO5" s="35"/>
      <c r="AP5" s="167"/>
      <c r="AQ5" s="35"/>
      <c r="AR5" s="56"/>
      <c r="AS5" s="146">
        <v>2015</v>
      </c>
      <c r="AT5" s="147">
        <v>2016</v>
      </c>
      <c r="AU5" s="147">
        <v>2017</v>
      </c>
      <c r="AV5" s="147">
        <v>2018</v>
      </c>
      <c r="AW5" s="148">
        <v>2019</v>
      </c>
      <c r="AX5" s="148" t="s">
        <v>125</v>
      </c>
      <c r="AY5" s="11"/>
      <c r="AZ5" s="150" t="s">
        <v>45</v>
      </c>
      <c r="BA5" s="151" t="s">
        <v>46</v>
      </c>
      <c r="BB5" s="152" t="s">
        <v>126</v>
      </c>
      <c r="BC5" s="153" t="s">
        <v>48</v>
      </c>
      <c r="BD5" s="154" t="s">
        <v>127</v>
      </c>
      <c r="BE5" s="11"/>
      <c r="BF5" s="155" t="s">
        <v>115</v>
      </c>
      <c r="BG5" s="155" t="s">
        <v>50</v>
      </c>
      <c r="BH5" s="156" t="s">
        <v>51</v>
      </c>
      <c r="BI5" s="104" t="s">
        <v>126</v>
      </c>
      <c r="BJ5" s="106" t="s">
        <v>48</v>
      </c>
      <c r="BK5" s="105" t="s">
        <v>127</v>
      </c>
      <c r="BL5" s="11"/>
      <c r="BM5" s="157"/>
      <c r="BN5" s="158" t="s">
        <v>52</v>
      </c>
      <c r="BO5" s="159" t="s">
        <v>53</v>
      </c>
      <c r="BP5" s="160" t="s">
        <v>54</v>
      </c>
      <c r="BQ5" s="160" t="s">
        <v>55</v>
      </c>
      <c r="BR5" s="161" t="s">
        <v>56</v>
      </c>
      <c r="BS5" s="162" t="s">
        <v>57</v>
      </c>
      <c r="BT5" s="163" t="s">
        <v>58</v>
      </c>
      <c r="BU5" s="164" t="s">
        <v>59</v>
      </c>
      <c r="BV5" s="11"/>
      <c r="BW5" s="165"/>
      <c r="BX5" s="152" t="s">
        <v>52</v>
      </c>
      <c r="BY5" s="153" t="s">
        <v>53</v>
      </c>
      <c r="BZ5" s="166" t="s">
        <v>54</v>
      </c>
      <c r="CA5" s="154" t="s">
        <v>55</v>
      </c>
      <c r="CB5" s="104" t="s">
        <v>56</v>
      </c>
      <c r="CC5" s="106" t="s">
        <v>57</v>
      </c>
      <c r="CD5" s="141" t="s">
        <v>58</v>
      </c>
      <c r="CE5" s="105" t="s">
        <v>59</v>
      </c>
      <c r="CR5" s="33"/>
      <c r="CT5" s="56"/>
      <c r="CU5" s="146">
        <v>2015</v>
      </c>
      <c r="CV5" s="147">
        <v>2016</v>
      </c>
      <c r="CW5" s="147">
        <v>2017</v>
      </c>
      <c r="CX5" s="147">
        <v>2018</v>
      </c>
      <c r="CY5" s="148">
        <v>2019</v>
      </c>
      <c r="CZ5" s="148" t="s">
        <v>122</v>
      </c>
      <c r="DA5" s="11"/>
      <c r="DB5" s="150" t="s">
        <v>45</v>
      </c>
      <c r="DC5" s="151" t="s">
        <v>46</v>
      </c>
      <c r="DD5" s="152" t="s">
        <v>123</v>
      </c>
      <c r="DE5" s="153" t="s">
        <v>48</v>
      </c>
      <c r="DF5" s="154" t="s">
        <v>124</v>
      </c>
      <c r="DG5" s="11"/>
      <c r="DH5" s="155" t="s">
        <v>115</v>
      </c>
      <c r="DI5" s="155" t="s">
        <v>50</v>
      </c>
      <c r="DJ5" s="156" t="s">
        <v>51</v>
      </c>
      <c r="DK5" s="104" t="s">
        <v>123</v>
      </c>
      <c r="DL5" s="106" t="s">
        <v>48</v>
      </c>
      <c r="DM5" s="105" t="s">
        <v>124</v>
      </c>
      <c r="DN5" s="11"/>
      <c r="DO5" s="157"/>
      <c r="DP5" s="158" t="s">
        <v>52</v>
      </c>
      <c r="DQ5" s="159" t="s">
        <v>53</v>
      </c>
      <c r="DR5" s="160" t="s">
        <v>54</v>
      </c>
      <c r="DS5" s="160" t="s">
        <v>55</v>
      </c>
      <c r="DT5" s="161" t="s">
        <v>56</v>
      </c>
      <c r="DU5" s="162" t="s">
        <v>57</v>
      </c>
      <c r="DV5" s="163" t="s">
        <v>58</v>
      </c>
      <c r="DW5" s="164" t="s">
        <v>59</v>
      </c>
      <c r="DX5" s="11"/>
      <c r="DY5" s="165"/>
      <c r="DZ5" s="152" t="s">
        <v>52</v>
      </c>
      <c r="EA5" s="153" t="s">
        <v>53</v>
      </c>
      <c r="EB5" s="166" t="s">
        <v>54</v>
      </c>
      <c r="EC5" s="154" t="s">
        <v>55</v>
      </c>
      <c r="ED5" s="104" t="s">
        <v>56</v>
      </c>
      <c r="EE5" s="106" t="s">
        <v>57</v>
      </c>
      <c r="EF5" s="141" t="s">
        <v>58</v>
      </c>
      <c r="EG5" s="105" t="s">
        <v>59</v>
      </c>
      <c r="EH5" s="35"/>
      <c r="EI5" s="168"/>
      <c r="EJ5" s="35"/>
      <c r="EK5" s="56"/>
      <c r="EL5" s="146">
        <v>2015</v>
      </c>
      <c r="EM5" s="147">
        <v>2016</v>
      </c>
      <c r="EN5" s="147">
        <v>2017</v>
      </c>
      <c r="EO5" s="147">
        <v>2018</v>
      </c>
      <c r="EP5" s="148">
        <v>2019</v>
      </c>
      <c r="EQ5" s="148" t="s">
        <v>125</v>
      </c>
      <c r="ER5" s="11"/>
      <c r="ES5" s="150" t="s">
        <v>45</v>
      </c>
      <c r="ET5" s="151" t="s">
        <v>46</v>
      </c>
      <c r="EU5" s="152" t="s">
        <v>126</v>
      </c>
      <c r="EV5" s="153" t="s">
        <v>48</v>
      </c>
      <c r="EW5" s="154" t="s">
        <v>127</v>
      </c>
      <c r="EX5" s="11"/>
      <c r="EY5" s="155" t="s">
        <v>115</v>
      </c>
      <c r="EZ5" s="155" t="s">
        <v>50</v>
      </c>
      <c r="FA5" s="156" t="s">
        <v>51</v>
      </c>
      <c r="FB5" s="104" t="s">
        <v>126</v>
      </c>
      <c r="FC5" s="106" t="s">
        <v>48</v>
      </c>
      <c r="FD5" s="105" t="s">
        <v>127</v>
      </c>
      <c r="FE5" s="11"/>
      <c r="FF5" s="157"/>
      <c r="FG5" s="158" t="s">
        <v>52</v>
      </c>
      <c r="FH5" s="159" t="s">
        <v>53</v>
      </c>
      <c r="FI5" s="160" t="s">
        <v>54</v>
      </c>
      <c r="FJ5" s="160" t="s">
        <v>55</v>
      </c>
      <c r="FK5" s="161" t="s">
        <v>56</v>
      </c>
      <c r="FL5" s="162" t="s">
        <v>57</v>
      </c>
      <c r="FM5" s="163" t="s">
        <v>58</v>
      </c>
      <c r="FN5" s="164" t="s">
        <v>59</v>
      </c>
      <c r="FO5" s="11"/>
      <c r="FP5" s="165"/>
      <c r="FQ5" s="152" t="s">
        <v>52</v>
      </c>
      <c r="FR5" s="153" t="s">
        <v>53</v>
      </c>
      <c r="FS5" s="166" t="s">
        <v>54</v>
      </c>
      <c r="FT5" s="154" t="s">
        <v>55</v>
      </c>
      <c r="FU5" s="104" t="s">
        <v>56</v>
      </c>
      <c r="FV5" s="106" t="s">
        <v>57</v>
      </c>
      <c r="FW5" s="141" t="s">
        <v>58</v>
      </c>
      <c r="FX5" s="105" t="s">
        <v>59</v>
      </c>
    </row>
    <row r="6" spans="1:180" ht="14.25" x14ac:dyDescent="0.15">
      <c r="A6" s="12" t="s">
        <v>60</v>
      </c>
      <c r="B6" s="17"/>
      <c r="C6" s="18"/>
      <c r="D6" s="18"/>
      <c r="E6" s="18"/>
      <c r="F6" s="19"/>
      <c r="G6" s="26"/>
      <c r="I6" s="116" t="e">
        <f>AVERAGE(B6:F6)</f>
        <v>#DIV/0!</v>
      </c>
      <c r="J6" s="88" t="e">
        <f>_xlfn.STDEV.S(B6:F6)/SQRT(COUNT(B6:F6))</f>
        <v>#DIV/0!</v>
      </c>
      <c r="K6" s="117" t="e">
        <f>I6-(1.96*J6)</f>
        <v>#DIV/0!</v>
      </c>
      <c r="L6" s="118" t="e">
        <f>I6+(1.96*J6)</f>
        <v>#DIV/0!</v>
      </c>
      <c r="M6" s="119" t="e">
        <f>L6-K6</f>
        <v>#DIV/0!</v>
      </c>
      <c r="O6" s="143" t="e">
        <f>_xlfn.FORECAST.ETS(2020, B6:F6, $B$5:$F$5, 1)</f>
        <v>#DIV/0!</v>
      </c>
      <c r="P6" s="143">
        <f>IFERROR(O6, 0)</f>
        <v>0</v>
      </c>
      <c r="Q6" s="25">
        <f>SQRT(P6)</f>
        <v>0</v>
      </c>
      <c r="R6" s="77">
        <f>P6-(1.96*Q6)</f>
        <v>0</v>
      </c>
      <c r="S6" s="78">
        <f>P6+(1.96*Q6)</f>
        <v>0</v>
      </c>
      <c r="T6" s="79">
        <f>S6-R6</f>
        <v>0</v>
      </c>
      <c r="V6" s="84">
        <v>1</v>
      </c>
      <c r="W6" s="87" t="e">
        <f t="shared" ref="W6:W58" si="0">G6-L6</f>
        <v>#DIV/0!</v>
      </c>
      <c r="X6" s="86" t="e">
        <f t="shared" ref="X6:X58" si="1">(G6-L6)/L6*100</f>
        <v>#DIV/0!</v>
      </c>
      <c r="Y6" s="135" t="e">
        <f t="shared" ref="Y6:Y58" si="2">G6-I6</f>
        <v>#DIV/0!</v>
      </c>
      <c r="Z6" s="135" t="e">
        <f t="shared" ref="Z6:Z58" si="3">(G6-I6)/I6*100</f>
        <v>#DIV/0!</v>
      </c>
      <c r="AA6" s="85">
        <f t="shared" ref="AA6:AA58" si="4">G6-S6</f>
        <v>0</v>
      </c>
      <c r="AB6" s="135" t="e">
        <f t="shared" ref="AB6:AB58" si="5">(G6-S6)/S6*100</f>
        <v>#DIV/0!</v>
      </c>
      <c r="AC6" s="87">
        <f t="shared" ref="AC6:AC58" si="6">G6-P6</f>
        <v>0</v>
      </c>
      <c r="AD6" s="88" t="e">
        <f t="shared" ref="AD6:AD58" si="7">(G6-P6)/P6*100</f>
        <v>#DIV/0!</v>
      </c>
      <c r="AF6" s="84">
        <v>1</v>
      </c>
      <c r="AG6" s="97">
        <f t="shared" ref="AG6:AN24" si="8">IF(IFERROR(W6,-1) &lt;0, 0, W6)</f>
        <v>0</v>
      </c>
      <c r="AH6" s="133">
        <f t="shared" ref="AH6:AH23" si="9">IF(IFERROR(X6,-1) &lt;0, 0, X6)</f>
        <v>0</v>
      </c>
      <c r="AI6" s="138">
        <f t="shared" ref="AI6:AI23" si="10">IF(IFERROR(Y6,-1) &lt;0, 0, Y6)</f>
        <v>0</v>
      </c>
      <c r="AJ6" s="98">
        <f t="shared" ref="AJ6:AJ23" si="11">IF(IFERROR(Z6,-1) &lt;0, 0, Z6)</f>
        <v>0</v>
      </c>
      <c r="AK6" s="107">
        <f t="shared" ref="AK6:AK23" si="12">IF(IFERROR(AA6,-1) &lt;0, 0, AA6)</f>
        <v>0</v>
      </c>
      <c r="AL6" s="109">
        <f t="shared" ref="AL6:AL23" si="13">IF(IFERROR(AB6,-1) &lt;0, 0, AB6)</f>
        <v>0</v>
      </c>
      <c r="AM6" s="136">
        <f t="shared" ref="AM6:AM23" si="14">IF(IFERROR(AC6,-1) &lt;0, 0, AC6)</f>
        <v>0</v>
      </c>
      <c r="AN6" s="108">
        <f t="shared" ref="AN6:AN23" si="15">IF(IFERROR(AD6,-1) &lt;0, 0, AD6)</f>
        <v>0</v>
      </c>
      <c r="AP6" s="167"/>
      <c r="AR6" s="12" t="s">
        <v>60</v>
      </c>
      <c r="AS6" s="17"/>
      <c r="AT6" s="18"/>
      <c r="AU6" s="18"/>
      <c r="AV6" s="18"/>
      <c r="AW6" s="19"/>
      <c r="AX6" s="26"/>
      <c r="AZ6" s="116" t="e">
        <f>AVERAGE(AS6:AW6)</f>
        <v>#DIV/0!</v>
      </c>
      <c r="BA6" s="88" t="e">
        <f>_xlfn.STDEV.S(AS6:AW6)/SQRT(COUNT(AS6:AW6))</f>
        <v>#DIV/0!</v>
      </c>
      <c r="BB6" s="117" t="e">
        <f>AZ6-(1.96*BA6)</f>
        <v>#DIV/0!</v>
      </c>
      <c r="BC6" s="118" t="e">
        <f>AZ6+(1.96*BA6)</f>
        <v>#DIV/0!</v>
      </c>
      <c r="BD6" s="119" t="e">
        <f>BC6-BB6</f>
        <v>#DIV/0!</v>
      </c>
      <c r="BF6" s="143" t="e">
        <f>_xlfn.FORECAST.ETS(2020, AS6:AW6, $AS$5:$AW$5, 1)</f>
        <v>#DIV/0!</v>
      </c>
      <c r="BG6" s="143">
        <f>IFERROR(BF6, 0)</f>
        <v>0</v>
      </c>
      <c r="BH6" s="25">
        <f>SQRT(BG6)</f>
        <v>0</v>
      </c>
      <c r="BI6" s="77">
        <f>BG6-(1.96*BH6)</f>
        <v>0</v>
      </c>
      <c r="BJ6" s="78">
        <f>BG6+(1.96*BH6)</f>
        <v>0</v>
      </c>
      <c r="BK6" s="79">
        <f>BJ6-BI6</f>
        <v>0</v>
      </c>
      <c r="BM6" s="84">
        <v>1</v>
      </c>
      <c r="BN6" s="87" t="e">
        <f t="shared" ref="BN6:BN58" si="16">AX6-BC6</f>
        <v>#DIV/0!</v>
      </c>
      <c r="BO6" s="86" t="e">
        <f t="shared" ref="BO6:BO58" si="17">(AX6-BC6)/BC6*100</f>
        <v>#DIV/0!</v>
      </c>
      <c r="BP6" s="135" t="e">
        <f t="shared" ref="BP6:BP58" si="18">AX6-AZ6</f>
        <v>#DIV/0!</v>
      </c>
      <c r="BQ6" s="135" t="e">
        <f t="shared" ref="BQ6:BQ58" si="19">(AX6-AZ6)/AZ6*100</f>
        <v>#DIV/0!</v>
      </c>
      <c r="BR6" s="85">
        <f t="shared" ref="BR6:BR58" si="20">AX6-BJ6</f>
        <v>0</v>
      </c>
      <c r="BS6" s="135" t="e">
        <f t="shared" ref="BS6:BS58" si="21">(AX6-BJ6)/BJ6*100</f>
        <v>#DIV/0!</v>
      </c>
      <c r="BT6" s="87">
        <f t="shared" ref="BT6:BT58" si="22">AX6-BG6</f>
        <v>0</v>
      </c>
      <c r="BU6" s="88" t="e">
        <f t="shared" ref="BU6:BU58" si="23">(AX6-BG6)/BG6*100</f>
        <v>#DIV/0!</v>
      </c>
      <c r="BW6" s="84">
        <v>1</v>
      </c>
      <c r="BX6" s="97">
        <f t="shared" ref="BX6:CE23" si="24">IF(IFERROR(BN6,-1) &lt;0, 0, BN6)</f>
        <v>0</v>
      </c>
      <c r="BY6" s="133">
        <f t="shared" ref="BY6:BY22" si="25">IF(IFERROR(BO6,-1) &lt;0, 0, BO6)</f>
        <v>0</v>
      </c>
      <c r="BZ6" s="138">
        <f t="shared" ref="BZ6:BZ22" si="26">IF(IFERROR(BP6,-1) &lt;0, 0, BP6)</f>
        <v>0</v>
      </c>
      <c r="CA6" s="98">
        <f t="shared" ref="CA6:CA22" si="27">IF(IFERROR(BQ6,-1) &lt;0, 0, BQ6)</f>
        <v>0</v>
      </c>
      <c r="CB6" s="107">
        <f t="shared" ref="CB6:CB22" si="28">IF(IFERROR(BR6,-1) &lt;0, 0, BR6)</f>
        <v>0</v>
      </c>
      <c r="CC6" s="109">
        <f t="shared" ref="CC6:CC22" si="29">IF(IFERROR(BS6,-1) &lt;0, 0, BS6)</f>
        <v>0</v>
      </c>
      <c r="CD6" s="136">
        <f t="shared" ref="CD6:CD22" si="30">IF(IFERROR(BT6,-1) &lt;0, 0, BT6)</f>
        <v>0</v>
      </c>
      <c r="CE6" s="108">
        <f t="shared" ref="CE6:CE22" si="31">IF(IFERROR(BU6,-1) &lt;0, 0, BU6)</f>
        <v>0</v>
      </c>
      <c r="CR6" s="33"/>
      <c r="CT6" s="12" t="s">
        <v>60</v>
      </c>
      <c r="CU6" s="17"/>
      <c r="CV6" s="18"/>
      <c r="CW6" s="18"/>
      <c r="CX6" s="18"/>
      <c r="CY6" s="19"/>
      <c r="CZ6" s="26"/>
      <c r="DB6" s="116" t="e">
        <f>AVERAGE(CU6:CY6)</f>
        <v>#DIV/0!</v>
      </c>
      <c r="DC6" s="88" t="e">
        <f>_xlfn.STDEV.S(CU6:CY6)/SQRT(COUNT(CU6:CY6))</f>
        <v>#DIV/0!</v>
      </c>
      <c r="DD6" s="117" t="e">
        <f>DB6-(1.96*DC6)</f>
        <v>#DIV/0!</v>
      </c>
      <c r="DE6" s="118" t="e">
        <f>DB6+(1.96*DC6)</f>
        <v>#DIV/0!</v>
      </c>
      <c r="DF6" s="119" t="e">
        <f>DE6-DD6</f>
        <v>#DIV/0!</v>
      </c>
      <c r="DH6" s="143" t="e">
        <f>_xlfn.FORECAST.ETS(2020, CU6:CY6, $CU$5:$CY$5, 1)</f>
        <v>#DIV/0!</v>
      </c>
      <c r="DI6" s="143">
        <f>IFERROR(DH6, 0)</f>
        <v>0</v>
      </c>
      <c r="DJ6" s="25">
        <f>SQRT(DI6)</f>
        <v>0</v>
      </c>
      <c r="DK6" s="77">
        <f>DI6-(1.96*DJ6)</f>
        <v>0</v>
      </c>
      <c r="DL6" s="78">
        <f>DI6+(1.96*DJ6)</f>
        <v>0</v>
      </c>
      <c r="DM6" s="79">
        <f>DL6-DK6</f>
        <v>0</v>
      </c>
      <c r="DO6" s="84">
        <v>1</v>
      </c>
      <c r="DP6" s="87" t="e">
        <f t="shared" ref="DP6:DP58" si="32">CZ6-DE6</f>
        <v>#DIV/0!</v>
      </c>
      <c r="DQ6" s="86" t="e">
        <f t="shared" ref="DQ6:DQ58" si="33">(CZ6-DE6)/DE6*100</f>
        <v>#DIV/0!</v>
      </c>
      <c r="DR6" s="135" t="e">
        <f t="shared" ref="DR6:DR58" si="34">CZ6-DB6</f>
        <v>#DIV/0!</v>
      </c>
      <c r="DS6" s="135" t="e">
        <f t="shared" ref="DS6:DS58" si="35">(CZ6-DB6)/DB6*100</f>
        <v>#DIV/0!</v>
      </c>
      <c r="DT6" s="85">
        <f t="shared" ref="DT6:DT58" si="36">CZ6-DL6</f>
        <v>0</v>
      </c>
      <c r="DU6" s="135" t="e">
        <f t="shared" ref="DU6:DU58" si="37">(CZ6-DL6)/DL6*100</f>
        <v>#DIV/0!</v>
      </c>
      <c r="DV6" s="87">
        <f t="shared" ref="DV6:DV58" si="38">CZ6-DI6</f>
        <v>0</v>
      </c>
      <c r="DW6" s="88" t="e">
        <f t="shared" ref="DW6:DW58" si="39">(CZ6-DI6)/DI6*100</f>
        <v>#DIV/0!</v>
      </c>
      <c r="DY6" s="84">
        <v>1</v>
      </c>
      <c r="DZ6" s="97">
        <f t="shared" ref="DZ6:EG22" si="40">IF(IFERROR(DP6,-1) &lt;0, 0, DP6)</f>
        <v>0</v>
      </c>
      <c r="EA6" s="133">
        <f t="shared" ref="EA6:EA21" si="41">IF(IFERROR(DQ6,-1) &lt;0, 0, DQ6)</f>
        <v>0</v>
      </c>
      <c r="EB6" s="138">
        <f t="shared" ref="EB6:EB21" si="42">IF(IFERROR(DR6,-1) &lt;0, 0, DR6)</f>
        <v>0</v>
      </c>
      <c r="EC6" s="98">
        <f t="shared" ref="EC6:EC21" si="43">IF(IFERROR(DS6,-1) &lt;0, 0, DS6)</f>
        <v>0</v>
      </c>
      <c r="ED6" s="107">
        <f t="shared" ref="ED6:ED21" si="44">IF(IFERROR(DT6,-1) &lt;0, 0, DT6)</f>
        <v>0</v>
      </c>
      <c r="EE6" s="109">
        <f t="shared" ref="EE6:EE21" si="45">IF(IFERROR(DU6,-1) &lt;0, 0, DU6)</f>
        <v>0</v>
      </c>
      <c r="EF6" s="136">
        <f t="shared" ref="EF6:EF21" si="46">IF(IFERROR(DV6,-1) &lt;0, 0, DV6)</f>
        <v>0</v>
      </c>
      <c r="EG6" s="108">
        <f t="shared" ref="EG6:EG21" si="47">IF(IFERROR(DW6,-1) &lt;0, 0, DW6)</f>
        <v>0</v>
      </c>
      <c r="EH6" s="36"/>
      <c r="EI6" s="168"/>
      <c r="EJ6" s="36"/>
      <c r="EK6" s="12" t="s">
        <v>60</v>
      </c>
      <c r="EL6" s="17"/>
      <c r="EM6" s="18"/>
      <c r="EN6" s="18"/>
      <c r="EO6" s="18"/>
      <c r="EP6" s="19"/>
      <c r="EQ6" s="26"/>
      <c r="ES6" s="116" t="e">
        <f>AVERAGE(EL6:EP6)</f>
        <v>#DIV/0!</v>
      </c>
      <c r="ET6" s="88" t="e">
        <f>_xlfn.STDEV.S(EL6:EP6)/SQRT(COUNT(EL6:EP6))</f>
        <v>#DIV/0!</v>
      </c>
      <c r="EU6" s="117" t="e">
        <f>ES6-(1.96*ET6)</f>
        <v>#DIV/0!</v>
      </c>
      <c r="EV6" s="118" t="e">
        <f>ES6+(1.96*ET6)</f>
        <v>#DIV/0!</v>
      </c>
      <c r="EW6" s="119" t="e">
        <f>EV6-EU6</f>
        <v>#DIV/0!</v>
      </c>
      <c r="EY6" s="143" t="e">
        <f>_xlfn.FORECAST.ETS(2020, EL6:EP6, $EL$5:$EP$5, 1)</f>
        <v>#DIV/0!</v>
      </c>
      <c r="EZ6" s="143">
        <f>IFERROR(EY6, 0)</f>
        <v>0</v>
      </c>
      <c r="FA6" s="25">
        <f>SQRT(EZ6)</f>
        <v>0</v>
      </c>
      <c r="FB6" s="77">
        <f>EZ6-(1.96*FA6)</f>
        <v>0</v>
      </c>
      <c r="FC6" s="78">
        <f>EZ6+(1.96*FA6)</f>
        <v>0</v>
      </c>
      <c r="FD6" s="79">
        <f>FC6-FB6</f>
        <v>0</v>
      </c>
      <c r="FF6" s="84">
        <v>1</v>
      </c>
      <c r="FG6" s="87" t="e">
        <f t="shared" ref="FG6:FG58" si="48">EQ6-EV6</f>
        <v>#DIV/0!</v>
      </c>
      <c r="FH6" s="86" t="e">
        <f t="shared" ref="FH6:FH58" si="49">(EQ6-EV6)/EV6*100</f>
        <v>#DIV/0!</v>
      </c>
      <c r="FI6" s="135" t="e">
        <f t="shared" ref="FI6:FI58" si="50">EQ6-ES6</f>
        <v>#DIV/0!</v>
      </c>
      <c r="FJ6" s="135" t="e">
        <f t="shared" ref="FJ6:FJ58" si="51">(EQ6-ES6)/ES6*100</f>
        <v>#DIV/0!</v>
      </c>
      <c r="FK6" s="85">
        <f t="shared" ref="FK6:FK58" si="52">EQ6-FC6</f>
        <v>0</v>
      </c>
      <c r="FL6" s="135" t="e">
        <f t="shared" ref="FL6:FL58" si="53">(EQ6-FC6)/FC6*100</f>
        <v>#DIV/0!</v>
      </c>
      <c r="FM6" s="87">
        <f t="shared" ref="FM6:FM58" si="54">EQ6-EZ6</f>
        <v>0</v>
      </c>
      <c r="FN6" s="88" t="e">
        <f t="shared" ref="FN6:FN58" si="55">(EQ6-EZ6)/EZ6*100</f>
        <v>#DIV/0!</v>
      </c>
      <c r="FP6" s="84">
        <v>1</v>
      </c>
      <c r="FQ6" s="97">
        <f t="shared" ref="FQ6:FX21" si="56">IF(IFERROR(FG6,-1) &lt;0, 0, FG6)</f>
        <v>0</v>
      </c>
      <c r="FR6" s="133">
        <f t="shared" si="56"/>
        <v>0</v>
      </c>
      <c r="FS6" s="138">
        <f t="shared" si="56"/>
        <v>0</v>
      </c>
      <c r="FT6" s="98">
        <f t="shared" si="56"/>
        <v>0</v>
      </c>
      <c r="FU6" s="107">
        <f t="shared" si="56"/>
        <v>0</v>
      </c>
      <c r="FV6" s="109">
        <f t="shared" si="56"/>
        <v>0</v>
      </c>
      <c r="FW6" s="136">
        <f t="shared" si="56"/>
        <v>0</v>
      </c>
      <c r="FX6" s="108">
        <f t="shared" si="56"/>
        <v>0</v>
      </c>
    </row>
    <row r="7" spans="1:180" ht="14.25" x14ac:dyDescent="0.15">
      <c r="A7" s="12" t="s">
        <v>61</v>
      </c>
      <c r="B7" s="20"/>
      <c r="C7" s="21"/>
      <c r="D7" s="21"/>
      <c r="E7" s="21"/>
      <c r="F7" s="22"/>
      <c r="G7" s="27"/>
      <c r="I7" s="80" t="e">
        <f t="shared" ref="I7:I58" si="57">AVERAGE(B7:F7)</f>
        <v>#DIV/0!</v>
      </c>
      <c r="J7" s="25" t="e">
        <f t="shared" ref="J7:J58" si="58">_xlfn.STDEV.S(B7:F7)/SQRT(COUNT(B7:F7))</f>
        <v>#DIV/0!</v>
      </c>
      <c r="K7" s="81" t="e">
        <f t="shared" ref="K7:K58" si="59">I7-(1.96*J7)</f>
        <v>#DIV/0!</v>
      </c>
      <c r="L7" s="82" t="e">
        <f t="shared" ref="L7:L58" si="60">I7+(1.96*J7)</f>
        <v>#DIV/0!</v>
      </c>
      <c r="M7" s="83" t="e">
        <f t="shared" ref="M7:M58" si="61">L7-K7</f>
        <v>#DIV/0!</v>
      </c>
      <c r="O7" s="76" t="e">
        <f t="shared" ref="O7:O58" si="62">_xlfn.FORECAST.ETS(2020, B7:F7, $B$5:$F$5, 1)</f>
        <v>#DIV/0!</v>
      </c>
      <c r="P7" s="76">
        <f t="shared" ref="P7:P58" si="63">IFERROR(O7, 0)</f>
        <v>0</v>
      </c>
      <c r="Q7" s="25">
        <f t="shared" ref="Q7:Q58" si="64">SQRT(P7)</f>
        <v>0</v>
      </c>
      <c r="R7" s="77">
        <f t="shared" ref="R7:R58" si="65">P7-(1.96*Q7)</f>
        <v>0</v>
      </c>
      <c r="S7" s="78">
        <f t="shared" ref="S7:S58" si="66">P7+(1.96*Q7)</f>
        <v>0</v>
      </c>
      <c r="T7" s="79">
        <f t="shared" ref="T7:T58" si="67">S7-R7</f>
        <v>0</v>
      </c>
      <c r="V7" s="89">
        <v>2</v>
      </c>
      <c r="W7" s="92" t="e">
        <f t="shared" si="0"/>
        <v>#DIV/0!</v>
      </c>
      <c r="X7" s="91" t="e">
        <f t="shared" si="1"/>
        <v>#DIV/0!</v>
      </c>
      <c r="Y7" s="29" t="e">
        <f t="shared" si="2"/>
        <v>#DIV/0!</v>
      </c>
      <c r="Z7" s="29" t="e">
        <f t="shared" si="3"/>
        <v>#DIV/0!</v>
      </c>
      <c r="AA7" s="90">
        <f t="shared" si="4"/>
        <v>0</v>
      </c>
      <c r="AB7" s="29" t="e">
        <f t="shared" si="5"/>
        <v>#DIV/0!</v>
      </c>
      <c r="AC7" s="92">
        <f t="shared" si="6"/>
        <v>0</v>
      </c>
      <c r="AD7" s="25" t="e">
        <f t="shared" si="7"/>
        <v>#DIV/0!</v>
      </c>
      <c r="AF7" s="89">
        <v>2</v>
      </c>
      <c r="AG7" s="99">
        <f t="shared" si="8"/>
        <v>0</v>
      </c>
      <c r="AH7" s="103">
        <f t="shared" si="9"/>
        <v>0</v>
      </c>
      <c r="AI7" s="139">
        <f t="shared" si="10"/>
        <v>0</v>
      </c>
      <c r="AJ7" s="100">
        <f t="shared" si="11"/>
        <v>0</v>
      </c>
      <c r="AK7" s="110">
        <f t="shared" si="12"/>
        <v>0</v>
      </c>
      <c r="AL7" s="112">
        <f t="shared" si="13"/>
        <v>0</v>
      </c>
      <c r="AM7" s="137">
        <f t="shared" si="14"/>
        <v>0</v>
      </c>
      <c r="AN7" s="111">
        <f t="shared" si="15"/>
        <v>0</v>
      </c>
      <c r="AP7" s="167"/>
      <c r="AR7" s="12" t="s">
        <v>61</v>
      </c>
      <c r="AS7" s="20"/>
      <c r="AT7" s="21"/>
      <c r="AU7" s="21"/>
      <c r="AV7" s="21"/>
      <c r="AW7" s="22"/>
      <c r="AX7" s="27"/>
      <c r="AZ7" s="80" t="e">
        <f t="shared" ref="AZ7:AZ58" si="68">AVERAGE(AS7:AW7)</f>
        <v>#DIV/0!</v>
      </c>
      <c r="BA7" s="25" t="e">
        <f t="shared" ref="BA7:BA58" si="69">_xlfn.STDEV.S(AS7:AW7)/SQRT(COUNT(AS7:AW7))</f>
        <v>#DIV/0!</v>
      </c>
      <c r="BB7" s="81" t="e">
        <f t="shared" ref="BB7:BB58" si="70">AZ7-(1.96*BA7)</f>
        <v>#DIV/0!</v>
      </c>
      <c r="BC7" s="82" t="e">
        <f t="shared" ref="BC7:BC58" si="71">AZ7+(1.96*BA7)</f>
        <v>#DIV/0!</v>
      </c>
      <c r="BD7" s="83" t="e">
        <f t="shared" ref="BD7:BD58" si="72">BC7-BB7</f>
        <v>#DIV/0!</v>
      </c>
      <c r="BF7" s="76" t="e">
        <f t="shared" ref="BF7:BF58" si="73">_xlfn.FORECAST.ETS(2020, AS7:AW7, $AS$5:$AW$5, 1)</f>
        <v>#DIV/0!</v>
      </c>
      <c r="BG7" s="76">
        <f t="shared" ref="BG7:BG58" si="74">IFERROR(BF7, 0)</f>
        <v>0</v>
      </c>
      <c r="BH7" s="25">
        <f t="shared" ref="BH7:BH58" si="75">SQRT(BG7)</f>
        <v>0</v>
      </c>
      <c r="BI7" s="77">
        <f t="shared" ref="BI7:BI58" si="76">BG7-(1.96*BH7)</f>
        <v>0</v>
      </c>
      <c r="BJ7" s="78">
        <f t="shared" ref="BJ7:BJ58" si="77">BG7+(1.96*BH7)</f>
        <v>0</v>
      </c>
      <c r="BK7" s="79">
        <f t="shared" ref="BK7:BK58" si="78">BJ7-BI7</f>
        <v>0</v>
      </c>
      <c r="BM7" s="89">
        <v>2</v>
      </c>
      <c r="BN7" s="92" t="e">
        <f t="shared" si="16"/>
        <v>#DIV/0!</v>
      </c>
      <c r="BO7" s="91" t="e">
        <f t="shared" si="17"/>
        <v>#DIV/0!</v>
      </c>
      <c r="BP7" s="29" t="e">
        <f t="shared" si="18"/>
        <v>#DIV/0!</v>
      </c>
      <c r="BQ7" s="29" t="e">
        <f t="shared" si="19"/>
        <v>#DIV/0!</v>
      </c>
      <c r="BR7" s="90">
        <f t="shared" si="20"/>
        <v>0</v>
      </c>
      <c r="BS7" s="29" t="e">
        <f t="shared" si="21"/>
        <v>#DIV/0!</v>
      </c>
      <c r="BT7" s="92">
        <f t="shared" si="22"/>
        <v>0</v>
      </c>
      <c r="BU7" s="25" t="e">
        <f t="shared" si="23"/>
        <v>#DIV/0!</v>
      </c>
      <c r="BW7" s="89">
        <v>2</v>
      </c>
      <c r="BX7" s="99">
        <f t="shared" si="24"/>
        <v>0</v>
      </c>
      <c r="BY7" s="103">
        <f t="shared" si="25"/>
        <v>0</v>
      </c>
      <c r="BZ7" s="139">
        <f t="shared" si="26"/>
        <v>0</v>
      </c>
      <c r="CA7" s="100">
        <f t="shared" si="27"/>
        <v>0</v>
      </c>
      <c r="CB7" s="110">
        <f t="shared" si="28"/>
        <v>0</v>
      </c>
      <c r="CC7" s="112">
        <f t="shared" si="29"/>
        <v>0</v>
      </c>
      <c r="CD7" s="137">
        <f t="shared" si="30"/>
        <v>0</v>
      </c>
      <c r="CE7" s="111">
        <f t="shared" si="31"/>
        <v>0</v>
      </c>
      <c r="CR7" s="33"/>
      <c r="CT7" s="12" t="s">
        <v>61</v>
      </c>
      <c r="CU7" s="20"/>
      <c r="CV7" s="21"/>
      <c r="CW7" s="21"/>
      <c r="CX7" s="21"/>
      <c r="CY7" s="22"/>
      <c r="CZ7" s="27"/>
      <c r="DB7" s="80" t="e">
        <f t="shared" ref="DB7:DB58" si="79">AVERAGE(CU7:CY7)</f>
        <v>#DIV/0!</v>
      </c>
      <c r="DC7" s="25" t="e">
        <f t="shared" ref="DC7:DC58" si="80">_xlfn.STDEV.S(CU7:CY7)/SQRT(COUNT(CU7:CY7))</f>
        <v>#DIV/0!</v>
      </c>
      <c r="DD7" s="81" t="e">
        <f t="shared" ref="DD7:DD58" si="81">DB7-(1.96*DC7)</f>
        <v>#DIV/0!</v>
      </c>
      <c r="DE7" s="82" t="e">
        <f t="shared" ref="DE7:DE58" si="82">DB7+(1.96*DC7)</f>
        <v>#DIV/0!</v>
      </c>
      <c r="DF7" s="83" t="e">
        <f t="shared" ref="DF7:DF58" si="83">DE7-DD7</f>
        <v>#DIV/0!</v>
      </c>
      <c r="DH7" s="76" t="e">
        <f t="shared" ref="DH7:DH58" si="84">_xlfn.FORECAST.ETS(2020, CU7:CY7, $CU$5:$CY$5, 1)</f>
        <v>#DIV/0!</v>
      </c>
      <c r="DI7" s="76">
        <f t="shared" ref="DI7:DI58" si="85">IFERROR(DH7, 0)</f>
        <v>0</v>
      </c>
      <c r="DJ7" s="25">
        <f t="shared" ref="DJ7:DJ58" si="86">SQRT(DI7)</f>
        <v>0</v>
      </c>
      <c r="DK7" s="77">
        <f t="shared" ref="DK7:DK58" si="87">DI7-(1.96*DJ7)</f>
        <v>0</v>
      </c>
      <c r="DL7" s="78">
        <f t="shared" ref="DL7:DL58" si="88">DI7+(1.96*DJ7)</f>
        <v>0</v>
      </c>
      <c r="DM7" s="79">
        <f t="shared" ref="DM7:DM58" si="89">DL7-DK7</f>
        <v>0</v>
      </c>
      <c r="DO7" s="89">
        <v>2</v>
      </c>
      <c r="DP7" s="92" t="e">
        <f t="shared" si="32"/>
        <v>#DIV/0!</v>
      </c>
      <c r="DQ7" s="91" t="e">
        <f t="shared" si="33"/>
        <v>#DIV/0!</v>
      </c>
      <c r="DR7" s="29" t="e">
        <f t="shared" si="34"/>
        <v>#DIV/0!</v>
      </c>
      <c r="DS7" s="29" t="e">
        <f t="shared" si="35"/>
        <v>#DIV/0!</v>
      </c>
      <c r="DT7" s="90">
        <f t="shared" si="36"/>
        <v>0</v>
      </c>
      <c r="DU7" s="29" t="e">
        <f t="shared" si="37"/>
        <v>#DIV/0!</v>
      </c>
      <c r="DV7" s="92">
        <f t="shared" si="38"/>
        <v>0</v>
      </c>
      <c r="DW7" s="25" t="e">
        <f t="shared" si="39"/>
        <v>#DIV/0!</v>
      </c>
      <c r="DY7" s="89">
        <v>2</v>
      </c>
      <c r="DZ7" s="99">
        <f t="shared" si="40"/>
        <v>0</v>
      </c>
      <c r="EA7" s="103">
        <f t="shared" si="41"/>
        <v>0</v>
      </c>
      <c r="EB7" s="139">
        <f t="shared" si="42"/>
        <v>0</v>
      </c>
      <c r="EC7" s="100">
        <f t="shared" si="43"/>
        <v>0</v>
      </c>
      <c r="ED7" s="110">
        <f t="shared" si="44"/>
        <v>0</v>
      </c>
      <c r="EE7" s="112">
        <f t="shared" si="45"/>
        <v>0</v>
      </c>
      <c r="EF7" s="137">
        <f t="shared" si="46"/>
        <v>0</v>
      </c>
      <c r="EG7" s="111">
        <f t="shared" si="47"/>
        <v>0</v>
      </c>
      <c r="EH7" s="36"/>
      <c r="EI7" s="168"/>
      <c r="EJ7" s="36"/>
      <c r="EK7" s="12" t="s">
        <v>61</v>
      </c>
      <c r="EL7" s="20"/>
      <c r="EM7" s="21"/>
      <c r="EN7" s="21"/>
      <c r="EO7" s="21"/>
      <c r="EP7" s="22"/>
      <c r="EQ7" s="27"/>
      <c r="ES7" s="80" t="e">
        <f t="shared" ref="ES7:ES58" si="90">AVERAGE(EL7:EP7)</f>
        <v>#DIV/0!</v>
      </c>
      <c r="ET7" s="25" t="e">
        <f t="shared" ref="ET7:ET58" si="91">_xlfn.STDEV.S(EL7:EP7)/SQRT(COUNT(EL7:EP7))</f>
        <v>#DIV/0!</v>
      </c>
      <c r="EU7" s="81" t="e">
        <f t="shared" ref="EU7:EU58" si="92">ES7-(1.96*ET7)</f>
        <v>#DIV/0!</v>
      </c>
      <c r="EV7" s="82" t="e">
        <f t="shared" ref="EV7:EV58" si="93">ES7+(1.96*ET7)</f>
        <v>#DIV/0!</v>
      </c>
      <c r="EW7" s="83" t="e">
        <f t="shared" ref="EW7:EW58" si="94">EV7-EU7</f>
        <v>#DIV/0!</v>
      </c>
      <c r="EY7" s="76" t="e">
        <f t="shared" ref="EY7:EY58" si="95">_xlfn.FORECAST.ETS(2020, EL7:EP7, $EL$5:$EP$5, 1)</f>
        <v>#DIV/0!</v>
      </c>
      <c r="EZ7" s="76">
        <f t="shared" ref="EZ7:EZ58" si="96">IFERROR(EY7, 0)</f>
        <v>0</v>
      </c>
      <c r="FA7" s="25">
        <f t="shared" ref="FA7:FA58" si="97">SQRT(EZ7)</f>
        <v>0</v>
      </c>
      <c r="FB7" s="77">
        <f t="shared" ref="FB7:FB58" si="98">EZ7-(1.96*FA7)</f>
        <v>0</v>
      </c>
      <c r="FC7" s="78">
        <f t="shared" ref="FC7:FC58" si="99">EZ7+(1.96*FA7)</f>
        <v>0</v>
      </c>
      <c r="FD7" s="79">
        <f t="shared" ref="FD7:FD58" si="100">FC7-FB7</f>
        <v>0</v>
      </c>
      <c r="FF7" s="89">
        <v>2</v>
      </c>
      <c r="FG7" s="92" t="e">
        <f t="shared" si="48"/>
        <v>#DIV/0!</v>
      </c>
      <c r="FH7" s="91" t="e">
        <f t="shared" si="49"/>
        <v>#DIV/0!</v>
      </c>
      <c r="FI7" s="29" t="e">
        <f t="shared" si="50"/>
        <v>#DIV/0!</v>
      </c>
      <c r="FJ7" s="29" t="e">
        <f t="shared" si="51"/>
        <v>#DIV/0!</v>
      </c>
      <c r="FK7" s="90">
        <f t="shared" si="52"/>
        <v>0</v>
      </c>
      <c r="FL7" s="29" t="e">
        <f t="shared" si="53"/>
        <v>#DIV/0!</v>
      </c>
      <c r="FM7" s="92">
        <f t="shared" si="54"/>
        <v>0</v>
      </c>
      <c r="FN7" s="25" t="e">
        <f t="shared" si="55"/>
        <v>#DIV/0!</v>
      </c>
      <c r="FP7" s="89">
        <v>2</v>
      </c>
      <c r="FQ7" s="99">
        <f t="shared" si="56"/>
        <v>0</v>
      </c>
      <c r="FR7" s="103">
        <f t="shared" si="56"/>
        <v>0</v>
      </c>
      <c r="FS7" s="139">
        <f t="shared" si="56"/>
        <v>0</v>
      </c>
      <c r="FT7" s="100">
        <f t="shared" si="56"/>
        <v>0</v>
      </c>
      <c r="FU7" s="110">
        <f t="shared" si="56"/>
        <v>0</v>
      </c>
      <c r="FV7" s="112">
        <f t="shared" si="56"/>
        <v>0</v>
      </c>
      <c r="FW7" s="137">
        <f t="shared" si="56"/>
        <v>0</v>
      </c>
      <c r="FX7" s="111">
        <f t="shared" si="56"/>
        <v>0</v>
      </c>
    </row>
    <row r="8" spans="1:180" ht="14.25" x14ac:dyDescent="0.15">
      <c r="A8" s="12" t="s">
        <v>62</v>
      </c>
      <c r="B8" s="20"/>
      <c r="C8" s="21"/>
      <c r="D8" s="21"/>
      <c r="E8" s="21"/>
      <c r="F8" s="22"/>
      <c r="G8" s="27"/>
      <c r="I8" s="80" t="e">
        <f t="shared" si="57"/>
        <v>#DIV/0!</v>
      </c>
      <c r="J8" s="25" t="e">
        <f t="shared" si="58"/>
        <v>#DIV/0!</v>
      </c>
      <c r="K8" s="81" t="e">
        <f t="shared" si="59"/>
        <v>#DIV/0!</v>
      </c>
      <c r="L8" s="82" t="e">
        <f t="shared" si="60"/>
        <v>#DIV/0!</v>
      </c>
      <c r="M8" s="83" t="e">
        <f t="shared" si="61"/>
        <v>#DIV/0!</v>
      </c>
      <c r="O8" s="76" t="e">
        <f t="shared" si="62"/>
        <v>#DIV/0!</v>
      </c>
      <c r="P8" s="76">
        <f t="shared" si="63"/>
        <v>0</v>
      </c>
      <c r="Q8" s="25">
        <f t="shared" si="64"/>
        <v>0</v>
      </c>
      <c r="R8" s="77">
        <f t="shared" si="65"/>
        <v>0</v>
      </c>
      <c r="S8" s="78">
        <f t="shared" si="66"/>
        <v>0</v>
      </c>
      <c r="T8" s="79">
        <f t="shared" si="67"/>
        <v>0</v>
      </c>
      <c r="V8" s="89">
        <v>3</v>
      </c>
      <c r="W8" s="92" t="e">
        <f t="shared" si="0"/>
        <v>#DIV/0!</v>
      </c>
      <c r="X8" s="91" t="e">
        <f t="shared" si="1"/>
        <v>#DIV/0!</v>
      </c>
      <c r="Y8" s="29" t="e">
        <f t="shared" si="2"/>
        <v>#DIV/0!</v>
      </c>
      <c r="Z8" s="29" t="e">
        <f t="shared" si="3"/>
        <v>#DIV/0!</v>
      </c>
      <c r="AA8" s="90">
        <f t="shared" si="4"/>
        <v>0</v>
      </c>
      <c r="AB8" s="29" t="e">
        <f t="shared" si="5"/>
        <v>#DIV/0!</v>
      </c>
      <c r="AC8" s="92">
        <f t="shared" si="6"/>
        <v>0</v>
      </c>
      <c r="AD8" s="25" t="e">
        <f t="shared" si="7"/>
        <v>#DIV/0!</v>
      </c>
      <c r="AF8" s="89">
        <v>3</v>
      </c>
      <c r="AG8" s="99">
        <f t="shared" si="8"/>
        <v>0</v>
      </c>
      <c r="AH8" s="103">
        <f t="shared" si="9"/>
        <v>0</v>
      </c>
      <c r="AI8" s="139">
        <f t="shared" si="10"/>
        <v>0</v>
      </c>
      <c r="AJ8" s="100">
        <f t="shared" si="11"/>
        <v>0</v>
      </c>
      <c r="AK8" s="110">
        <f t="shared" si="12"/>
        <v>0</v>
      </c>
      <c r="AL8" s="112">
        <f t="shared" si="13"/>
        <v>0</v>
      </c>
      <c r="AM8" s="137">
        <f t="shared" si="14"/>
        <v>0</v>
      </c>
      <c r="AN8" s="111">
        <f t="shared" si="15"/>
        <v>0</v>
      </c>
      <c r="AP8" s="167"/>
      <c r="AR8" s="12" t="s">
        <v>62</v>
      </c>
      <c r="AS8" s="20"/>
      <c r="AT8" s="21"/>
      <c r="AU8" s="21"/>
      <c r="AV8" s="21"/>
      <c r="AW8" s="22"/>
      <c r="AX8" s="27"/>
      <c r="AZ8" s="80" t="e">
        <f t="shared" si="68"/>
        <v>#DIV/0!</v>
      </c>
      <c r="BA8" s="25" t="e">
        <f t="shared" si="69"/>
        <v>#DIV/0!</v>
      </c>
      <c r="BB8" s="81" t="e">
        <f t="shared" si="70"/>
        <v>#DIV/0!</v>
      </c>
      <c r="BC8" s="82" t="e">
        <f t="shared" si="71"/>
        <v>#DIV/0!</v>
      </c>
      <c r="BD8" s="83" t="e">
        <f t="shared" si="72"/>
        <v>#DIV/0!</v>
      </c>
      <c r="BF8" s="76" t="e">
        <f t="shared" si="73"/>
        <v>#DIV/0!</v>
      </c>
      <c r="BG8" s="76">
        <f t="shared" si="74"/>
        <v>0</v>
      </c>
      <c r="BH8" s="25">
        <f t="shared" si="75"/>
        <v>0</v>
      </c>
      <c r="BI8" s="77">
        <f t="shared" si="76"/>
        <v>0</v>
      </c>
      <c r="BJ8" s="78">
        <f t="shared" si="77"/>
        <v>0</v>
      </c>
      <c r="BK8" s="79">
        <f t="shared" si="78"/>
        <v>0</v>
      </c>
      <c r="BM8" s="89">
        <v>3</v>
      </c>
      <c r="BN8" s="92" t="e">
        <f t="shared" si="16"/>
        <v>#DIV/0!</v>
      </c>
      <c r="BO8" s="91" t="e">
        <f t="shared" si="17"/>
        <v>#DIV/0!</v>
      </c>
      <c r="BP8" s="29" t="e">
        <f t="shared" si="18"/>
        <v>#DIV/0!</v>
      </c>
      <c r="BQ8" s="29" t="e">
        <f t="shared" si="19"/>
        <v>#DIV/0!</v>
      </c>
      <c r="BR8" s="90">
        <f t="shared" si="20"/>
        <v>0</v>
      </c>
      <c r="BS8" s="29" t="e">
        <f t="shared" si="21"/>
        <v>#DIV/0!</v>
      </c>
      <c r="BT8" s="92">
        <f t="shared" si="22"/>
        <v>0</v>
      </c>
      <c r="BU8" s="25" t="e">
        <f t="shared" si="23"/>
        <v>#DIV/0!</v>
      </c>
      <c r="BW8" s="89">
        <v>3</v>
      </c>
      <c r="BX8" s="99">
        <f t="shared" si="24"/>
        <v>0</v>
      </c>
      <c r="BY8" s="103">
        <f t="shared" si="25"/>
        <v>0</v>
      </c>
      <c r="BZ8" s="139">
        <f t="shared" si="26"/>
        <v>0</v>
      </c>
      <c r="CA8" s="100">
        <f t="shared" si="27"/>
        <v>0</v>
      </c>
      <c r="CB8" s="110">
        <f t="shared" si="28"/>
        <v>0</v>
      </c>
      <c r="CC8" s="112">
        <f t="shared" si="29"/>
        <v>0</v>
      </c>
      <c r="CD8" s="137">
        <f t="shared" si="30"/>
        <v>0</v>
      </c>
      <c r="CE8" s="111">
        <f t="shared" si="31"/>
        <v>0</v>
      </c>
      <c r="CR8" s="33"/>
      <c r="CT8" s="12" t="s">
        <v>62</v>
      </c>
      <c r="CU8" s="20"/>
      <c r="CV8" s="21"/>
      <c r="CW8" s="21"/>
      <c r="CX8" s="21"/>
      <c r="CY8" s="22"/>
      <c r="CZ8" s="27"/>
      <c r="DB8" s="80" t="e">
        <f t="shared" si="79"/>
        <v>#DIV/0!</v>
      </c>
      <c r="DC8" s="25" t="e">
        <f t="shared" si="80"/>
        <v>#DIV/0!</v>
      </c>
      <c r="DD8" s="81" t="e">
        <f t="shared" si="81"/>
        <v>#DIV/0!</v>
      </c>
      <c r="DE8" s="82" t="e">
        <f t="shared" si="82"/>
        <v>#DIV/0!</v>
      </c>
      <c r="DF8" s="83" t="e">
        <f t="shared" si="83"/>
        <v>#DIV/0!</v>
      </c>
      <c r="DH8" s="76" t="e">
        <f t="shared" si="84"/>
        <v>#DIV/0!</v>
      </c>
      <c r="DI8" s="76">
        <f t="shared" si="85"/>
        <v>0</v>
      </c>
      <c r="DJ8" s="25">
        <f t="shared" si="86"/>
        <v>0</v>
      </c>
      <c r="DK8" s="77">
        <f t="shared" si="87"/>
        <v>0</v>
      </c>
      <c r="DL8" s="78">
        <f t="shared" si="88"/>
        <v>0</v>
      </c>
      <c r="DM8" s="79">
        <f t="shared" si="89"/>
        <v>0</v>
      </c>
      <c r="DO8" s="89">
        <v>3</v>
      </c>
      <c r="DP8" s="92" t="e">
        <f t="shared" si="32"/>
        <v>#DIV/0!</v>
      </c>
      <c r="DQ8" s="91" t="e">
        <f t="shared" si="33"/>
        <v>#DIV/0!</v>
      </c>
      <c r="DR8" s="29" t="e">
        <f t="shared" si="34"/>
        <v>#DIV/0!</v>
      </c>
      <c r="DS8" s="29" t="e">
        <f t="shared" si="35"/>
        <v>#DIV/0!</v>
      </c>
      <c r="DT8" s="90">
        <f t="shared" si="36"/>
        <v>0</v>
      </c>
      <c r="DU8" s="29" t="e">
        <f t="shared" si="37"/>
        <v>#DIV/0!</v>
      </c>
      <c r="DV8" s="92">
        <f t="shared" si="38"/>
        <v>0</v>
      </c>
      <c r="DW8" s="25" t="e">
        <f t="shared" si="39"/>
        <v>#DIV/0!</v>
      </c>
      <c r="DY8" s="89">
        <v>3</v>
      </c>
      <c r="DZ8" s="99">
        <f t="shared" si="40"/>
        <v>0</v>
      </c>
      <c r="EA8" s="103">
        <f t="shared" si="41"/>
        <v>0</v>
      </c>
      <c r="EB8" s="139">
        <f t="shared" si="42"/>
        <v>0</v>
      </c>
      <c r="EC8" s="100">
        <f t="shared" si="43"/>
        <v>0</v>
      </c>
      <c r="ED8" s="110">
        <f t="shared" si="44"/>
        <v>0</v>
      </c>
      <c r="EE8" s="112">
        <f t="shared" si="45"/>
        <v>0</v>
      </c>
      <c r="EF8" s="137">
        <f t="shared" si="46"/>
        <v>0</v>
      </c>
      <c r="EG8" s="111">
        <f t="shared" si="47"/>
        <v>0</v>
      </c>
      <c r="EH8" s="36"/>
      <c r="EI8" s="168"/>
      <c r="EJ8" s="36"/>
      <c r="EK8" s="12" t="s">
        <v>62</v>
      </c>
      <c r="EL8" s="20"/>
      <c r="EM8" s="21"/>
      <c r="EN8" s="21"/>
      <c r="EO8" s="21"/>
      <c r="EP8" s="22"/>
      <c r="EQ8" s="27"/>
      <c r="ES8" s="80" t="e">
        <f t="shared" si="90"/>
        <v>#DIV/0!</v>
      </c>
      <c r="ET8" s="25" t="e">
        <f t="shared" si="91"/>
        <v>#DIV/0!</v>
      </c>
      <c r="EU8" s="81" t="e">
        <f t="shared" si="92"/>
        <v>#DIV/0!</v>
      </c>
      <c r="EV8" s="82" t="e">
        <f t="shared" si="93"/>
        <v>#DIV/0!</v>
      </c>
      <c r="EW8" s="83" t="e">
        <f t="shared" si="94"/>
        <v>#DIV/0!</v>
      </c>
      <c r="EY8" s="76" t="e">
        <f t="shared" si="95"/>
        <v>#DIV/0!</v>
      </c>
      <c r="EZ8" s="76">
        <f t="shared" si="96"/>
        <v>0</v>
      </c>
      <c r="FA8" s="25">
        <f t="shared" si="97"/>
        <v>0</v>
      </c>
      <c r="FB8" s="77">
        <f t="shared" si="98"/>
        <v>0</v>
      </c>
      <c r="FC8" s="78">
        <f t="shared" si="99"/>
        <v>0</v>
      </c>
      <c r="FD8" s="79">
        <f t="shared" si="100"/>
        <v>0</v>
      </c>
      <c r="FF8" s="89">
        <v>3</v>
      </c>
      <c r="FG8" s="92" t="e">
        <f t="shared" si="48"/>
        <v>#DIV/0!</v>
      </c>
      <c r="FH8" s="91" t="e">
        <f t="shared" si="49"/>
        <v>#DIV/0!</v>
      </c>
      <c r="FI8" s="29" t="e">
        <f t="shared" si="50"/>
        <v>#DIV/0!</v>
      </c>
      <c r="FJ8" s="29" t="e">
        <f t="shared" si="51"/>
        <v>#DIV/0!</v>
      </c>
      <c r="FK8" s="90">
        <f t="shared" si="52"/>
        <v>0</v>
      </c>
      <c r="FL8" s="29" t="e">
        <f t="shared" si="53"/>
        <v>#DIV/0!</v>
      </c>
      <c r="FM8" s="92">
        <f t="shared" si="54"/>
        <v>0</v>
      </c>
      <c r="FN8" s="25" t="e">
        <f t="shared" si="55"/>
        <v>#DIV/0!</v>
      </c>
      <c r="FP8" s="89">
        <v>3</v>
      </c>
      <c r="FQ8" s="99">
        <f t="shared" si="56"/>
        <v>0</v>
      </c>
      <c r="FR8" s="103">
        <f t="shared" si="56"/>
        <v>0</v>
      </c>
      <c r="FS8" s="139">
        <f t="shared" si="56"/>
        <v>0</v>
      </c>
      <c r="FT8" s="100">
        <f t="shared" si="56"/>
        <v>0</v>
      </c>
      <c r="FU8" s="110">
        <f t="shared" si="56"/>
        <v>0</v>
      </c>
      <c r="FV8" s="112">
        <f t="shared" si="56"/>
        <v>0</v>
      </c>
      <c r="FW8" s="137">
        <f t="shared" si="56"/>
        <v>0</v>
      </c>
      <c r="FX8" s="111">
        <f t="shared" si="56"/>
        <v>0</v>
      </c>
    </row>
    <row r="9" spans="1:180" ht="14.25" x14ac:dyDescent="0.15">
      <c r="A9" s="12" t="s">
        <v>63</v>
      </c>
      <c r="B9" s="20"/>
      <c r="C9" s="21"/>
      <c r="D9" s="21"/>
      <c r="E9" s="21"/>
      <c r="F9" s="22"/>
      <c r="G9" s="27"/>
      <c r="I9" s="80" t="e">
        <f t="shared" si="57"/>
        <v>#DIV/0!</v>
      </c>
      <c r="J9" s="25" t="e">
        <f t="shared" si="58"/>
        <v>#DIV/0!</v>
      </c>
      <c r="K9" s="81" t="e">
        <f t="shared" si="59"/>
        <v>#DIV/0!</v>
      </c>
      <c r="L9" s="82" t="e">
        <f t="shared" si="60"/>
        <v>#DIV/0!</v>
      </c>
      <c r="M9" s="83" t="e">
        <f t="shared" si="61"/>
        <v>#DIV/0!</v>
      </c>
      <c r="O9" s="76" t="e">
        <f t="shared" si="62"/>
        <v>#DIV/0!</v>
      </c>
      <c r="P9" s="76">
        <f t="shared" si="63"/>
        <v>0</v>
      </c>
      <c r="Q9" s="25">
        <f t="shared" si="64"/>
        <v>0</v>
      </c>
      <c r="R9" s="77">
        <f t="shared" si="65"/>
        <v>0</v>
      </c>
      <c r="S9" s="78">
        <f t="shared" si="66"/>
        <v>0</v>
      </c>
      <c r="T9" s="79">
        <f t="shared" si="67"/>
        <v>0</v>
      </c>
      <c r="V9" s="89">
        <v>4</v>
      </c>
      <c r="W9" s="92" t="e">
        <f t="shared" si="0"/>
        <v>#DIV/0!</v>
      </c>
      <c r="X9" s="91" t="e">
        <f t="shared" si="1"/>
        <v>#DIV/0!</v>
      </c>
      <c r="Y9" s="29" t="e">
        <f t="shared" si="2"/>
        <v>#DIV/0!</v>
      </c>
      <c r="Z9" s="29" t="e">
        <f t="shared" si="3"/>
        <v>#DIV/0!</v>
      </c>
      <c r="AA9" s="90">
        <f t="shared" si="4"/>
        <v>0</v>
      </c>
      <c r="AB9" s="29" t="e">
        <f t="shared" si="5"/>
        <v>#DIV/0!</v>
      </c>
      <c r="AC9" s="92">
        <f t="shared" si="6"/>
        <v>0</v>
      </c>
      <c r="AD9" s="25" t="e">
        <f t="shared" si="7"/>
        <v>#DIV/0!</v>
      </c>
      <c r="AF9" s="89">
        <v>4</v>
      </c>
      <c r="AG9" s="99">
        <f t="shared" si="8"/>
        <v>0</v>
      </c>
      <c r="AH9" s="103">
        <f t="shared" si="9"/>
        <v>0</v>
      </c>
      <c r="AI9" s="139">
        <f t="shared" si="10"/>
        <v>0</v>
      </c>
      <c r="AJ9" s="100">
        <f t="shared" si="11"/>
        <v>0</v>
      </c>
      <c r="AK9" s="110">
        <f t="shared" si="12"/>
        <v>0</v>
      </c>
      <c r="AL9" s="112">
        <f t="shared" si="13"/>
        <v>0</v>
      </c>
      <c r="AM9" s="137">
        <f t="shared" si="14"/>
        <v>0</v>
      </c>
      <c r="AN9" s="111">
        <f t="shared" si="15"/>
        <v>0</v>
      </c>
      <c r="AP9" s="167"/>
      <c r="AR9" s="12" t="s">
        <v>63</v>
      </c>
      <c r="AS9" s="20"/>
      <c r="AT9" s="21"/>
      <c r="AU9" s="21"/>
      <c r="AV9" s="21"/>
      <c r="AW9" s="22"/>
      <c r="AX9" s="27"/>
      <c r="AZ9" s="80" t="e">
        <f t="shared" si="68"/>
        <v>#DIV/0!</v>
      </c>
      <c r="BA9" s="25" t="e">
        <f t="shared" si="69"/>
        <v>#DIV/0!</v>
      </c>
      <c r="BB9" s="81" t="e">
        <f t="shared" si="70"/>
        <v>#DIV/0!</v>
      </c>
      <c r="BC9" s="82" t="e">
        <f t="shared" si="71"/>
        <v>#DIV/0!</v>
      </c>
      <c r="BD9" s="83" t="e">
        <f t="shared" si="72"/>
        <v>#DIV/0!</v>
      </c>
      <c r="BF9" s="76" t="e">
        <f t="shared" si="73"/>
        <v>#DIV/0!</v>
      </c>
      <c r="BG9" s="76">
        <f t="shared" si="74"/>
        <v>0</v>
      </c>
      <c r="BH9" s="25">
        <f t="shared" si="75"/>
        <v>0</v>
      </c>
      <c r="BI9" s="77">
        <f t="shared" si="76"/>
        <v>0</v>
      </c>
      <c r="BJ9" s="78">
        <f t="shared" si="77"/>
        <v>0</v>
      </c>
      <c r="BK9" s="79">
        <f t="shared" si="78"/>
        <v>0</v>
      </c>
      <c r="BM9" s="89">
        <v>4</v>
      </c>
      <c r="BN9" s="92" t="e">
        <f t="shared" si="16"/>
        <v>#DIV/0!</v>
      </c>
      <c r="BO9" s="91" t="e">
        <f t="shared" si="17"/>
        <v>#DIV/0!</v>
      </c>
      <c r="BP9" s="29" t="e">
        <f t="shared" si="18"/>
        <v>#DIV/0!</v>
      </c>
      <c r="BQ9" s="29" t="e">
        <f t="shared" si="19"/>
        <v>#DIV/0!</v>
      </c>
      <c r="BR9" s="90">
        <f t="shared" si="20"/>
        <v>0</v>
      </c>
      <c r="BS9" s="29" t="e">
        <f t="shared" si="21"/>
        <v>#DIV/0!</v>
      </c>
      <c r="BT9" s="92">
        <f t="shared" si="22"/>
        <v>0</v>
      </c>
      <c r="BU9" s="25" t="e">
        <f t="shared" si="23"/>
        <v>#DIV/0!</v>
      </c>
      <c r="BW9" s="89">
        <v>4</v>
      </c>
      <c r="BX9" s="99">
        <f t="shared" si="24"/>
        <v>0</v>
      </c>
      <c r="BY9" s="103">
        <f t="shared" si="25"/>
        <v>0</v>
      </c>
      <c r="BZ9" s="139">
        <f t="shared" si="26"/>
        <v>0</v>
      </c>
      <c r="CA9" s="100">
        <f t="shared" si="27"/>
        <v>0</v>
      </c>
      <c r="CB9" s="110">
        <f t="shared" si="28"/>
        <v>0</v>
      </c>
      <c r="CC9" s="112">
        <f t="shared" si="29"/>
        <v>0</v>
      </c>
      <c r="CD9" s="137">
        <f t="shared" si="30"/>
        <v>0</v>
      </c>
      <c r="CE9" s="111">
        <f t="shared" si="31"/>
        <v>0</v>
      </c>
      <c r="CR9" s="33"/>
      <c r="CT9" s="12" t="s">
        <v>63</v>
      </c>
      <c r="CU9" s="20"/>
      <c r="CV9" s="21"/>
      <c r="CW9" s="21"/>
      <c r="CX9" s="21"/>
      <c r="CY9" s="22"/>
      <c r="CZ9" s="27"/>
      <c r="DB9" s="80" t="e">
        <f t="shared" si="79"/>
        <v>#DIV/0!</v>
      </c>
      <c r="DC9" s="25" t="e">
        <f t="shared" si="80"/>
        <v>#DIV/0!</v>
      </c>
      <c r="DD9" s="81" t="e">
        <f t="shared" si="81"/>
        <v>#DIV/0!</v>
      </c>
      <c r="DE9" s="82" t="e">
        <f t="shared" si="82"/>
        <v>#DIV/0!</v>
      </c>
      <c r="DF9" s="83" t="e">
        <f t="shared" si="83"/>
        <v>#DIV/0!</v>
      </c>
      <c r="DH9" s="76" t="e">
        <f t="shared" si="84"/>
        <v>#DIV/0!</v>
      </c>
      <c r="DI9" s="76">
        <f t="shared" si="85"/>
        <v>0</v>
      </c>
      <c r="DJ9" s="25">
        <f t="shared" si="86"/>
        <v>0</v>
      </c>
      <c r="DK9" s="77">
        <f t="shared" si="87"/>
        <v>0</v>
      </c>
      <c r="DL9" s="78">
        <f t="shared" si="88"/>
        <v>0</v>
      </c>
      <c r="DM9" s="79">
        <f t="shared" si="89"/>
        <v>0</v>
      </c>
      <c r="DO9" s="89">
        <v>4</v>
      </c>
      <c r="DP9" s="92" t="e">
        <f t="shared" si="32"/>
        <v>#DIV/0!</v>
      </c>
      <c r="DQ9" s="91" t="e">
        <f t="shared" si="33"/>
        <v>#DIV/0!</v>
      </c>
      <c r="DR9" s="29" t="e">
        <f t="shared" si="34"/>
        <v>#DIV/0!</v>
      </c>
      <c r="DS9" s="29" t="e">
        <f t="shared" si="35"/>
        <v>#DIV/0!</v>
      </c>
      <c r="DT9" s="90">
        <f t="shared" si="36"/>
        <v>0</v>
      </c>
      <c r="DU9" s="29" t="e">
        <f t="shared" si="37"/>
        <v>#DIV/0!</v>
      </c>
      <c r="DV9" s="92">
        <f t="shared" si="38"/>
        <v>0</v>
      </c>
      <c r="DW9" s="25" t="e">
        <f t="shared" si="39"/>
        <v>#DIV/0!</v>
      </c>
      <c r="DY9" s="89">
        <v>4</v>
      </c>
      <c r="DZ9" s="99">
        <f t="shared" si="40"/>
        <v>0</v>
      </c>
      <c r="EA9" s="103">
        <f t="shared" si="41"/>
        <v>0</v>
      </c>
      <c r="EB9" s="139">
        <f t="shared" si="42"/>
        <v>0</v>
      </c>
      <c r="EC9" s="100">
        <f t="shared" si="43"/>
        <v>0</v>
      </c>
      <c r="ED9" s="110">
        <f t="shared" si="44"/>
        <v>0</v>
      </c>
      <c r="EE9" s="112">
        <f t="shared" si="45"/>
        <v>0</v>
      </c>
      <c r="EF9" s="137">
        <f t="shared" si="46"/>
        <v>0</v>
      </c>
      <c r="EG9" s="111">
        <f t="shared" si="47"/>
        <v>0</v>
      </c>
      <c r="EH9" s="36"/>
      <c r="EI9" s="168"/>
      <c r="EJ9" s="36"/>
      <c r="EK9" s="12" t="s">
        <v>63</v>
      </c>
      <c r="EL9" s="20"/>
      <c r="EM9" s="21"/>
      <c r="EN9" s="21"/>
      <c r="EO9" s="21"/>
      <c r="EP9" s="22"/>
      <c r="EQ9" s="27"/>
      <c r="ES9" s="80" t="e">
        <f t="shared" si="90"/>
        <v>#DIV/0!</v>
      </c>
      <c r="ET9" s="25" t="e">
        <f t="shared" si="91"/>
        <v>#DIV/0!</v>
      </c>
      <c r="EU9" s="81" t="e">
        <f t="shared" si="92"/>
        <v>#DIV/0!</v>
      </c>
      <c r="EV9" s="82" t="e">
        <f t="shared" si="93"/>
        <v>#DIV/0!</v>
      </c>
      <c r="EW9" s="83" t="e">
        <f t="shared" si="94"/>
        <v>#DIV/0!</v>
      </c>
      <c r="EY9" s="76" t="e">
        <f t="shared" si="95"/>
        <v>#DIV/0!</v>
      </c>
      <c r="EZ9" s="76">
        <f t="shared" si="96"/>
        <v>0</v>
      </c>
      <c r="FA9" s="25">
        <f t="shared" si="97"/>
        <v>0</v>
      </c>
      <c r="FB9" s="77">
        <f t="shared" si="98"/>
        <v>0</v>
      </c>
      <c r="FC9" s="78">
        <f t="shared" si="99"/>
        <v>0</v>
      </c>
      <c r="FD9" s="79">
        <f t="shared" si="100"/>
        <v>0</v>
      </c>
      <c r="FF9" s="89">
        <v>4</v>
      </c>
      <c r="FG9" s="92" t="e">
        <f t="shared" si="48"/>
        <v>#DIV/0!</v>
      </c>
      <c r="FH9" s="91" t="e">
        <f t="shared" si="49"/>
        <v>#DIV/0!</v>
      </c>
      <c r="FI9" s="29" t="e">
        <f t="shared" si="50"/>
        <v>#DIV/0!</v>
      </c>
      <c r="FJ9" s="29" t="e">
        <f t="shared" si="51"/>
        <v>#DIV/0!</v>
      </c>
      <c r="FK9" s="90">
        <f t="shared" si="52"/>
        <v>0</v>
      </c>
      <c r="FL9" s="29" t="e">
        <f t="shared" si="53"/>
        <v>#DIV/0!</v>
      </c>
      <c r="FM9" s="92">
        <f t="shared" si="54"/>
        <v>0</v>
      </c>
      <c r="FN9" s="25" t="e">
        <f t="shared" si="55"/>
        <v>#DIV/0!</v>
      </c>
      <c r="FP9" s="89">
        <v>4</v>
      </c>
      <c r="FQ9" s="99">
        <f t="shared" si="56"/>
        <v>0</v>
      </c>
      <c r="FR9" s="103">
        <f t="shared" si="56"/>
        <v>0</v>
      </c>
      <c r="FS9" s="139">
        <f t="shared" si="56"/>
        <v>0</v>
      </c>
      <c r="FT9" s="100">
        <f t="shared" si="56"/>
        <v>0</v>
      </c>
      <c r="FU9" s="110">
        <f t="shared" si="56"/>
        <v>0</v>
      </c>
      <c r="FV9" s="112">
        <f t="shared" si="56"/>
        <v>0</v>
      </c>
      <c r="FW9" s="137">
        <f t="shared" si="56"/>
        <v>0</v>
      </c>
      <c r="FX9" s="111">
        <f t="shared" si="56"/>
        <v>0</v>
      </c>
    </row>
    <row r="10" spans="1:180" ht="13.35" customHeight="1" x14ac:dyDescent="0.15">
      <c r="A10" s="12" t="s">
        <v>64</v>
      </c>
      <c r="B10" s="20"/>
      <c r="C10" s="21"/>
      <c r="D10" s="21"/>
      <c r="E10" s="21"/>
      <c r="F10" s="22"/>
      <c r="G10" s="27"/>
      <c r="I10" s="80" t="e">
        <f t="shared" si="57"/>
        <v>#DIV/0!</v>
      </c>
      <c r="J10" s="25" t="e">
        <f t="shared" si="58"/>
        <v>#DIV/0!</v>
      </c>
      <c r="K10" s="81" t="e">
        <f t="shared" si="59"/>
        <v>#DIV/0!</v>
      </c>
      <c r="L10" s="82" t="e">
        <f t="shared" si="60"/>
        <v>#DIV/0!</v>
      </c>
      <c r="M10" s="83" t="e">
        <f t="shared" si="61"/>
        <v>#DIV/0!</v>
      </c>
      <c r="O10" s="76" t="e">
        <f t="shared" si="62"/>
        <v>#DIV/0!</v>
      </c>
      <c r="P10" s="76">
        <f t="shared" si="63"/>
        <v>0</v>
      </c>
      <c r="Q10" s="25">
        <f t="shared" si="64"/>
        <v>0</v>
      </c>
      <c r="R10" s="77">
        <f t="shared" si="65"/>
        <v>0</v>
      </c>
      <c r="S10" s="78">
        <f t="shared" si="66"/>
        <v>0</v>
      </c>
      <c r="T10" s="79">
        <f t="shared" si="67"/>
        <v>0</v>
      </c>
      <c r="V10" s="89">
        <v>5</v>
      </c>
      <c r="W10" s="92" t="e">
        <f t="shared" si="0"/>
        <v>#DIV/0!</v>
      </c>
      <c r="X10" s="91" t="e">
        <f t="shared" si="1"/>
        <v>#DIV/0!</v>
      </c>
      <c r="Y10" s="29" t="e">
        <f t="shared" si="2"/>
        <v>#DIV/0!</v>
      </c>
      <c r="Z10" s="29" t="e">
        <f t="shared" si="3"/>
        <v>#DIV/0!</v>
      </c>
      <c r="AA10" s="90">
        <f t="shared" si="4"/>
        <v>0</v>
      </c>
      <c r="AB10" s="29" t="e">
        <f t="shared" si="5"/>
        <v>#DIV/0!</v>
      </c>
      <c r="AC10" s="92">
        <f t="shared" si="6"/>
        <v>0</v>
      </c>
      <c r="AD10" s="25" t="e">
        <f t="shared" si="7"/>
        <v>#DIV/0!</v>
      </c>
      <c r="AF10" s="89">
        <v>5</v>
      </c>
      <c r="AG10" s="99">
        <f t="shared" si="8"/>
        <v>0</v>
      </c>
      <c r="AH10" s="103">
        <f t="shared" si="9"/>
        <v>0</v>
      </c>
      <c r="AI10" s="139">
        <f t="shared" si="10"/>
        <v>0</v>
      </c>
      <c r="AJ10" s="100">
        <f t="shared" si="11"/>
        <v>0</v>
      </c>
      <c r="AK10" s="110">
        <f t="shared" si="12"/>
        <v>0</v>
      </c>
      <c r="AL10" s="112">
        <f t="shared" si="13"/>
        <v>0</v>
      </c>
      <c r="AM10" s="137">
        <f t="shared" si="14"/>
        <v>0</v>
      </c>
      <c r="AN10" s="111">
        <f t="shared" si="15"/>
        <v>0</v>
      </c>
      <c r="AP10" s="167"/>
      <c r="AR10" s="12" t="s">
        <v>64</v>
      </c>
      <c r="AS10" s="20"/>
      <c r="AT10" s="21"/>
      <c r="AU10" s="21"/>
      <c r="AV10" s="21"/>
      <c r="AW10" s="22"/>
      <c r="AX10" s="27"/>
      <c r="AZ10" s="80" t="e">
        <f t="shared" si="68"/>
        <v>#DIV/0!</v>
      </c>
      <c r="BA10" s="25" t="e">
        <f t="shared" si="69"/>
        <v>#DIV/0!</v>
      </c>
      <c r="BB10" s="81" t="e">
        <f t="shared" si="70"/>
        <v>#DIV/0!</v>
      </c>
      <c r="BC10" s="82" t="e">
        <f t="shared" si="71"/>
        <v>#DIV/0!</v>
      </c>
      <c r="BD10" s="83" t="e">
        <f t="shared" si="72"/>
        <v>#DIV/0!</v>
      </c>
      <c r="BF10" s="76" t="e">
        <f t="shared" si="73"/>
        <v>#DIV/0!</v>
      </c>
      <c r="BG10" s="76">
        <f t="shared" si="74"/>
        <v>0</v>
      </c>
      <c r="BH10" s="25">
        <f t="shared" si="75"/>
        <v>0</v>
      </c>
      <c r="BI10" s="77">
        <f t="shared" si="76"/>
        <v>0</v>
      </c>
      <c r="BJ10" s="78">
        <f t="shared" si="77"/>
        <v>0</v>
      </c>
      <c r="BK10" s="79">
        <f t="shared" si="78"/>
        <v>0</v>
      </c>
      <c r="BM10" s="89">
        <v>5</v>
      </c>
      <c r="BN10" s="92" t="e">
        <f t="shared" si="16"/>
        <v>#DIV/0!</v>
      </c>
      <c r="BO10" s="91" t="e">
        <f t="shared" si="17"/>
        <v>#DIV/0!</v>
      </c>
      <c r="BP10" s="29" t="e">
        <f t="shared" si="18"/>
        <v>#DIV/0!</v>
      </c>
      <c r="BQ10" s="29" t="e">
        <f t="shared" si="19"/>
        <v>#DIV/0!</v>
      </c>
      <c r="BR10" s="90">
        <f t="shared" si="20"/>
        <v>0</v>
      </c>
      <c r="BS10" s="29" t="e">
        <f t="shared" si="21"/>
        <v>#DIV/0!</v>
      </c>
      <c r="BT10" s="92">
        <f t="shared" si="22"/>
        <v>0</v>
      </c>
      <c r="BU10" s="25" t="e">
        <f t="shared" si="23"/>
        <v>#DIV/0!</v>
      </c>
      <c r="BW10" s="89">
        <v>5</v>
      </c>
      <c r="BX10" s="99">
        <f t="shared" si="24"/>
        <v>0</v>
      </c>
      <c r="BY10" s="103">
        <f t="shared" si="25"/>
        <v>0</v>
      </c>
      <c r="BZ10" s="139">
        <f t="shared" si="26"/>
        <v>0</v>
      </c>
      <c r="CA10" s="100">
        <f t="shared" si="27"/>
        <v>0</v>
      </c>
      <c r="CB10" s="110">
        <f t="shared" si="28"/>
        <v>0</v>
      </c>
      <c r="CC10" s="112">
        <f t="shared" si="29"/>
        <v>0</v>
      </c>
      <c r="CD10" s="137">
        <f t="shared" si="30"/>
        <v>0</v>
      </c>
      <c r="CE10" s="111">
        <f t="shared" si="31"/>
        <v>0</v>
      </c>
      <c r="CR10" s="33"/>
      <c r="CT10" s="12" t="s">
        <v>64</v>
      </c>
      <c r="CU10" s="20"/>
      <c r="CV10" s="21"/>
      <c r="CW10" s="21"/>
      <c r="CX10" s="21"/>
      <c r="CY10" s="22"/>
      <c r="CZ10" s="27"/>
      <c r="DB10" s="80" t="e">
        <f t="shared" si="79"/>
        <v>#DIV/0!</v>
      </c>
      <c r="DC10" s="25" t="e">
        <f t="shared" si="80"/>
        <v>#DIV/0!</v>
      </c>
      <c r="DD10" s="81" t="e">
        <f t="shared" si="81"/>
        <v>#DIV/0!</v>
      </c>
      <c r="DE10" s="82" t="e">
        <f t="shared" si="82"/>
        <v>#DIV/0!</v>
      </c>
      <c r="DF10" s="83" t="e">
        <f t="shared" si="83"/>
        <v>#DIV/0!</v>
      </c>
      <c r="DH10" s="76" t="e">
        <f t="shared" si="84"/>
        <v>#DIV/0!</v>
      </c>
      <c r="DI10" s="76">
        <f t="shared" si="85"/>
        <v>0</v>
      </c>
      <c r="DJ10" s="25">
        <f t="shared" si="86"/>
        <v>0</v>
      </c>
      <c r="DK10" s="77">
        <f t="shared" si="87"/>
        <v>0</v>
      </c>
      <c r="DL10" s="78">
        <f t="shared" si="88"/>
        <v>0</v>
      </c>
      <c r="DM10" s="79">
        <f t="shared" si="89"/>
        <v>0</v>
      </c>
      <c r="DO10" s="89">
        <v>5</v>
      </c>
      <c r="DP10" s="92" t="e">
        <f t="shared" si="32"/>
        <v>#DIV/0!</v>
      </c>
      <c r="DQ10" s="91" t="e">
        <f t="shared" si="33"/>
        <v>#DIV/0!</v>
      </c>
      <c r="DR10" s="29" t="e">
        <f t="shared" si="34"/>
        <v>#DIV/0!</v>
      </c>
      <c r="DS10" s="29" t="e">
        <f t="shared" si="35"/>
        <v>#DIV/0!</v>
      </c>
      <c r="DT10" s="90">
        <f t="shared" si="36"/>
        <v>0</v>
      </c>
      <c r="DU10" s="29" t="e">
        <f t="shared" si="37"/>
        <v>#DIV/0!</v>
      </c>
      <c r="DV10" s="92">
        <f t="shared" si="38"/>
        <v>0</v>
      </c>
      <c r="DW10" s="25" t="e">
        <f t="shared" si="39"/>
        <v>#DIV/0!</v>
      </c>
      <c r="DY10" s="89">
        <v>5</v>
      </c>
      <c r="DZ10" s="99">
        <f t="shared" si="40"/>
        <v>0</v>
      </c>
      <c r="EA10" s="103">
        <f t="shared" si="41"/>
        <v>0</v>
      </c>
      <c r="EB10" s="139">
        <f t="shared" si="42"/>
        <v>0</v>
      </c>
      <c r="EC10" s="100">
        <f t="shared" si="43"/>
        <v>0</v>
      </c>
      <c r="ED10" s="110">
        <f t="shared" si="44"/>
        <v>0</v>
      </c>
      <c r="EE10" s="112">
        <f t="shared" si="45"/>
        <v>0</v>
      </c>
      <c r="EF10" s="137">
        <f t="shared" si="46"/>
        <v>0</v>
      </c>
      <c r="EG10" s="111">
        <f t="shared" si="47"/>
        <v>0</v>
      </c>
      <c r="EH10" s="36"/>
      <c r="EI10" s="168"/>
      <c r="EJ10" s="36"/>
      <c r="EK10" s="12" t="s">
        <v>64</v>
      </c>
      <c r="EL10" s="20"/>
      <c r="EM10" s="21"/>
      <c r="EN10" s="21"/>
      <c r="EO10" s="21"/>
      <c r="EP10" s="22"/>
      <c r="EQ10" s="27"/>
      <c r="ES10" s="80" t="e">
        <f t="shared" si="90"/>
        <v>#DIV/0!</v>
      </c>
      <c r="ET10" s="25" t="e">
        <f t="shared" si="91"/>
        <v>#DIV/0!</v>
      </c>
      <c r="EU10" s="81" t="e">
        <f t="shared" si="92"/>
        <v>#DIV/0!</v>
      </c>
      <c r="EV10" s="82" t="e">
        <f t="shared" si="93"/>
        <v>#DIV/0!</v>
      </c>
      <c r="EW10" s="83" t="e">
        <f t="shared" si="94"/>
        <v>#DIV/0!</v>
      </c>
      <c r="EY10" s="76" t="e">
        <f t="shared" si="95"/>
        <v>#DIV/0!</v>
      </c>
      <c r="EZ10" s="76">
        <f t="shared" si="96"/>
        <v>0</v>
      </c>
      <c r="FA10" s="25">
        <f t="shared" si="97"/>
        <v>0</v>
      </c>
      <c r="FB10" s="77">
        <f t="shared" si="98"/>
        <v>0</v>
      </c>
      <c r="FC10" s="78">
        <f t="shared" si="99"/>
        <v>0</v>
      </c>
      <c r="FD10" s="79">
        <f t="shared" si="100"/>
        <v>0</v>
      </c>
      <c r="FF10" s="89">
        <v>5</v>
      </c>
      <c r="FG10" s="92" t="e">
        <f t="shared" si="48"/>
        <v>#DIV/0!</v>
      </c>
      <c r="FH10" s="91" t="e">
        <f t="shared" si="49"/>
        <v>#DIV/0!</v>
      </c>
      <c r="FI10" s="29" t="e">
        <f t="shared" si="50"/>
        <v>#DIV/0!</v>
      </c>
      <c r="FJ10" s="29" t="e">
        <f t="shared" si="51"/>
        <v>#DIV/0!</v>
      </c>
      <c r="FK10" s="90">
        <f t="shared" si="52"/>
        <v>0</v>
      </c>
      <c r="FL10" s="29" t="e">
        <f t="shared" si="53"/>
        <v>#DIV/0!</v>
      </c>
      <c r="FM10" s="92">
        <f t="shared" si="54"/>
        <v>0</v>
      </c>
      <c r="FN10" s="25" t="e">
        <f t="shared" si="55"/>
        <v>#DIV/0!</v>
      </c>
      <c r="FP10" s="89">
        <v>5</v>
      </c>
      <c r="FQ10" s="99">
        <f t="shared" si="56"/>
        <v>0</v>
      </c>
      <c r="FR10" s="103">
        <f t="shared" si="56"/>
        <v>0</v>
      </c>
      <c r="FS10" s="139">
        <f t="shared" si="56"/>
        <v>0</v>
      </c>
      <c r="FT10" s="100">
        <f t="shared" si="56"/>
        <v>0</v>
      </c>
      <c r="FU10" s="110">
        <f t="shared" si="56"/>
        <v>0</v>
      </c>
      <c r="FV10" s="112">
        <f t="shared" si="56"/>
        <v>0</v>
      </c>
      <c r="FW10" s="137">
        <f t="shared" si="56"/>
        <v>0</v>
      </c>
      <c r="FX10" s="111">
        <f t="shared" si="56"/>
        <v>0</v>
      </c>
    </row>
    <row r="11" spans="1:180" ht="14.25" x14ac:dyDescent="0.15">
      <c r="A11" s="12" t="s">
        <v>65</v>
      </c>
      <c r="B11" s="20"/>
      <c r="C11" s="21"/>
      <c r="D11" s="21"/>
      <c r="E11" s="21"/>
      <c r="F11" s="22"/>
      <c r="G11" s="27"/>
      <c r="I11" s="80" t="e">
        <f t="shared" si="57"/>
        <v>#DIV/0!</v>
      </c>
      <c r="J11" s="25" t="e">
        <f t="shared" si="58"/>
        <v>#DIV/0!</v>
      </c>
      <c r="K11" s="81" t="e">
        <f t="shared" si="59"/>
        <v>#DIV/0!</v>
      </c>
      <c r="L11" s="82" t="e">
        <f t="shared" si="60"/>
        <v>#DIV/0!</v>
      </c>
      <c r="M11" s="83" t="e">
        <f t="shared" si="61"/>
        <v>#DIV/0!</v>
      </c>
      <c r="O11" s="76" t="e">
        <f t="shared" si="62"/>
        <v>#DIV/0!</v>
      </c>
      <c r="P11" s="76">
        <f t="shared" si="63"/>
        <v>0</v>
      </c>
      <c r="Q11" s="25">
        <f t="shared" si="64"/>
        <v>0</v>
      </c>
      <c r="R11" s="77">
        <f t="shared" si="65"/>
        <v>0</v>
      </c>
      <c r="S11" s="78">
        <f t="shared" si="66"/>
        <v>0</v>
      </c>
      <c r="T11" s="79">
        <f t="shared" si="67"/>
        <v>0</v>
      </c>
      <c r="V11" s="89">
        <v>6</v>
      </c>
      <c r="W11" s="92" t="e">
        <f t="shared" si="0"/>
        <v>#DIV/0!</v>
      </c>
      <c r="X11" s="91" t="e">
        <f t="shared" si="1"/>
        <v>#DIV/0!</v>
      </c>
      <c r="Y11" s="29" t="e">
        <f t="shared" si="2"/>
        <v>#DIV/0!</v>
      </c>
      <c r="Z11" s="29" t="e">
        <f t="shared" si="3"/>
        <v>#DIV/0!</v>
      </c>
      <c r="AA11" s="90">
        <f t="shared" si="4"/>
        <v>0</v>
      </c>
      <c r="AB11" s="29" t="e">
        <f t="shared" si="5"/>
        <v>#DIV/0!</v>
      </c>
      <c r="AC11" s="92">
        <f t="shared" si="6"/>
        <v>0</v>
      </c>
      <c r="AD11" s="25" t="e">
        <f t="shared" si="7"/>
        <v>#DIV/0!</v>
      </c>
      <c r="AF11" s="89">
        <v>6</v>
      </c>
      <c r="AG11" s="99">
        <f t="shared" si="8"/>
        <v>0</v>
      </c>
      <c r="AH11" s="103">
        <f t="shared" si="9"/>
        <v>0</v>
      </c>
      <c r="AI11" s="139">
        <f t="shared" si="10"/>
        <v>0</v>
      </c>
      <c r="AJ11" s="100">
        <f t="shared" si="11"/>
        <v>0</v>
      </c>
      <c r="AK11" s="110">
        <f t="shared" si="12"/>
        <v>0</v>
      </c>
      <c r="AL11" s="112">
        <f t="shared" si="13"/>
        <v>0</v>
      </c>
      <c r="AM11" s="137">
        <f t="shared" si="14"/>
        <v>0</v>
      </c>
      <c r="AN11" s="111">
        <f t="shared" si="15"/>
        <v>0</v>
      </c>
      <c r="AP11" s="167"/>
      <c r="AR11" s="12" t="s">
        <v>65</v>
      </c>
      <c r="AS11" s="20"/>
      <c r="AT11" s="21"/>
      <c r="AU11" s="21"/>
      <c r="AV11" s="21"/>
      <c r="AW11" s="22"/>
      <c r="AX11" s="27"/>
      <c r="AZ11" s="80" t="e">
        <f t="shared" si="68"/>
        <v>#DIV/0!</v>
      </c>
      <c r="BA11" s="25" t="e">
        <f t="shared" si="69"/>
        <v>#DIV/0!</v>
      </c>
      <c r="BB11" s="81" t="e">
        <f t="shared" si="70"/>
        <v>#DIV/0!</v>
      </c>
      <c r="BC11" s="82" t="e">
        <f t="shared" si="71"/>
        <v>#DIV/0!</v>
      </c>
      <c r="BD11" s="83" t="e">
        <f t="shared" si="72"/>
        <v>#DIV/0!</v>
      </c>
      <c r="BF11" s="76" t="e">
        <f t="shared" si="73"/>
        <v>#DIV/0!</v>
      </c>
      <c r="BG11" s="76">
        <f t="shared" si="74"/>
        <v>0</v>
      </c>
      <c r="BH11" s="25">
        <f t="shared" si="75"/>
        <v>0</v>
      </c>
      <c r="BI11" s="77">
        <f t="shared" si="76"/>
        <v>0</v>
      </c>
      <c r="BJ11" s="78">
        <f t="shared" si="77"/>
        <v>0</v>
      </c>
      <c r="BK11" s="79">
        <f t="shared" si="78"/>
        <v>0</v>
      </c>
      <c r="BM11" s="89">
        <v>6</v>
      </c>
      <c r="BN11" s="92" t="e">
        <f t="shared" si="16"/>
        <v>#DIV/0!</v>
      </c>
      <c r="BO11" s="91" t="e">
        <f t="shared" si="17"/>
        <v>#DIV/0!</v>
      </c>
      <c r="BP11" s="29" t="e">
        <f t="shared" si="18"/>
        <v>#DIV/0!</v>
      </c>
      <c r="BQ11" s="29" t="e">
        <f t="shared" si="19"/>
        <v>#DIV/0!</v>
      </c>
      <c r="BR11" s="90">
        <f t="shared" si="20"/>
        <v>0</v>
      </c>
      <c r="BS11" s="29" t="e">
        <f t="shared" si="21"/>
        <v>#DIV/0!</v>
      </c>
      <c r="BT11" s="92">
        <f t="shared" si="22"/>
        <v>0</v>
      </c>
      <c r="BU11" s="25" t="e">
        <f t="shared" si="23"/>
        <v>#DIV/0!</v>
      </c>
      <c r="BW11" s="89">
        <v>6</v>
      </c>
      <c r="BX11" s="99">
        <f t="shared" si="24"/>
        <v>0</v>
      </c>
      <c r="BY11" s="103">
        <f t="shared" si="25"/>
        <v>0</v>
      </c>
      <c r="BZ11" s="139">
        <f t="shared" si="26"/>
        <v>0</v>
      </c>
      <c r="CA11" s="100">
        <f t="shared" si="27"/>
        <v>0</v>
      </c>
      <c r="CB11" s="110">
        <f t="shared" si="28"/>
        <v>0</v>
      </c>
      <c r="CC11" s="112">
        <f t="shared" si="29"/>
        <v>0</v>
      </c>
      <c r="CD11" s="137">
        <f t="shared" si="30"/>
        <v>0</v>
      </c>
      <c r="CE11" s="111">
        <f t="shared" si="31"/>
        <v>0</v>
      </c>
      <c r="CR11" s="33"/>
      <c r="CT11" s="12" t="s">
        <v>65</v>
      </c>
      <c r="CU11" s="20"/>
      <c r="CV11" s="21"/>
      <c r="CW11" s="21"/>
      <c r="CX11" s="21"/>
      <c r="CY11" s="22"/>
      <c r="CZ11" s="27"/>
      <c r="DB11" s="80" t="e">
        <f t="shared" si="79"/>
        <v>#DIV/0!</v>
      </c>
      <c r="DC11" s="25" t="e">
        <f t="shared" si="80"/>
        <v>#DIV/0!</v>
      </c>
      <c r="DD11" s="81" t="e">
        <f t="shared" si="81"/>
        <v>#DIV/0!</v>
      </c>
      <c r="DE11" s="82" t="e">
        <f t="shared" si="82"/>
        <v>#DIV/0!</v>
      </c>
      <c r="DF11" s="83" t="e">
        <f t="shared" si="83"/>
        <v>#DIV/0!</v>
      </c>
      <c r="DH11" s="76" t="e">
        <f t="shared" si="84"/>
        <v>#DIV/0!</v>
      </c>
      <c r="DI11" s="76">
        <f t="shared" si="85"/>
        <v>0</v>
      </c>
      <c r="DJ11" s="25">
        <f t="shared" si="86"/>
        <v>0</v>
      </c>
      <c r="DK11" s="77">
        <f t="shared" si="87"/>
        <v>0</v>
      </c>
      <c r="DL11" s="78">
        <f t="shared" si="88"/>
        <v>0</v>
      </c>
      <c r="DM11" s="79">
        <f t="shared" si="89"/>
        <v>0</v>
      </c>
      <c r="DO11" s="89">
        <v>6</v>
      </c>
      <c r="DP11" s="92" t="e">
        <f t="shared" si="32"/>
        <v>#DIV/0!</v>
      </c>
      <c r="DQ11" s="91" t="e">
        <f t="shared" si="33"/>
        <v>#DIV/0!</v>
      </c>
      <c r="DR11" s="29" t="e">
        <f t="shared" si="34"/>
        <v>#DIV/0!</v>
      </c>
      <c r="DS11" s="29" t="e">
        <f t="shared" si="35"/>
        <v>#DIV/0!</v>
      </c>
      <c r="DT11" s="90">
        <f t="shared" si="36"/>
        <v>0</v>
      </c>
      <c r="DU11" s="29" t="e">
        <f t="shared" si="37"/>
        <v>#DIV/0!</v>
      </c>
      <c r="DV11" s="92">
        <f t="shared" si="38"/>
        <v>0</v>
      </c>
      <c r="DW11" s="25" t="e">
        <f t="shared" si="39"/>
        <v>#DIV/0!</v>
      </c>
      <c r="DY11" s="89">
        <v>6</v>
      </c>
      <c r="DZ11" s="99">
        <f t="shared" si="40"/>
        <v>0</v>
      </c>
      <c r="EA11" s="103">
        <f t="shared" si="41"/>
        <v>0</v>
      </c>
      <c r="EB11" s="139">
        <f t="shared" si="42"/>
        <v>0</v>
      </c>
      <c r="EC11" s="100">
        <f t="shared" si="43"/>
        <v>0</v>
      </c>
      <c r="ED11" s="110">
        <f t="shared" si="44"/>
        <v>0</v>
      </c>
      <c r="EE11" s="112">
        <f t="shared" si="45"/>
        <v>0</v>
      </c>
      <c r="EF11" s="137">
        <f t="shared" si="46"/>
        <v>0</v>
      </c>
      <c r="EG11" s="111">
        <f t="shared" si="47"/>
        <v>0</v>
      </c>
      <c r="EH11" s="36"/>
      <c r="EI11" s="168"/>
      <c r="EJ11" s="36"/>
      <c r="EK11" s="12" t="s">
        <v>65</v>
      </c>
      <c r="EL11" s="20"/>
      <c r="EM11" s="21"/>
      <c r="EN11" s="21"/>
      <c r="EO11" s="21"/>
      <c r="EP11" s="22"/>
      <c r="EQ11" s="27"/>
      <c r="ES11" s="80" t="e">
        <f t="shared" si="90"/>
        <v>#DIV/0!</v>
      </c>
      <c r="ET11" s="25" t="e">
        <f t="shared" si="91"/>
        <v>#DIV/0!</v>
      </c>
      <c r="EU11" s="81" t="e">
        <f t="shared" si="92"/>
        <v>#DIV/0!</v>
      </c>
      <c r="EV11" s="82" t="e">
        <f t="shared" si="93"/>
        <v>#DIV/0!</v>
      </c>
      <c r="EW11" s="83" t="e">
        <f t="shared" si="94"/>
        <v>#DIV/0!</v>
      </c>
      <c r="EY11" s="76" t="e">
        <f t="shared" si="95"/>
        <v>#DIV/0!</v>
      </c>
      <c r="EZ11" s="76">
        <f t="shared" si="96"/>
        <v>0</v>
      </c>
      <c r="FA11" s="25">
        <f t="shared" si="97"/>
        <v>0</v>
      </c>
      <c r="FB11" s="77">
        <f t="shared" si="98"/>
        <v>0</v>
      </c>
      <c r="FC11" s="78">
        <f t="shared" si="99"/>
        <v>0</v>
      </c>
      <c r="FD11" s="79">
        <f t="shared" si="100"/>
        <v>0</v>
      </c>
      <c r="FF11" s="89">
        <v>6</v>
      </c>
      <c r="FG11" s="92" t="e">
        <f t="shared" si="48"/>
        <v>#DIV/0!</v>
      </c>
      <c r="FH11" s="91" t="e">
        <f t="shared" si="49"/>
        <v>#DIV/0!</v>
      </c>
      <c r="FI11" s="29" t="e">
        <f t="shared" si="50"/>
        <v>#DIV/0!</v>
      </c>
      <c r="FJ11" s="29" t="e">
        <f t="shared" si="51"/>
        <v>#DIV/0!</v>
      </c>
      <c r="FK11" s="90">
        <f t="shared" si="52"/>
        <v>0</v>
      </c>
      <c r="FL11" s="29" t="e">
        <f t="shared" si="53"/>
        <v>#DIV/0!</v>
      </c>
      <c r="FM11" s="92">
        <f t="shared" si="54"/>
        <v>0</v>
      </c>
      <c r="FN11" s="25" t="e">
        <f t="shared" si="55"/>
        <v>#DIV/0!</v>
      </c>
      <c r="FP11" s="89">
        <v>6</v>
      </c>
      <c r="FQ11" s="99">
        <f t="shared" si="56"/>
        <v>0</v>
      </c>
      <c r="FR11" s="103">
        <f t="shared" si="56"/>
        <v>0</v>
      </c>
      <c r="FS11" s="139">
        <f t="shared" si="56"/>
        <v>0</v>
      </c>
      <c r="FT11" s="100">
        <f t="shared" si="56"/>
        <v>0</v>
      </c>
      <c r="FU11" s="110">
        <f t="shared" si="56"/>
        <v>0</v>
      </c>
      <c r="FV11" s="112">
        <f t="shared" si="56"/>
        <v>0</v>
      </c>
      <c r="FW11" s="137">
        <f t="shared" si="56"/>
        <v>0</v>
      </c>
      <c r="FX11" s="111">
        <f t="shared" si="56"/>
        <v>0</v>
      </c>
    </row>
    <row r="12" spans="1:180" ht="14.25" x14ac:dyDescent="0.15">
      <c r="A12" s="12" t="s">
        <v>66</v>
      </c>
      <c r="B12" s="20"/>
      <c r="C12" s="21"/>
      <c r="D12" s="21"/>
      <c r="E12" s="21"/>
      <c r="F12" s="22"/>
      <c r="G12" s="27"/>
      <c r="I12" s="80" t="e">
        <f t="shared" si="57"/>
        <v>#DIV/0!</v>
      </c>
      <c r="J12" s="25" t="e">
        <f t="shared" si="58"/>
        <v>#DIV/0!</v>
      </c>
      <c r="K12" s="81" t="e">
        <f t="shared" si="59"/>
        <v>#DIV/0!</v>
      </c>
      <c r="L12" s="82" t="e">
        <f t="shared" si="60"/>
        <v>#DIV/0!</v>
      </c>
      <c r="M12" s="83" t="e">
        <f t="shared" si="61"/>
        <v>#DIV/0!</v>
      </c>
      <c r="O12" s="76" t="e">
        <f t="shared" si="62"/>
        <v>#DIV/0!</v>
      </c>
      <c r="P12" s="76">
        <f t="shared" si="63"/>
        <v>0</v>
      </c>
      <c r="Q12" s="25">
        <f t="shared" si="64"/>
        <v>0</v>
      </c>
      <c r="R12" s="77">
        <f t="shared" si="65"/>
        <v>0</v>
      </c>
      <c r="S12" s="78">
        <f t="shared" si="66"/>
        <v>0</v>
      </c>
      <c r="T12" s="79">
        <f t="shared" si="67"/>
        <v>0</v>
      </c>
      <c r="V12" s="89">
        <v>7</v>
      </c>
      <c r="W12" s="92" t="e">
        <f t="shared" si="0"/>
        <v>#DIV/0!</v>
      </c>
      <c r="X12" s="91" t="e">
        <f t="shared" si="1"/>
        <v>#DIV/0!</v>
      </c>
      <c r="Y12" s="29" t="e">
        <f t="shared" si="2"/>
        <v>#DIV/0!</v>
      </c>
      <c r="Z12" s="29" t="e">
        <f t="shared" si="3"/>
        <v>#DIV/0!</v>
      </c>
      <c r="AA12" s="90">
        <f t="shared" si="4"/>
        <v>0</v>
      </c>
      <c r="AB12" s="29" t="e">
        <f t="shared" si="5"/>
        <v>#DIV/0!</v>
      </c>
      <c r="AC12" s="92">
        <f t="shared" si="6"/>
        <v>0</v>
      </c>
      <c r="AD12" s="25" t="e">
        <f t="shared" si="7"/>
        <v>#DIV/0!</v>
      </c>
      <c r="AF12" s="89">
        <v>7</v>
      </c>
      <c r="AG12" s="99">
        <f t="shared" si="8"/>
        <v>0</v>
      </c>
      <c r="AH12" s="103">
        <f t="shared" si="9"/>
        <v>0</v>
      </c>
      <c r="AI12" s="139">
        <f t="shared" si="10"/>
        <v>0</v>
      </c>
      <c r="AJ12" s="100">
        <f t="shared" si="11"/>
        <v>0</v>
      </c>
      <c r="AK12" s="110">
        <f t="shared" si="12"/>
        <v>0</v>
      </c>
      <c r="AL12" s="112">
        <f t="shared" si="13"/>
        <v>0</v>
      </c>
      <c r="AM12" s="137">
        <f t="shared" si="14"/>
        <v>0</v>
      </c>
      <c r="AN12" s="111">
        <f t="shared" si="15"/>
        <v>0</v>
      </c>
      <c r="AP12" s="167"/>
      <c r="AR12" s="12" t="s">
        <v>66</v>
      </c>
      <c r="AS12" s="20"/>
      <c r="AT12" s="21"/>
      <c r="AU12" s="21"/>
      <c r="AV12" s="21"/>
      <c r="AW12" s="22"/>
      <c r="AX12" s="27"/>
      <c r="AZ12" s="80" t="e">
        <f t="shared" si="68"/>
        <v>#DIV/0!</v>
      </c>
      <c r="BA12" s="25" t="e">
        <f t="shared" si="69"/>
        <v>#DIV/0!</v>
      </c>
      <c r="BB12" s="81" t="e">
        <f t="shared" si="70"/>
        <v>#DIV/0!</v>
      </c>
      <c r="BC12" s="82" t="e">
        <f t="shared" si="71"/>
        <v>#DIV/0!</v>
      </c>
      <c r="BD12" s="83" t="e">
        <f t="shared" si="72"/>
        <v>#DIV/0!</v>
      </c>
      <c r="BF12" s="76" t="e">
        <f t="shared" si="73"/>
        <v>#DIV/0!</v>
      </c>
      <c r="BG12" s="76">
        <f t="shared" si="74"/>
        <v>0</v>
      </c>
      <c r="BH12" s="25">
        <f t="shared" si="75"/>
        <v>0</v>
      </c>
      <c r="BI12" s="77">
        <f t="shared" si="76"/>
        <v>0</v>
      </c>
      <c r="BJ12" s="78">
        <f t="shared" si="77"/>
        <v>0</v>
      </c>
      <c r="BK12" s="79">
        <f t="shared" si="78"/>
        <v>0</v>
      </c>
      <c r="BM12" s="89">
        <v>7</v>
      </c>
      <c r="BN12" s="92" t="e">
        <f t="shared" si="16"/>
        <v>#DIV/0!</v>
      </c>
      <c r="BO12" s="91" t="e">
        <f t="shared" si="17"/>
        <v>#DIV/0!</v>
      </c>
      <c r="BP12" s="29" t="e">
        <f t="shared" si="18"/>
        <v>#DIV/0!</v>
      </c>
      <c r="BQ12" s="29" t="e">
        <f t="shared" si="19"/>
        <v>#DIV/0!</v>
      </c>
      <c r="BR12" s="90">
        <f t="shared" si="20"/>
        <v>0</v>
      </c>
      <c r="BS12" s="29" t="e">
        <f t="shared" si="21"/>
        <v>#DIV/0!</v>
      </c>
      <c r="BT12" s="92">
        <f t="shared" si="22"/>
        <v>0</v>
      </c>
      <c r="BU12" s="25" t="e">
        <f t="shared" si="23"/>
        <v>#DIV/0!</v>
      </c>
      <c r="BW12" s="89">
        <v>7</v>
      </c>
      <c r="BX12" s="99">
        <f t="shared" si="24"/>
        <v>0</v>
      </c>
      <c r="BY12" s="103">
        <f t="shared" si="25"/>
        <v>0</v>
      </c>
      <c r="BZ12" s="139">
        <f t="shared" si="26"/>
        <v>0</v>
      </c>
      <c r="CA12" s="100">
        <f t="shared" si="27"/>
        <v>0</v>
      </c>
      <c r="CB12" s="110">
        <f t="shared" si="28"/>
        <v>0</v>
      </c>
      <c r="CC12" s="112">
        <f t="shared" si="29"/>
        <v>0</v>
      </c>
      <c r="CD12" s="137">
        <f t="shared" si="30"/>
        <v>0</v>
      </c>
      <c r="CE12" s="111">
        <f t="shared" si="31"/>
        <v>0</v>
      </c>
      <c r="CR12" s="33"/>
      <c r="CT12" s="12" t="s">
        <v>66</v>
      </c>
      <c r="CU12" s="20"/>
      <c r="CV12" s="21"/>
      <c r="CW12" s="21"/>
      <c r="CX12" s="21"/>
      <c r="CY12" s="22"/>
      <c r="CZ12" s="27"/>
      <c r="DB12" s="80" t="e">
        <f t="shared" si="79"/>
        <v>#DIV/0!</v>
      </c>
      <c r="DC12" s="25" t="e">
        <f t="shared" si="80"/>
        <v>#DIV/0!</v>
      </c>
      <c r="DD12" s="81" t="e">
        <f t="shared" si="81"/>
        <v>#DIV/0!</v>
      </c>
      <c r="DE12" s="82" t="e">
        <f t="shared" si="82"/>
        <v>#DIV/0!</v>
      </c>
      <c r="DF12" s="83" t="e">
        <f t="shared" si="83"/>
        <v>#DIV/0!</v>
      </c>
      <c r="DH12" s="76" t="e">
        <f t="shared" si="84"/>
        <v>#DIV/0!</v>
      </c>
      <c r="DI12" s="76">
        <f t="shared" si="85"/>
        <v>0</v>
      </c>
      <c r="DJ12" s="25">
        <f t="shared" si="86"/>
        <v>0</v>
      </c>
      <c r="DK12" s="77">
        <f t="shared" si="87"/>
        <v>0</v>
      </c>
      <c r="DL12" s="78">
        <f t="shared" si="88"/>
        <v>0</v>
      </c>
      <c r="DM12" s="79">
        <f t="shared" si="89"/>
        <v>0</v>
      </c>
      <c r="DO12" s="89">
        <v>7</v>
      </c>
      <c r="DP12" s="92" t="e">
        <f t="shared" si="32"/>
        <v>#DIV/0!</v>
      </c>
      <c r="DQ12" s="91" t="e">
        <f t="shared" si="33"/>
        <v>#DIV/0!</v>
      </c>
      <c r="DR12" s="29" t="e">
        <f t="shared" si="34"/>
        <v>#DIV/0!</v>
      </c>
      <c r="DS12" s="29" t="e">
        <f t="shared" si="35"/>
        <v>#DIV/0!</v>
      </c>
      <c r="DT12" s="90">
        <f t="shared" si="36"/>
        <v>0</v>
      </c>
      <c r="DU12" s="29" t="e">
        <f t="shared" si="37"/>
        <v>#DIV/0!</v>
      </c>
      <c r="DV12" s="92">
        <f t="shared" si="38"/>
        <v>0</v>
      </c>
      <c r="DW12" s="25" t="e">
        <f t="shared" si="39"/>
        <v>#DIV/0!</v>
      </c>
      <c r="DY12" s="89">
        <v>7</v>
      </c>
      <c r="DZ12" s="99">
        <f t="shared" si="40"/>
        <v>0</v>
      </c>
      <c r="EA12" s="103">
        <f t="shared" si="41"/>
        <v>0</v>
      </c>
      <c r="EB12" s="139">
        <f t="shared" si="42"/>
        <v>0</v>
      </c>
      <c r="EC12" s="100">
        <f t="shared" si="43"/>
        <v>0</v>
      </c>
      <c r="ED12" s="110">
        <f t="shared" si="44"/>
        <v>0</v>
      </c>
      <c r="EE12" s="112">
        <f t="shared" si="45"/>
        <v>0</v>
      </c>
      <c r="EF12" s="137">
        <f t="shared" si="46"/>
        <v>0</v>
      </c>
      <c r="EG12" s="111">
        <f t="shared" si="47"/>
        <v>0</v>
      </c>
      <c r="EH12" s="36"/>
      <c r="EI12" s="168"/>
      <c r="EJ12" s="36"/>
      <c r="EK12" s="12" t="s">
        <v>66</v>
      </c>
      <c r="EL12" s="20"/>
      <c r="EM12" s="21"/>
      <c r="EN12" s="21"/>
      <c r="EO12" s="21"/>
      <c r="EP12" s="22"/>
      <c r="EQ12" s="27"/>
      <c r="ES12" s="80" t="e">
        <f t="shared" si="90"/>
        <v>#DIV/0!</v>
      </c>
      <c r="ET12" s="25" t="e">
        <f t="shared" si="91"/>
        <v>#DIV/0!</v>
      </c>
      <c r="EU12" s="81" t="e">
        <f t="shared" si="92"/>
        <v>#DIV/0!</v>
      </c>
      <c r="EV12" s="82" t="e">
        <f t="shared" si="93"/>
        <v>#DIV/0!</v>
      </c>
      <c r="EW12" s="83" t="e">
        <f t="shared" si="94"/>
        <v>#DIV/0!</v>
      </c>
      <c r="EY12" s="76" t="e">
        <f t="shared" si="95"/>
        <v>#DIV/0!</v>
      </c>
      <c r="EZ12" s="76">
        <f t="shared" si="96"/>
        <v>0</v>
      </c>
      <c r="FA12" s="25">
        <f t="shared" si="97"/>
        <v>0</v>
      </c>
      <c r="FB12" s="77">
        <f t="shared" si="98"/>
        <v>0</v>
      </c>
      <c r="FC12" s="78">
        <f t="shared" si="99"/>
        <v>0</v>
      </c>
      <c r="FD12" s="79">
        <f t="shared" si="100"/>
        <v>0</v>
      </c>
      <c r="FF12" s="89">
        <v>7</v>
      </c>
      <c r="FG12" s="92" t="e">
        <f t="shared" si="48"/>
        <v>#DIV/0!</v>
      </c>
      <c r="FH12" s="91" t="e">
        <f t="shared" si="49"/>
        <v>#DIV/0!</v>
      </c>
      <c r="FI12" s="29" t="e">
        <f t="shared" si="50"/>
        <v>#DIV/0!</v>
      </c>
      <c r="FJ12" s="29" t="e">
        <f t="shared" si="51"/>
        <v>#DIV/0!</v>
      </c>
      <c r="FK12" s="90">
        <f t="shared" si="52"/>
        <v>0</v>
      </c>
      <c r="FL12" s="29" t="e">
        <f t="shared" si="53"/>
        <v>#DIV/0!</v>
      </c>
      <c r="FM12" s="92">
        <f t="shared" si="54"/>
        <v>0</v>
      </c>
      <c r="FN12" s="25" t="e">
        <f t="shared" si="55"/>
        <v>#DIV/0!</v>
      </c>
      <c r="FP12" s="89">
        <v>7</v>
      </c>
      <c r="FQ12" s="99">
        <f t="shared" si="56"/>
        <v>0</v>
      </c>
      <c r="FR12" s="103">
        <f t="shared" si="56"/>
        <v>0</v>
      </c>
      <c r="FS12" s="139">
        <f t="shared" si="56"/>
        <v>0</v>
      </c>
      <c r="FT12" s="100">
        <f t="shared" si="56"/>
        <v>0</v>
      </c>
      <c r="FU12" s="110">
        <f t="shared" si="56"/>
        <v>0</v>
      </c>
      <c r="FV12" s="112">
        <f t="shared" si="56"/>
        <v>0</v>
      </c>
      <c r="FW12" s="137">
        <f t="shared" si="56"/>
        <v>0</v>
      </c>
      <c r="FX12" s="111">
        <f t="shared" si="56"/>
        <v>0</v>
      </c>
    </row>
    <row r="13" spans="1:180" ht="14.25" x14ac:dyDescent="0.15">
      <c r="A13" s="12" t="s">
        <v>67</v>
      </c>
      <c r="B13" s="20"/>
      <c r="C13" s="21"/>
      <c r="D13" s="21"/>
      <c r="E13" s="21"/>
      <c r="F13" s="22"/>
      <c r="G13" s="27"/>
      <c r="I13" s="80" t="e">
        <f t="shared" si="57"/>
        <v>#DIV/0!</v>
      </c>
      <c r="J13" s="25" t="e">
        <f t="shared" si="58"/>
        <v>#DIV/0!</v>
      </c>
      <c r="K13" s="81" t="e">
        <f t="shared" si="59"/>
        <v>#DIV/0!</v>
      </c>
      <c r="L13" s="82" t="e">
        <f t="shared" si="60"/>
        <v>#DIV/0!</v>
      </c>
      <c r="M13" s="83" t="e">
        <f t="shared" si="61"/>
        <v>#DIV/0!</v>
      </c>
      <c r="O13" s="76" t="e">
        <f t="shared" si="62"/>
        <v>#DIV/0!</v>
      </c>
      <c r="P13" s="76">
        <f t="shared" si="63"/>
        <v>0</v>
      </c>
      <c r="Q13" s="25">
        <f t="shared" si="64"/>
        <v>0</v>
      </c>
      <c r="R13" s="77">
        <f t="shared" si="65"/>
        <v>0</v>
      </c>
      <c r="S13" s="78">
        <f t="shared" si="66"/>
        <v>0</v>
      </c>
      <c r="T13" s="79">
        <f t="shared" si="67"/>
        <v>0</v>
      </c>
      <c r="V13" s="89">
        <v>8</v>
      </c>
      <c r="W13" s="92" t="e">
        <f t="shared" si="0"/>
        <v>#DIV/0!</v>
      </c>
      <c r="X13" s="91" t="e">
        <f t="shared" si="1"/>
        <v>#DIV/0!</v>
      </c>
      <c r="Y13" s="29" t="e">
        <f t="shared" si="2"/>
        <v>#DIV/0!</v>
      </c>
      <c r="Z13" s="29" t="e">
        <f t="shared" si="3"/>
        <v>#DIV/0!</v>
      </c>
      <c r="AA13" s="90">
        <f t="shared" si="4"/>
        <v>0</v>
      </c>
      <c r="AB13" s="29" t="e">
        <f t="shared" si="5"/>
        <v>#DIV/0!</v>
      </c>
      <c r="AC13" s="92">
        <f t="shared" si="6"/>
        <v>0</v>
      </c>
      <c r="AD13" s="25" t="e">
        <f t="shared" si="7"/>
        <v>#DIV/0!</v>
      </c>
      <c r="AF13" s="89">
        <v>8</v>
      </c>
      <c r="AG13" s="99">
        <f t="shared" si="8"/>
        <v>0</v>
      </c>
      <c r="AH13" s="103">
        <f t="shared" si="9"/>
        <v>0</v>
      </c>
      <c r="AI13" s="139">
        <f t="shared" si="10"/>
        <v>0</v>
      </c>
      <c r="AJ13" s="100">
        <f t="shared" si="11"/>
        <v>0</v>
      </c>
      <c r="AK13" s="110">
        <f t="shared" si="12"/>
        <v>0</v>
      </c>
      <c r="AL13" s="112">
        <f t="shared" si="13"/>
        <v>0</v>
      </c>
      <c r="AM13" s="137">
        <f t="shared" si="14"/>
        <v>0</v>
      </c>
      <c r="AN13" s="111">
        <f t="shared" si="15"/>
        <v>0</v>
      </c>
      <c r="AP13" s="167"/>
      <c r="AR13" s="12" t="s">
        <v>67</v>
      </c>
      <c r="AS13" s="20"/>
      <c r="AT13" s="21"/>
      <c r="AU13" s="21"/>
      <c r="AV13" s="21"/>
      <c r="AW13" s="22"/>
      <c r="AX13" s="27"/>
      <c r="AZ13" s="80" t="e">
        <f t="shared" si="68"/>
        <v>#DIV/0!</v>
      </c>
      <c r="BA13" s="25" t="e">
        <f t="shared" si="69"/>
        <v>#DIV/0!</v>
      </c>
      <c r="BB13" s="81" t="e">
        <f t="shared" si="70"/>
        <v>#DIV/0!</v>
      </c>
      <c r="BC13" s="82" t="e">
        <f t="shared" si="71"/>
        <v>#DIV/0!</v>
      </c>
      <c r="BD13" s="83" t="e">
        <f t="shared" si="72"/>
        <v>#DIV/0!</v>
      </c>
      <c r="BF13" s="76" t="e">
        <f t="shared" si="73"/>
        <v>#DIV/0!</v>
      </c>
      <c r="BG13" s="76">
        <f t="shared" si="74"/>
        <v>0</v>
      </c>
      <c r="BH13" s="25">
        <f t="shared" si="75"/>
        <v>0</v>
      </c>
      <c r="BI13" s="77">
        <f t="shared" si="76"/>
        <v>0</v>
      </c>
      <c r="BJ13" s="78">
        <f t="shared" si="77"/>
        <v>0</v>
      </c>
      <c r="BK13" s="79">
        <f t="shared" si="78"/>
        <v>0</v>
      </c>
      <c r="BM13" s="89">
        <v>8</v>
      </c>
      <c r="BN13" s="92" t="e">
        <f t="shared" si="16"/>
        <v>#DIV/0!</v>
      </c>
      <c r="BO13" s="91" t="e">
        <f t="shared" si="17"/>
        <v>#DIV/0!</v>
      </c>
      <c r="BP13" s="29" t="e">
        <f t="shared" si="18"/>
        <v>#DIV/0!</v>
      </c>
      <c r="BQ13" s="29" t="e">
        <f t="shared" si="19"/>
        <v>#DIV/0!</v>
      </c>
      <c r="BR13" s="90">
        <f t="shared" si="20"/>
        <v>0</v>
      </c>
      <c r="BS13" s="29" t="e">
        <f t="shared" si="21"/>
        <v>#DIV/0!</v>
      </c>
      <c r="BT13" s="92">
        <f t="shared" si="22"/>
        <v>0</v>
      </c>
      <c r="BU13" s="25" t="e">
        <f t="shared" si="23"/>
        <v>#DIV/0!</v>
      </c>
      <c r="BW13" s="89">
        <v>8</v>
      </c>
      <c r="BX13" s="99">
        <f t="shared" si="24"/>
        <v>0</v>
      </c>
      <c r="BY13" s="103">
        <f t="shared" si="25"/>
        <v>0</v>
      </c>
      <c r="BZ13" s="139">
        <f t="shared" si="26"/>
        <v>0</v>
      </c>
      <c r="CA13" s="100">
        <f t="shared" si="27"/>
        <v>0</v>
      </c>
      <c r="CB13" s="110">
        <f t="shared" si="28"/>
        <v>0</v>
      </c>
      <c r="CC13" s="112">
        <f t="shared" si="29"/>
        <v>0</v>
      </c>
      <c r="CD13" s="137">
        <f t="shared" si="30"/>
        <v>0</v>
      </c>
      <c r="CE13" s="111">
        <f t="shared" si="31"/>
        <v>0</v>
      </c>
      <c r="CR13" s="33"/>
      <c r="CT13" s="12" t="s">
        <v>67</v>
      </c>
      <c r="CU13" s="20"/>
      <c r="CV13" s="21"/>
      <c r="CW13" s="21"/>
      <c r="CX13" s="21"/>
      <c r="CY13" s="22"/>
      <c r="CZ13" s="27"/>
      <c r="DB13" s="80" t="e">
        <f t="shared" si="79"/>
        <v>#DIV/0!</v>
      </c>
      <c r="DC13" s="25" t="e">
        <f t="shared" si="80"/>
        <v>#DIV/0!</v>
      </c>
      <c r="DD13" s="81" t="e">
        <f t="shared" si="81"/>
        <v>#DIV/0!</v>
      </c>
      <c r="DE13" s="82" t="e">
        <f t="shared" si="82"/>
        <v>#DIV/0!</v>
      </c>
      <c r="DF13" s="83" t="e">
        <f t="shared" si="83"/>
        <v>#DIV/0!</v>
      </c>
      <c r="DH13" s="76" t="e">
        <f t="shared" si="84"/>
        <v>#DIV/0!</v>
      </c>
      <c r="DI13" s="76">
        <f t="shared" si="85"/>
        <v>0</v>
      </c>
      <c r="DJ13" s="25">
        <f t="shared" si="86"/>
        <v>0</v>
      </c>
      <c r="DK13" s="77">
        <f t="shared" si="87"/>
        <v>0</v>
      </c>
      <c r="DL13" s="78">
        <f t="shared" si="88"/>
        <v>0</v>
      </c>
      <c r="DM13" s="79">
        <f t="shared" si="89"/>
        <v>0</v>
      </c>
      <c r="DO13" s="89">
        <v>8</v>
      </c>
      <c r="DP13" s="92" t="e">
        <f t="shared" si="32"/>
        <v>#DIV/0!</v>
      </c>
      <c r="DQ13" s="91" t="e">
        <f t="shared" si="33"/>
        <v>#DIV/0!</v>
      </c>
      <c r="DR13" s="29" t="e">
        <f t="shared" si="34"/>
        <v>#DIV/0!</v>
      </c>
      <c r="DS13" s="29" t="e">
        <f t="shared" si="35"/>
        <v>#DIV/0!</v>
      </c>
      <c r="DT13" s="90">
        <f t="shared" si="36"/>
        <v>0</v>
      </c>
      <c r="DU13" s="29" t="e">
        <f t="shared" si="37"/>
        <v>#DIV/0!</v>
      </c>
      <c r="DV13" s="92">
        <f t="shared" si="38"/>
        <v>0</v>
      </c>
      <c r="DW13" s="25" t="e">
        <f t="shared" si="39"/>
        <v>#DIV/0!</v>
      </c>
      <c r="DY13" s="89">
        <v>8</v>
      </c>
      <c r="DZ13" s="99">
        <f t="shared" si="40"/>
        <v>0</v>
      </c>
      <c r="EA13" s="103">
        <f t="shared" si="41"/>
        <v>0</v>
      </c>
      <c r="EB13" s="139">
        <f t="shared" si="42"/>
        <v>0</v>
      </c>
      <c r="EC13" s="100">
        <f t="shared" si="43"/>
        <v>0</v>
      </c>
      <c r="ED13" s="110">
        <f t="shared" si="44"/>
        <v>0</v>
      </c>
      <c r="EE13" s="112">
        <f t="shared" si="45"/>
        <v>0</v>
      </c>
      <c r="EF13" s="137">
        <f t="shared" si="46"/>
        <v>0</v>
      </c>
      <c r="EG13" s="111">
        <f t="shared" si="47"/>
        <v>0</v>
      </c>
      <c r="EH13" s="36"/>
      <c r="EI13" s="168"/>
      <c r="EJ13" s="36"/>
      <c r="EK13" s="12" t="s">
        <v>67</v>
      </c>
      <c r="EL13" s="20"/>
      <c r="EM13" s="21"/>
      <c r="EN13" s="21"/>
      <c r="EO13" s="21"/>
      <c r="EP13" s="22"/>
      <c r="EQ13" s="27"/>
      <c r="ES13" s="80" t="e">
        <f t="shared" si="90"/>
        <v>#DIV/0!</v>
      </c>
      <c r="ET13" s="25" t="e">
        <f t="shared" si="91"/>
        <v>#DIV/0!</v>
      </c>
      <c r="EU13" s="81" t="e">
        <f t="shared" si="92"/>
        <v>#DIV/0!</v>
      </c>
      <c r="EV13" s="82" t="e">
        <f t="shared" si="93"/>
        <v>#DIV/0!</v>
      </c>
      <c r="EW13" s="83" t="e">
        <f t="shared" si="94"/>
        <v>#DIV/0!</v>
      </c>
      <c r="EY13" s="76" t="e">
        <f t="shared" si="95"/>
        <v>#DIV/0!</v>
      </c>
      <c r="EZ13" s="76">
        <f t="shared" si="96"/>
        <v>0</v>
      </c>
      <c r="FA13" s="25">
        <f t="shared" si="97"/>
        <v>0</v>
      </c>
      <c r="FB13" s="77">
        <f t="shared" si="98"/>
        <v>0</v>
      </c>
      <c r="FC13" s="78">
        <f t="shared" si="99"/>
        <v>0</v>
      </c>
      <c r="FD13" s="79">
        <f t="shared" si="100"/>
        <v>0</v>
      </c>
      <c r="FF13" s="89">
        <v>8</v>
      </c>
      <c r="FG13" s="92" t="e">
        <f t="shared" si="48"/>
        <v>#DIV/0!</v>
      </c>
      <c r="FH13" s="91" t="e">
        <f t="shared" si="49"/>
        <v>#DIV/0!</v>
      </c>
      <c r="FI13" s="29" t="e">
        <f t="shared" si="50"/>
        <v>#DIV/0!</v>
      </c>
      <c r="FJ13" s="29" t="e">
        <f t="shared" si="51"/>
        <v>#DIV/0!</v>
      </c>
      <c r="FK13" s="90">
        <f t="shared" si="52"/>
        <v>0</v>
      </c>
      <c r="FL13" s="29" t="e">
        <f t="shared" si="53"/>
        <v>#DIV/0!</v>
      </c>
      <c r="FM13" s="92">
        <f t="shared" si="54"/>
        <v>0</v>
      </c>
      <c r="FN13" s="25" t="e">
        <f t="shared" si="55"/>
        <v>#DIV/0!</v>
      </c>
      <c r="FP13" s="89">
        <v>8</v>
      </c>
      <c r="FQ13" s="99">
        <f t="shared" si="56"/>
        <v>0</v>
      </c>
      <c r="FR13" s="103">
        <f t="shared" si="56"/>
        <v>0</v>
      </c>
      <c r="FS13" s="139">
        <f t="shared" si="56"/>
        <v>0</v>
      </c>
      <c r="FT13" s="100">
        <f t="shared" si="56"/>
        <v>0</v>
      </c>
      <c r="FU13" s="110">
        <f t="shared" si="56"/>
        <v>0</v>
      </c>
      <c r="FV13" s="112">
        <f t="shared" si="56"/>
        <v>0</v>
      </c>
      <c r="FW13" s="137">
        <f t="shared" si="56"/>
        <v>0</v>
      </c>
      <c r="FX13" s="111">
        <f t="shared" si="56"/>
        <v>0</v>
      </c>
    </row>
    <row r="14" spans="1:180" ht="14.25" x14ac:dyDescent="0.15">
      <c r="A14" s="12" t="s">
        <v>68</v>
      </c>
      <c r="B14" s="20"/>
      <c r="C14" s="21"/>
      <c r="D14" s="21"/>
      <c r="E14" s="21"/>
      <c r="F14" s="22"/>
      <c r="G14" s="27"/>
      <c r="I14" s="80" t="e">
        <f t="shared" si="57"/>
        <v>#DIV/0!</v>
      </c>
      <c r="J14" s="25" t="e">
        <f t="shared" si="58"/>
        <v>#DIV/0!</v>
      </c>
      <c r="K14" s="81" t="e">
        <f t="shared" si="59"/>
        <v>#DIV/0!</v>
      </c>
      <c r="L14" s="82" t="e">
        <f t="shared" si="60"/>
        <v>#DIV/0!</v>
      </c>
      <c r="M14" s="83" t="e">
        <f t="shared" si="61"/>
        <v>#DIV/0!</v>
      </c>
      <c r="O14" s="76" t="e">
        <f t="shared" si="62"/>
        <v>#DIV/0!</v>
      </c>
      <c r="P14" s="76">
        <f t="shared" si="63"/>
        <v>0</v>
      </c>
      <c r="Q14" s="25">
        <f t="shared" si="64"/>
        <v>0</v>
      </c>
      <c r="R14" s="77">
        <f t="shared" si="65"/>
        <v>0</v>
      </c>
      <c r="S14" s="78">
        <f t="shared" si="66"/>
        <v>0</v>
      </c>
      <c r="T14" s="79">
        <f t="shared" si="67"/>
        <v>0</v>
      </c>
      <c r="V14" s="89">
        <v>9</v>
      </c>
      <c r="W14" s="92" t="e">
        <f t="shared" si="0"/>
        <v>#DIV/0!</v>
      </c>
      <c r="X14" s="91" t="e">
        <f t="shared" si="1"/>
        <v>#DIV/0!</v>
      </c>
      <c r="Y14" s="29" t="e">
        <f t="shared" si="2"/>
        <v>#DIV/0!</v>
      </c>
      <c r="Z14" s="29" t="e">
        <f t="shared" si="3"/>
        <v>#DIV/0!</v>
      </c>
      <c r="AA14" s="90">
        <f t="shared" si="4"/>
        <v>0</v>
      </c>
      <c r="AB14" s="29" t="e">
        <f t="shared" si="5"/>
        <v>#DIV/0!</v>
      </c>
      <c r="AC14" s="92">
        <f t="shared" si="6"/>
        <v>0</v>
      </c>
      <c r="AD14" s="25" t="e">
        <f t="shared" si="7"/>
        <v>#DIV/0!</v>
      </c>
      <c r="AF14" s="89">
        <v>9</v>
      </c>
      <c r="AG14" s="99">
        <f t="shared" si="8"/>
        <v>0</v>
      </c>
      <c r="AH14" s="103">
        <f t="shared" si="9"/>
        <v>0</v>
      </c>
      <c r="AI14" s="139">
        <f t="shared" si="10"/>
        <v>0</v>
      </c>
      <c r="AJ14" s="100">
        <f t="shared" si="11"/>
        <v>0</v>
      </c>
      <c r="AK14" s="110">
        <f t="shared" si="12"/>
        <v>0</v>
      </c>
      <c r="AL14" s="112">
        <f t="shared" si="13"/>
        <v>0</v>
      </c>
      <c r="AM14" s="137">
        <f t="shared" si="14"/>
        <v>0</v>
      </c>
      <c r="AN14" s="111">
        <f t="shared" si="15"/>
        <v>0</v>
      </c>
      <c r="AP14" s="167"/>
      <c r="AR14" s="12" t="s">
        <v>68</v>
      </c>
      <c r="AS14" s="20"/>
      <c r="AT14" s="21"/>
      <c r="AU14" s="21"/>
      <c r="AV14" s="21"/>
      <c r="AW14" s="22"/>
      <c r="AX14" s="27"/>
      <c r="AZ14" s="80" t="e">
        <f t="shared" si="68"/>
        <v>#DIV/0!</v>
      </c>
      <c r="BA14" s="25" t="e">
        <f t="shared" si="69"/>
        <v>#DIV/0!</v>
      </c>
      <c r="BB14" s="81" t="e">
        <f t="shared" si="70"/>
        <v>#DIV/0!</v>
      </c>
      <c r="BC14" s="82" t="e">
        <f t="shared" si="71"/>
        <v>#DIV/0!</v>
      </c>
      <c r="BD14" s="83" t="e">
        <f t="shared" si="72"/>
        <v>#DIV/0!</v>
      </c>
      <c r="BF14" s="76" t="e">
        <f t="shared" si="73"/>
        <v>#DIV/0!</v>
      </c>
      <c r="BG14" s="76">
        <f t="shared" si="74"/>
        <v>0</v>
      </c>
      <c r="BH14" s="25">
        <f t="shared" si="75"/>
        <v>0</v>
      </c>
      <c r="BI14" s="77">
        <f t="shared" si="76"/>
        <v>0</v>
      </c>
      <c r="BJ14" s="78">
        <f t="shared" si="77"/>
        <v>0</v>
      </c>
      <c r="BK14" s="79">
        <f t="shared" si="78"/>
        <v>0</v>
      </c>
      <c r="BM14" s="89">
        <v>9</v>
      </c>
      <c r="BN14" s="92" t="e">
        <f t="shared" si="16"/>
        <v>#DIV/0!</v>
      </c>
      <c r="BO14" s="91" t="e">
        <f t="shared" si="17"/>
        <v>#DIV/0!</v>
      </c>
      <c r="BP14" s="29" t="e">
        <f t="shared" si="18"/>
        <v>#DIV/0!</v>
      </c>
      <c r="BQ14" s="29" t="e">
        <f t="shared" si="19"/>
        <v>#DIV/0!</v>
      </c>
      <c r="BR14" s="90">
        <f t="shared" si="20"/>
        <v>0</v>
      </c>
      <c r="BS14" s="29" t="e">
        <f t="shared" si="21"/>
        <v>#DIV/0!</v>
      </c>
      <c r="BT14" s="92">
        <f t="shared" si="22"/>
        <v>0</v>
      </c>
      <c r="BU14" s="25" t="e">
        <f t="shared" si="23"/>
        <v>#DIV/0!</v>
      </c>
      <c r="BW14" s="89">
        <v>9</v>
      </c>
      <c r="BX14" s="99">
        <f t="shared" si="24"/>
        <v>0</v>
      </c>
      <c r="BY14" s="103">
        <f t="shared" si="25"/>
        <v>0</v>
      </c>
      <c r="BZ14" s="139">
        <f t="shared" si="26"/>
        <v>0</v>
      </c>
      <c r="CA14" s="100">
        <f t="shared" si="27"/>
        <v>0</v>
      </c>
      <c r="CB14" s="110">
        <f t="shared" si="28"/>
        <v>0</v>
      </c>
      <c r="CC14" s="112">
        <f t="shared" si="29"/>
        <v>0</v>
      </c>
      <c r="CD14" s="137">
        <f t="shared" si="30"/>
        <v>0</v>
      </c>
      <c r="CE14" s="111">
        <f t="shared" si="31"/>
        <v>0</v>
      </c>
      <c r="CR14" s="33"/>
      <c r="CT14" s="12" t="s">
        <v>68</v>
      </c>
      <c r="CU14" s="20"/>
      <c r="CV14" s="21"/>
      <c r="CW14" s="21"/>
      <c r="CX14" s="21"/>
      <c r="CY14" s="22"/>
      <c r="CZ14" s="27"/>
      <c r="DB14" s="80" t="e">
        <f t="shared" si="79"/>
        <v>#DIV/0!</v>
      </c>
      <c r="DC14" s="25" t="e">
        <f t="shared" si="80"/>
        <v>#DIV/0!</v>
      </c>
      <c r="DD14" s="81" t="e">
        <f t="shared" si="81"/>
        <v>#DIV/0!</v>
      </c>
      <c r="DE14" s="82" t="e">
        <f t="shared" si="82"/>
        <v>#DIV/0!</v>
      </c>
      <c r="DF14" s="83" t="e">
        <f t="shared" si="83"/>
        <v>#DIV/0!</v>
      </c>
      <c r="DH14" s="76" t="e">
        <f t="shared" si="84"/>
        <v>#DIV/0!</v>
      </c>
      <c r="DI14" s="76">
        <f t="shared" si="85"/>
        <v>0</v>
      </c>
      <c r="DJ14" s="25">
        <f t="shared" si="86"/>
        <v>0</v>
      </c>
      <c r="DK14" s="77">
        <f t="shared" si="87"/>
        <v>0</v>
      </c>
      <c r="DL14" s="78">
        <f t="shared" si="88"/>
        <v>0</v>
      </c>
      <c r="DM14" s="79">
        <f t="shared" si="89"/>
        <v>0</v>
      </c>
      <c r="DO14" s="89">
        <v>9</v>
      </c>
      <c r="DP14" s="92" t="e">
        <f t="shared" si="32"/>
        <v>#DIV/0!</v>
      </c>
      <c r="DQ14" s="91" t="e">
        <f t="shared" si="33"/>
        <v>#DIV/0!</v>
      </c>
      <c r="DR14" s="29" t="e">
        <f t="shared" si="34"/>
        <v>#DIV/0!</v>
      </c>
      <c r="DS14" s="29" t="e">
        <f t="shared" si="35"/>
        <v>#DIV/0!</v>
      </c>
      <c r="DT14" s="90">
        <f t="shared" si="36"/>
        <v>0</v>
      </c>
      <c r="DU14" s="29" t="e">
        <f t="shared" si="37"/>
        <v>#DIV/0!</v>
      </c>
      <c r="DV14" s="92">
        <f t="shared" si="38"/>
        <v>0</v>
      </c>
      <c r="DW14" s="25" t="e">
        <f t="shared" si="39"/>
        <v>#DIV/0!</v>
      </c>
      <c r="DY14" s="89">
        <v>9</v>
      </c>
      <c r="DZ14" s="99">
        <f t="shared" si="40"/>
        <v>0</v>
      </c>
      <c r="EA14" s="103">
        <f t="shared" si="41"/>
        <v>0</v>
      </c>
      <c r="EB14" s="139">
        <f t="shared" si="42"/>
        <v>0</v>
      </c>
      <c r="EC14" s="100">
        <f t="shared" si="43"/>
        <v>0</v>
      </c>
      <c r="ED14" s="110">
        <f t="shared" si="44"/>
        <v>0</v>
      </c>
      <c r="EE14" s="112">
        <f t="shared" si="45"/>
        <v>0</v>
      </c>
      <c r="EF14" s="137">
        <f t="shared" si="46"/>
        <v>0</v>
      </c>
      <c r="EG14" s="111">
        <f t="shared" si="47"/>
        <v>0</v>
      </c>
      <c r="EH14" s="36"/>
      <c r="EI14" s="168"/>
      <c r="EJ14" s="36"/>
      <c r="EK14" s="12" t="s">
        <v>68</v>
      </c>
      <c r="EL14" s="20"/>
      <c r="EM14" s="21"/>
      <c r="EN14" s="21"/>
      <c r="EO14" s="21"/>
      <c r="EP14" s="22"/>
      <c r="EQ14" s="27"/>
      <c r="ES14" s="80" t="e">
        <f t="shared" si="90"/>
        <v>#DIV/0!</v>
      </c>
      <c r="ET14" s="25" t="e">
        <f t="shared" si="91"/>
        <v>#DIV/0!</v>
      </c>
      <c r="EU14" s="81" t="e">
        <f t="shared" si="92"/>
        <v>#DIV/0!</v>
      </c>
      <c r="EV14" s="82" t="e">
        <f t="shared" si="93"/>
        <v>#DIV/0!</v>
      </c>
      <c r="EW14" s="83" t="e">
        <f t="shared" si="94"/>
        <v>#DIV/0!</v>
      </c>
      <c r="EY14" s="76" t="e">
        <f t="shared" si="95"/>
        <v>#DIV/0!</v>
      </c>
      <c r="EZ14" s="76">
        <f t="shared" si="96"/>
        <v>0</v>
      </c>
      <c r="FA14" s="25">
        <f t="shared" si="97"/>
        <v>0</v>
      </c>
      <c r="FB14" s="77">
        <f t="shared" si="98"/>
        <v>0</v>
      </c>
      <c r="FC14" s="78">
        <f t="shared" si="99"/>
        <v>0</v>
      </c>
      <c r="FD14" s="79">
        <f t="shared" si="100"/>
        <v>0</v>
      </c>
      <c r="FF14" s="89">
        <v>9</v>
      </c>
      <c r="FG14" s="92" t="e">
        <f t="shared" si="48"/>
        <v>#DIV/0!</v>
      </c>
      <c r="FH14" s="91" t="e">
        <f t="shared" si="49"/>
        <v>#DIV/0!</v>
      </c>
      <c r="FI14" s="29" t="e">
        <f t="shared" si="50"/>
        <v>#DIV/0!</v>
      </c>
      <c r="FJ14" s="29" t="e">
        <f t="shared" si="51"/>
        <v>#DIV/0!</v>
      </c>
      <c r="FK14" s="90">
        <f t="shared" si="52"/>
        <v>0</v>
      </c>
      <c r="FL14" s="29" t="e">
        <f t="shared" si="53"/>
        <v>#DIV/0!</v>
      </c>
      <c r="FM14" s="92">
        <f t="shared" si="54"/>
        <v>0</v>
      </c>
      <c r="FN14" s="25" t="e">
        <f t="shared" si="55"/>
        <v>#DIV/0!</v>
      </c>
      <c r="FP14" s="89">
        <v>9</v>
      </c>
      <c r="FQ14" s="99">
        <f t="shared" si="56"/>
        <v>0</v>
      </c>
      <c r="FR14" s="103">
        <f t="shared" si="56"/>
        <v>0</v>
      </c>
      <c r="FS14" s="139">
        <f t="shared" si="56"/>
        <v>0</v>
      </c>
      <c r="FT14" s="100">
        <f t="shared" si="56"/>
        <v>0</v>
      </c>
      <c r="FU14" s="110">
        <f t="shared" si="56"/>
        <v>0</v>
      </c>
      <c r="FV14" s="112">
        <f t="shared" si="56"/>
        <v>0</v>
      </c>
      <c r="FW14" s="137">
        <f t="shared" si="56"/>
        <v>0</v>
      </c>
      <c r="FX14" s="111">
        <f t="shared" si="56"/>
        <v>0</v>
      </c>
    </row>
    <row r="15" spans="1:180" ht="14.25" x14ac:dyDescent="0.15">
      <c r="A15" s="12" t="s">
        <v>69</v>
      </c>
      <c r="B15" s="20"/>
      <c r="C15" s="21"/>
      <c r="D15" s="21"/>
      <c r="E15" s="21"/>
      <c r="F15" s="22"/>
      <c r="G15" s="27"/>
      <c r="I15" s="80" t="e">
        <f t="shared" si="57"/>
        <v>#DIV/0!</v>
      </c>
      <c r="J15" s="25" t="e">
        <f t="shared" si="58"/>
        <v>#DIV/0!</v>
      </c>
      <c r="K15" s="81" t="e">
        <f t="shared" si="59"/>
        <v>#DIV/0!</v>
      </c>
      <c r="L15" s="82" t="e">
        <f t="shared" si="60"/>
        <v>#DIV/0!</v>
      </c>
      <c r="M15" s="83" t="e">
        <f t="shared" si="61"/>
        <v>#DIV/0!</v>
      </c>
      <c r="O15" s="76" t="e">
        <f t="shared" si="62"/>
        <v>#DIV/0!</v>
      </c>
      <c r="P15" s="76">
        <f t="shared" si="63"/>
        <v>0</v>
      </c>
      <c r="Q15" s="25">
        <f t="shared" si="64"/>
        <v>0</v>
      </c>
      <c r="R15" s="77">
        <f t="shared" si="65"/>
        <v>0</v>
      </c>
      <c r="S15" s="78">
        <f t="shared" si="66"/>
        <v>0</v>
      </c>
      <c r="T15" s="79">
        <f t="shared" si="67"/>
        <v>0</v>
      </c>
      <c r="V15" s="89">
        <v>10</v>
      </c>
      <c r="W15" s="92" t="e">
        <f t="shared" si="0"/>
        <v>#DIV/0!</v>
      </c>
      <c r="X15" s="91" t="e">
        <f t="shared" si="1"/>
        <v>#DIV/0!</v>
      </c>
      <c r="Y15" s="29" t="e">
        <f t="shared" si="2"/>
        <v>#DIV/0!</v>
      </c>
      <c r="Z15" s="29" t="e">
        <f t="shared" si="3"/>
        <v>#DIV/0!</v>
      </c>
      <c r="AA15" s="90">
        <f t="shared" si="4"/>
        <v>0</v>
      </c>
      <c r="AB15" s="29" t="e">
        <f t="shared" si="5"/>
        <v>#DIV/0!</v>
      </c>
      <c r="AC15" s="92">
        <f t="shared" si="6"/>
        <v>0</v>
      </c>
      <c r="AD15" s="25" t="e">
        <f t="shared" si="7"/>
        <v>#DIV/0!</v>
      </c>
      <c r="AF15" s="89">
        <v>10</v>
      </c>
      <c r="AG15" s="99">
        <f t="shared" si="8"/>
        <v>0</v>
      </c>
      <c r="AH15" s="103">
        <f t="shared" si="9"/>
        <v>0</v>
      </c>
      <c r="AI15" s="139">
        <f t="shared" si="10"/>
        <v>0</v>
      </c>
      <c r="AJ15" s="100">
        <f t="shared" si="11"/>
        <v>0</v>
      </c>
      <c r="AK15" s="110">
        <f t="shared" si="12"/>
        <v>0</v>
      </c>
      <c r="AL15" s="112">
        <f t="shared" si="13"/>
        <v>0</v>
      </c>
      <c r="AM15" s="137">
        <f t="shared" si="14"/>
        <v>0</v>
      </c>
      <c r="AN15" s="111">
        <f t="shared" si="15"/>
        <v>0</v>
      </c>
      <c r="AP15" s="167"/>
      <c r="AR15" s="12" t="s">
        <v>69</v>
      </c>
      <c r="AS15" s="20"/>
      <c r="AT15" s="21"/>
      <c r="AU15" s="21"/>
      <c r="AV15" s="21"/>
      <c r="AW15" s="22"/>
      <c r="AX15" s="27"/>
      <c r="AZ15" s="80" t="e">
        <f t="shared" si="68"/>
        <v>#DIV/0!</v>
      </c>
      <c r="BA15" s="25" t="e">
        <f t="shared" si="69"/>
        <v>#DIV/0!</v>
      </c>
      <c r="BB15" s="81" t="e">
        <f t="shared" si="70"/>
        <v>#DIV/0!</v>
      </c>
      <c r="BC15" s="82" t="e">
        <f t="shared" si="71"/>
        <v>#DIV/0!</v>
      </c>
      <c r="BD15" s="83" t="e">
        <f t="shared" si="72"/>
        <v>#DIV/0!</v>
      </c>
      <c r="BF15" s="76" t="e">
        <f t="shared" si="73"/>
        <v>#DIV/0!</v>
      </c>
      <c r="BG15" s="76">
        <f t="shared" si="74"/>
        <v>0</v>
      </c>
      <c r="BH15" s="25">
        <f t="shared" si="75"/>
        <v>0</v>
      </c>
      <c r="BI15" s="77">
        <f t="shared" si="76"/>
        <v>0</v>
      </c>
      <c r="BJ15" s="78">
        <f t="shared" si="77"/>
        <v>0</v>
      </c>
      <c r="BK15" s="79">
        <f t="shared" si="78"/>
        <v>0</v>
      </c>
      <c r="BM15" s="89">
        <v>10</v>
      </c>
      <c r="BN15" s="92" t="e">
        <f t="shared" si="16"/>
        <v>#DIV/0!</v>
      </c>
      <c r="BO15" s="91" t="e">
        <f t="shared" si="17"/>
        <v>#DIV/0!</v>
      </c>
      <c r="BP15" s="29" t="e">
        <f t="shared" si="18"/>
        <v>#DIV/0!</v>
      </c>
      <c r="BQ15" s="29" t="e">
        <f t="shared" si="19"/>
        <v>#DIV/0!</v>
      </c>
      <c r="BR15" s="90">
        <f t="shared" si="20"/>
        <v>0</v>
      </c>
      <c r="BS15" s="29" t="e">
        <f t="shared" si="21"/>
        <v>#DIV/0!</v>
      </c>
      <c r="BT15" s="92">
        <f t="shared" si="22"/>
        <v>0</v>
      </c>
      <c r="BU15" s="25" t="e">
        <f t="shared" si="23"/>
        <v>#DIV/0!</v>
      </c>
      <c r="BW15" s="89">
        <v>10</v>
      </c>
      <c r="BX15" s="99">
        <f t="shared" si="24"/>
        <v>0</v>
      </c>
      <c r="BY15" s="103">
        <f t="shared" si="25"/>
        <v>0</v>
      </c>
      <c r="BZ15" s="139">
        <f t="shared" si="26"/>
        <v>0</v>
      </c>
      <c r="CA15" s="100">
        <f t="shared" si="27"/>
        <v>0</v>
      </c>
      <c r="CB15" s="110">
        <f t="shared" si="28"/>
        <v>0</v>
      </c>
      <c r="CC15" s="112">
        <f t="shared" si="29"/>
        <v>0</v>
      </c>
      <c r="CD15" s="137">
        <f t="shared" si="30"/>
        <v>0</v>
      </c>
      <c r="CE15" s="111">
        <f t="shared" si="31"/>
        <v>0</v>
      </c>
      <c r="CR15" s="33"/>
      <c r="CT15" s="12" t="s">
        <v>69</v>
      </c>
      <c r="CU15" s="20"/>
      <c r="CV15" s="21"/>
      <c r="CW15" s="21"/>
      <c r="CX15" s="21"/>
      <c r="CY15" s="22"/>
      <c r="CZ15" s="27"/>
      <c r="DB15" s="80" t="e">
        <f t="shared" si="79"/>
        <v>#DIV/0!</v>
      </c>
      <c r="DC15" s="25" t="e">
        <f t="shared" si="80"/>
        <v>#DIV/0!</v>
      </c>
      <c r="DD15" s="81" t="e">
        <f t="shared" si="81"/>
        <v>#DIV/0!</v>
      </c>
      <c r="DE15" s="82" t="e">
        <f t="shared" si="82"/>
        <v>#DIV/0!</v>
      </c>
      <c r="DF15" s="83" t="e">
        <f t="shared" si="83"/>
        <v>#DIV/0!</v>
      </c>
      <c r="DH15" s="76" t="e">
        <f t="shared" si="84"/>
        <v>#DIV/0!</v>
      </c>
      <c r="DI15" s="76">
        <f t="shared" si="85"/>
        <v>0</v>
      </c>
      <c r="DJ15" s="25">
        <f t="shared" si="86"/>
        <v>0</v>
      </c>
      <c r="DK15" s="77">
        <f t="shared" si="87"/>
        <v>0</v>
      </c>
      <c r="DL15" s="78">
        <f t="shared" si="88"/>
        <v>0</v>
      </c>
      <c r="DM15" s="79">
        <f t="shared" si="89"/>
        <v>0</v>
      </c>
      <c r="DO15" s="89">
        <v>10</v>
      </c>
      <c r="DP15" s="92" t="e">
        <f t="shared" si="32"/>
        <v>#DIV/0!</v>
      </c>
      <c r="DQ15" s="91" t="e">
        <f t="shared" si="33"/>
        <v>#DIV/0!</v>
      </c>
      <c r="DR15" s="29" t="e">
        <f t="shared" si="34"/>
        <v>#DIV/0!</v>
      </c>
      <c r="DS15" s="29" t="e">
        <f t="shared" si="35"/>
        <v>#DIV/0!</v>
      </c>
      <c r="DT15" s="90">
        <f t="shared" si="36"/>
        <v>0</v>
      </c>
      <c r="DU15" s="29" t="e">
        <f t="shared" si="37"/>
        <v>#DIV/0!</v>
      </c>
      <c r="DV15" s="92">
        <f t="shared" si="38"/>
        <v>0</v>
      </c>
      <c r="DW15" s="25" t="e">
        <f t="shared" si="39"/>
        <v>#DIV/0!</v>
      </c>
      <c r="DY15" s="89">
        <v>10</v>
      </c>
      <c r="DZ15" s="99">
        <f t="shared" si="40"/>
        <v>0</v>
      </c>
      <c r="EA15" s="103">
        <f t="shared" si="41"/>
        <v>0</v>
      </c>
      <c r="EB15" s="139">
        <f t="shared" si="42"/>
        <v>0</v>
      </c>
      <c r="EC15" s="100">
        <f t="shared" si="43"/>
        <v>0</v>
      </c>
      <c r="ED15" s="110">
        <f t="shared" si="44"/>
        <v>0</v>
      </c>
      <c r="EE15" s="112">
        <f t="shared" si="45"/>
        <v>0</v>
      </c>
      <c r="EF15" s="137">
        <f t="shared" si="46"/>
        <v>0</v>
      </c>
      <c r="EG15" s="111">
        <f t="shared" si="47"/>
        <v>0</v>
      </c>
      <c r="EH15" s="36"/>
      <c r="EI15" s="168"/>
      <c r="EJ15" s="36"/>
      <c r="EK15" s="12" t="s">
        <v>69</v>
      </c>
      <c r="EL15" s="20"/>
      <c r="EM15" s="21"/>
      <c r="EN15" s="21"/>
      <c r="EO15" s="21"/>
      <c r="EP15" s="22"/>
      <c r="EQ15" s="27"/>
      <c r="ES15" s="80" t="e">
        <f t="shared" si="90"/>
        <v>#DIV/0!</v>
      </c>
      <c r="ET15" s="25" t="e">
        <f t="shared" si="91"/>
        <v>#DIV/0!</v>
      </c>
      <c r="EU15" s="81" t="e">
        <f t="shared" si="92"/>
        <v>#DIV/0!</v>
      </c>
      <c r="EV15" s="82" t="e">
        <f t="shared" si="93"/>
        <v>#DIV/0!</v>
      </c>
      <c r="EW15" s="83" t="e">
        <f t="shared" si="94"/>
        <v>#DIV/0!</v>
      </c>
      <c r="EY15" s="76" t="e">
        <f t="shared" si="95"/>
        <v>#DIV/0!</v>
      </c>
      <c r="EZ15" s="76">
        <f t="shared" si="96"/>
        <v>0</v>
      </c>
      <c r="FA15" s="25">
        <f t="shared" si="97"/>
        <v>0</v>
      </c>
      <c r="FB15" s="77">
        <f t="shared" si="98"/>
        <v>0</v>
      </c>
      <c r="FC15" s="78">
        <f t="shared" si="99"/>
        <v>0</v>
      </c>
      <c r="FD15" s="79">
        <f t="shared" si="100"/>
        <v>0</v>
      </c>
      <c r="FF15" s="89">
        <v>10</v>
      </c>
      <c r="FG15" s="92" t="e">
        <f t="shared" si="48"/>
        <v>#DIV/0!</v>
      </c>
      <c r="FH15" s="91" t="e">
        <f t="shared" si="49"/>
        <v>#DIV/0!</v>
      </c>
      <c r="FI15" s="29" t="e">
        <f t="shared" si="50"/>
        <v>#DIV/0!</v>
      </c>
      <c r="FJ15" s="29" t="e">
        <f t="shared" si="51"/>
        <v>#DIV/0!</v>
      </c>
      <c r="FK15" s="90">
        <f t="shared" si="52"/>
        <v>0</v>
      </c>
      <c r="FL15" s="29" t="e">
        <f t="shared" si="53"/>
        <v>#DIV/0!</v>
      </c>
      <c r="FM15" s="92">
        <f t="shared" si="54"/>
        <v>0</v>
      </c>
      <c r="FN15" s="25" t="e">
        <f t="shared" si="55"/>
        <v>#DIV/0!</v>
      </c>
      <c r="FP15" s="89">
        <v>10</v>
      </c>
      <c r="FQ15" s="99">
        <f t="shared" si="56"/>
        <v>0</v>
      </c>
      <c r="FR15" s="103">
        <f t="shared" si="56"/>
        <v>0</v>
      </c>
      <c r="FS15" s="139">
        <f t="shared" si="56"/>
        <v>0</v>
      </c>
      <c r="FT15" s="100">
        <f t="shared" si="56"/>
        <v>0</v>
      </c>
      <c r="FU15" s="110">
        <f t="shared" si="56"/>
        <v>0</v>
      </c>
      <c r="FV15" s="112">
        <f t="shared" si="56"/>
        <v>0</v>
      </c>
      <c r="FW15" s="137">
        <f t="shared" si="56"/>
        <v>0</v>
      </c>
      <c r="FX15" s="111">
        <f t="shared" si="56"/>
        <v>0</v>
      </c>
    </row>
    <row r="16" spans="1:180" ht="14.25" x14ac:dyDescent="0.15">
      <c r="A16" s="12" t="s">
        <v>70</v>
      </c>
      <c r="B16" s="20"/>
      <c r="C16" s="21"/>
      <c r="D16" s="21"/>
      <c r="E16" s="21"/>
      <c r="F16" s="22"/>
      <c r="G16" s="27"/>
      <c r="I16" s="80" t="e">
        <f t="shared" si="57"/>
        <v>#DIV/0!</v>
      </c>
      <c r="J16" s="25" t="e">
        <f t="shared" si="58"/>
        <v>#DIV/0!</v>
      </c>
      <c r="K16" s="81" t="e">
        <f t="shared" si="59"/>
        <v>#DIV/0!</v>
      </c>
      <c r="L16" s="82" t="e">
        <f t="shared" si="60"/>
        <v>#DIV/0!</v>
      </c>
      <c r="M16" s="83" t="e">
        <f t="shared" si="61"/>
        <v>#DIV/0!</v>
      </c>
      <c r="O16" s="76" t="e">
        <f t="shared" si="62"/>
        <v>#DIV/0!</v>
      </c>
      <c r="P16" s="76">
        <f t="shared" si="63"/>
        <v>0</v>
      </c>
      <c r="Q16" s="25">
        <f t="shared" si="64"/>
        <v>0</v>
      </c>
      <c r="R16" s="77">
        <f t="shared" si="65"/>
        <v>0</v>
      </c>
      <c r="S16" s="78">
        <f t="shared" si="66"/>
        <v>0</v>
      </c>
      <c r="T16" s="79">
        <f t="shared" si="67"/>
        <v>0</v>
      </c>
      <c r="V16" s="89">
        <v>11</v>
      </c>
      <c r="W16" s="92" t="e">
        <f t="shared" si="0"/>
        <v>#DIV/0!</v>
      </c>
      <c r="X16" s="91" t="e">
        <f t="shared" si="1"/>
        <v>#DIV/0!</v>
      </c>
      <c r="Y16" s="29" t="e">
        <f t="shared" si="2"/>
        <v>#DIV/0!</v>
      </c>
      <c r="Z16" s="29" t="e">
        <f t="shared" si="3"/>
        <v>#DIV/0!</v>
      </c>
      <c r="AA16" s="90">
        <f t="shared" si="4"/>
        <v>0</v>
      </c>
      <c r="AB16" s="29" t="e">
        <f t="shared" si="5"/>
        <v>#DIV/0!</v>
      </c>
      <c r="AC16" s="92">
        <f t="shared" si="6"/>
        <v>0</v>
      </c>
      <c r="AD16" s="25" t="e">
        <f t="shared" si="7"/>
        <v>#DIV/0!</v>
      </c>
      <c r="AF16" s="89">
        <v>11</v>
      </c>
      <c r="AG16" s="99">
        <f t="shared" si="8"/>
        <v>0</v>
      </c>
      <c r="AH16" s="103">
        <f t="shared" si="9"/>
        <v>0</v>
      </c>
      <c r="AI16" s="139">
        <f t="shared" si="10"/>
        <v>0</v>
      </c>
      <c r="AJ16" s="100">
        <f t="shared" si="11"/>
        <v>0</v>
      </c>
      <c r="AK16" s="110">
        <f t="shared" si="12"/>
        <v>0</v>
      </c>
      <c r="AL16" s="112">
        <f t="shared" si="13"/>
        <v>0</v>
      </c>
      <c r="AM16" s="137">
        <f t="shared" si="14"/>
        <v>0</v>
      </c>
      <c r="AN16" s="111">
        <f t="shared" si="15"/>
        <v>0</v>
      </c>
      <c r="AP16" s="167"/>
      <c r="AR16" s="12" t="s">
        <v>70</v>
      </c>
      <c r="AS16" s="20"/>
      <c r="AT16" s="21"/>
      <c r="AU16" s="21"/>
      <c r="AV16" s="21"/>
      <c r="AW16" s="22"/>
      <c r="AX16" s="27"/>
      <c r="AZ16" s="80" t="e">
        <f t="shared" si="68"/>
        <v>#DIV/0!</v>
      </c>
      <c r="BA16" s="25" t="e">
        <f t="shared" si="69"/>
        <v>#DIV/0!</v>
      </c>
      <c r="BB16" s="81" t="e">
        <f t="shared" si="70"/>
        <v>#DIV/0!</v>
      </c>
      <c r="BC16" s="82" t="e">
        <f t="shared" si="71"/>
        <v>#DIV/0!</v>
      </c>
      <c r="BD16" s="83" t="e">
        <f t="shared" si="72"/>
        <v>#DIV/0!</v>
      </c>
      <c r="BF16" s="76" t="e">
        <f t="shared" si="73"/>
        <v>#DIV/0!</v>
      </c>
      <c r="BG16" s="76">
        <f t="shared" si="74"/>
        <v>0</v>
      </c>
      <c r="BH16" s="25">
        <f t="shared" si="75"/>
        <v>0</v>
      </c>
      <c r="BI16" s="77">
        <f t="shared" si="76"/>
        <v>0</v>
      </c>
      <c r="BJ16" s="78">
        <f t="shared" si="77"/>
        <v>0</v>
      </c>
      <c r="BK16" s="79">
        <f t="shared" si="78"/>
        <v>0</v>
      </c>
      <c r="BM16" s="89">
        <v>11</v>
      </c>
      <c r="BN16" s="92" t="e">
        <f t="shared" si="16"/>
        <v>#DIV/0!</v>
      </c>
      <c r="BO16" s="91" t="e">
        <f t="shared" si="17"/>
        <v>#DIV/0!</v>
      </c>
      <c r="BP16" s="29" t="e">
        <f t="shared" si="18"/>
        <v>#DIV/0!</v>
      </c>
      <c r="BQ16" s="29" t="e">
        <f t="shared" si="19"/>
        <v>#DIV/0!</v>
      </c>
      <c r="BR16" s="90">
        <f t="shared" si="20"/>
        <v>0</v>
      </c>
      <c r="BS16" s="29" t="e">
        <f t="shared" si="21"/>
        <v>#DIV/0!</v>
      </c>
      <c r="BT16" s="92">
        <f t="shared" si="22"/>
        <v>0</v>
      </c>
      <c r="BU16" s="25" t="e">
        <f t="shared" si="23"/>
        <v>#DIV/0!</v>
      </c>
      <c r="BW16" s="89">
        <v>11</v>
      </c>
      <c r="BX16" s="99">
        <f t="shared" si="24"/>
        <v>0</v>
      </c>
      <c r="BY16" s="103">
        <f t="shared" si="25"/>
        <v>0</v>
      </c>
      <c r="BZ16" s="139">
        <f t="shared" si="26"/>
        <v>0</v>
      </c>
      <c r="CA16" s="100">
        <f t="shared" si="27"/>
        <v>0</v>
      </c>
      <c r="CB16" s="110">
        <f t="shared" si="28"/>
        <v>0</v>
      </c>
      <c r="CC16" s="112">
        <f t="shared" si="29"/>
        <v>0</v>
      </c>
      <c r="CD16" s="137">
        <f t="shared" si="30"/>
        <v>0</v>
      </c>
      <c r="CE16" s="111">
        <f t="shared" si="31"/>
        <v>0</v>
      </c>
      <c r="CR16" s="33"/>
      <c r="CT16" s="12" t="s">
        <v>70</v>
      </c>
      <c r="CU16" s="20"/>
      <c r="CV16" s="21"/>
      <c r="CW16" s="21"/>
      <c r="CX16" s="21"/>
      <c r="CY16" s="22"/>
      <c r="CZ16" s="27"/>
      <c r="DB16" s="80" t="e">
        <f t="shared" si="79"/>
        <v>#DIV/0!</v>
      </c>
      <c r="DC16" s="25" t="e">
        <f t="shared" si="80"/>
        <v>#DIV/0!</v>
      </c>
      <c r="DD16" s="81" t="e">
        <f t="shared" si="81"/>
        <v>#DIV/0!</v>
      </c>
      <c r="DE16" s="82" t="e">
        <f t="shared" si="82"/>
        <v>#DIV/0!</v>
      </c>
      <c r="DF16" s="83" t="e">
        <f t="shared" si="83"/>
        <v>#DIV/0!</v>
      </c>
      <c r="DH16" s="76" t="e">
        <f t="shared" si="84"/>
        <v>#DIV/0!</v>
      </c>
      <c r="DI16" s="76">
        <f t="shared" si="85"/>
        <v>0</v>
      </c>
      <c r="DJ16" s="25">
        <f t="shared" si="86"/>
        <v>0</v>
      </c>
      <c r="DK16" s="77">
        <f t="shared" si="87"/>
        <v>0</v>
      </c>
      <c r="DL16" s="78">
        <f t="shared" si="88"/>
        <v>0</v>
      </c>
      <c r="DM16" s="79">
        <f t="shared" si="89"/>
        <v>0</v>
      </c>
      <c r="DO16" s="89">
        <v>11</v>
      </c>
      <c r="DP16" s="92" t="e">
        <f t="shared" si="32"/>
        <v>#DIV/0!</v>
      </c>
      <c r="DQ16" s="91" t="e">
        <f t="shared" si="33"/>
        <v>#DIV/0!</v>
      </c>
      <c r="DR16" s="29" t="e">
        <f t="shared" si="34"/>
        <v>#DIV/0!</v>
      </c>
      <c r="DS16" s="29" t="e">
        <f t="shared" si="35"/>
        <v>#DIV/0!</v>
      </c>
      <c r="DT16" s="90">
        <f t="shared" si="36"/>
        <v>0</v>
      </c>
      <c r="DU16" s="29" t="e">
        <f t="shared" si="37"/>
        <v>#DIV/0!</v>
      </c>
      <c r="DV16" s="92">
        <f t="shared" si="38"/>
        <v>0</v>
      </c>
      <c r="DW16" s="25" t="e">
        <f t="shared" si="39"/>
        <v>#DIV/0!</v>
      </c>
      <c r="DY16" s="89">
        <v>11</v>
      </c>
      <c r="DZ16" s="99">
        <f t="shared" si="40"/>
        <v>0</v>
      </c>
      <c r="EA16" s="103">
        <f t="shared" si="41"/>
        <v>0</v>
      </c>
      <c r="EB16" s="139">
        <f t="shared" si="42"/>
        <v>0</v>
      </c>
      <c r="EC16" s="100">
        <f t="shared" si="43"/>
        <v>0</v>
      </c>
      <c r="ED16" s="110">
        <f t="shared" si="44"/>
        <v>0</v>
      </c>
      <c r="EE16" s="112">
        <f t="shared" si="45"/>
        <v>0</v>
      </c>
      <c r="EF16" s="137">
        <f t="shared" si="46"/>
        <v>0</v>
      </c>
      <c r="EG16" s="111">
        <f t="shared" si="47"/>
        <v>0</v>
      </c>
      <c r="EH16" s="36"/>
      <c r="EI16" s="168"/>
      <c r="EJ16" s="36"/>
      <c r="EK16" s="12" t="s">
        <v>70</v>
      </c>
      <c r="EL16" s="20"/>
      <c r="EM16" s="21"/>
      <c r="EN16" s="21"/>
      <c r="EO16" s="21"/>
      <c r="EP16" s="22"/>
      <c r="EQ16" s="27"/>
      <c r="ES16" s="80" t="e">
        <f t="shared" si="90"/>
        <v>#DIV/0!</v>
      </c>
      <c r="ET16" s="25" t="e">
        <f t="shared" si="91"/>
        <v>#DIV/0!</v>
      </c>
      <c r="EU16" s="81" t="e">
        <f t="shared" si="92"/>
        <v>#DIV/0!</v>
      </c>
      <c r="EV16" s="82" t="e">
        <f t="shared" si="93"/>
        <v>#DIV/0!</v>
      </c>
      <c r="EW16" s="83" t="e">
        <f t="shared" si="94"/>
        <v>#DIV/0!</v>
      </c>
      <c r="EY16" s="76" t="e">
        <f t="shared" si="95"/>
        <v>#DIV/0!</v>
      </c>
      <c r="EZ16" s="76">
        <f t="shared" si="96"/>
        <v>0</v>
      </c>
      <c r="FA16" s="25">
        <f t="shared" si="97"/>
        <v>0</v>
      </c>
      <c r="FB16" s="77">
        <f t="shared" si="98"/>
        <v>0</v>
      </c>
      <c r="FC16" s="78">
        <f t="shared" si="99"/>
        <v>0</v>
      </c>
      <c r="FD16" s="79">
        <f t="shared" si="100"/>
        <v>0</v>
      </c>
      <c r="FF16" s="89">
        <v>11</v>
      </c>
      <c r="FG16" s="92" t="e">
        <f t="shared" si="48"/>
        <v>#DIV/0!</v>
      </c>
      <c r="FH16" s="91" t="e">
        <f t="shared" si="49"/>
        <v>#DIV/0!</v>
      </c>
      <c r="FI16" s="29" t="e">
        <f t="shared" si="50"/>
        <v>#DIV/0!</v>
      </c>
      <c r="FJ16" s="29" t="e">
        <f t="shared" si="51"/>
        <v>#DIV/0!</v>
      </c>
      <c r="FK16" s="90">
        <f t="shared" si="52"/>
        <v>0</v>
      </c>
      <c r="FL16" s="29" t="e">
        <f t="shared" si="53"/>
        <v>#DIV/0!</v>
      </c>
      <c r="FM16" s="92">
        <f t="shared" si="54"/>
        <v>0</v>
      </c>
      <c r="FN16" s="25" t="e">
        <f t="shared" si="55"/>
        <v>#DIV/0!</v>
      </c>
      <c r="FP16" s="89">
        <v>11</v>
      </c>
      <c r="FQ16" s="99">
        <f t="shared" si="56"/>
        <v>0</v>
      </c>
      <c r="FR16" s="103">
        <f t="shared" si="56"/>
        <v>0</v>
      </c>
      <c r="FS16" s="139">
        <f t="shared" si="56"/>
        <v>0</v>
      </c>
      <c r="FT16" s="100">
        <f t="shared" si="56"/>
        <v>0</v>
      </c>
      <c r="FU16" s="110">
        <f t="shared" si="56"/>
        <v>0</v>
      </c>
      <c r="FV16" s="112">
        <f t="shared" si="56"/>
        <v>0</v>
      </c>
      <c r="FW16" s="137">
        <f t="shared" si="56"/>
        <v>0</v>
      </c>
      <c r="FX16" s="111">
        <f t="shared" si="56"/>
        <v>0</v>
      </c>
    </row>
    <row r="17" spans="1:180" ht="14.25" x14ac:dyDescent="0.15">
      <c r="A17" s="12" t="s">
        <v>71</v>
      </c>
      <c r="B17" s="20"/>
      <c r="C17" s="21"/>
      <c r="D17" s="21"/>
      <c r="E17" s="21"/>
      <c r="F17" s="22"/>
      <c r="G17" s="27"/>
      <c r="I17" s="80" t="e">
        <f t="shared" si="57"/>
        <v>#DIV/0!</v>
      </c>
      <c r="J17" s="25" t="e">
        <f t="shared" si="58"/>
        <v>#DIV/0!</v>
      </c>
      <c r="K17" s="81" t="e">
        <f t="shared" si="59"/>
        <v>#DIV/0!</v>
      </c>
      <c r="L17" s="82" t="e">
        <f t="shared" si="60"/>
        <v>#DIV/0!</v>
      </c>
      <c r="M17" s="83" t="e">
        <f t="shared" si="61"/>
        <v>#DIV/0!</v>
      </c>
      <c r="O17" s="76" t="e">
        <f t="shared" si="62"/>
        <v>#DIV/0!</v>
      </c>
      <c r="P17" s="76">
        <f t="shared" si="63"/>
        <v>0</v>
      </c>
      <c r="Q17" s="25">
        <f t="shared" si="64"/>
        <v>0</v>
      </c>
      <c r="R17" s="77">
        <f t="shared" si="65"/>
        <v>0</v>
      </c>
      <c r="S17" s="78">
        <f t="shared" si="66"/>
        <v>0</v>
      </c>
      <c r="T17" s="79">
        <f t="shared" si="67"/>
        <v>0</v>
      </c>
      <c r="V17" s="89">
        <v>12</v>
      </c>
      <c r="W17" s="92" t="e">
        <f t="shared" si="0"/>
        <v>#DIV/0!</v>
      </c>
      <c r="X17" s="91" t="e">
        <f t="shared" si="1"/>
        <v>#DIV/0!</v>
      </c>
      <c r="Y17" s="29" t="e">
        <f t="shared" si="2"/>
        <v>#DIV/0!</v>
      </c>
      <c r="Z17" s="29" t="e">
        <f t="shared" si="3"/>
        <v>#DIV/0!</v>
      </c>
      <c r="AA17" s="90">
        <f t="shared" si="4"/>
        <v>0</v>
      </c>
      <c r="AB17" s="29" t="e">
        <f t="shared" si="5"/>
        <v>#DIV/0!</v>
      </c>
      <c r="AC17" s="92">
        <f t="shared" si="6"/>
        <v>0</v>
      </c>
      <c r="AD17" s="25" t="e">
        <f t="shared" si="7"/>
        <v>#DIV/0!</v>
      </c>
      <c r="AF17" s="89">
        <v>12</v>
      </c>
      <c r="AG17" s="99">
        <f t="shared" si="8"/>
        <v>0</v>
      </c>
      <c r="AH17" s="103">
        <f t="shared" si="9"/>
        <v>0</v>
      </c>
      <c r="AI17" s="139">
        <f t="shared" si="10"/>
        <v>0</v>
      </c>
      <c r="AJ17" s="100">
        <f t="shared" si="11"/>
        <v>0</v>
      </c>
      <c r="AK17" s="110">
        <f t="shared" si="12"/>
        <v>0</v>
      </c>
      <c r="AL17" s="112">
        <f t="shared" si="13"/>
        <v>0</v>
      </c>
      <c r="AM17" s="137">
        <f t="shared" si="14"/>
        <v>0</v>
      </c>
      <c r="AN17" s="111">
        <f t="shared" si="15"/>
        <v>0</v>
      </c>
      <c r="AP17" s="167"/>
      <c r="AR17" s="12" t="s">
        <v>71</v>
      </c>
      <c r="AS17" s="20"/>
      <c r="AT17" s="21"/>
      <c r="AU17" s="21"/>
      <c r="AV17" s="21"/>
      <c r="AW17" s="22"/>
      <c r="AX17" s="27"/>
      <c r="AZ17" s="80" t="e">
        <f t="shared" si="68"/>
        <v>#DIV/0!</v>
      </c>
      <c r="BA17" s="25" t="e">
        <f t="shared" si="69"/>
        <v>#DIV/0!</v>
      </c>
      <c r="BB17" s="81" t="e">
        <f t="shared" si="70"/>
        <v>#DIV/0!</v>
      </c>
      <c r="BC17" s="82" t="e">
        <f t="shared" si="71"/>
        <v>#DIV/0!</v>
      </c>
      <c r="BD17" s="83" t="e">
        <f t="shared" si="72"/>
        <v>#DIV/0!</v>
      </c>
      <c r="BF17" s="76" t="e">
        <f t="shared" si="73"/>
        <v>#DIV/0!</v>
      </c>
      <c r="BG17" s="76">
        <f t="shared" si="74"/>
        <v>0</v>
      </c>
      <c r="BH17" s="25">
        <f t="shared" si="75"/>
        <v>0</v>
      </c>
      <c r="BI17" s="77">
        <f t="shared" si="76"/>
        <v>0</v>
      </c>
      <c r="BJ17" s="78">
        <f t="shared" si="77"/>
        <v>0</v>
      </c>
      <c r="BK17" s="79">
        <f t="shared" si="78"/>
        <v>0</v>
      </c>
      <c r="BM17" s="89">
        <v>12</v>
      </c>
      <c r="BN17" s="92" t="e">
        <f t="shared" si="16"/>
        <v>#DIV/0!</v>
      </c>
      <c r="BO17" s="91" t="e">
        <f t="shared" si="17"/>
        <v>#DIV/0!</v>
      </c>
      <c r="BP17" s="29" t="e">
        <f t="shared" si="18"/>
        <v>#DIV/0!</v>
      </c>
      <c r="BQ17" s="29" t="e">
        <f t="shared" si="19"/>
        <v>#DIV/0!</v>
      </c>
      <c r="BR17" s="90">
        <f t="shared" si="20"/>
        <v>0</v>
      </c>
      <c r="BS17" s="29" t="e">
        <f t="shared" si="21"/>
        <v>#DIV/0!</v>
      </c>
      <c r="BT17" s="92">
        <f t="shared" si="22"/>
        <v>0</v>
      </c>
      <c r="BU17" s="25" t="e">
        <f t="shared" si="23"/>
        <v>#DIV/0!</v>
      </c>
      <c r="BW17" s="89">
        <v>12</v>
      </c>
      <c r="BX17" s="99">
        <f t="shared" si="24"/>
        <v>0</v>
      </c>
      <c r="BY17" s="103">
        <f t="shared" si="25"/>
        <v>0</v>
      </c>
      <c r="BZ17" s="139">
        <f t="shared" si="26"/>
        <v>0</v>
      </c>
      <c r="CA17" s="100">
        <f t="shared" si="27"/>
        <v>0</v>
      </c>
      <c r="CB17" s="110">
        <f t="shared" si="28"/>
        <v>0</v>
      </c>
      <c r="CC17" s="112">
        <f t="shared" si="29"/>
        <v>0</v>
      </c>
      <c r="CD17" s="137">
        <f t="shared" si="30"/>
        <v>0</v>
      </c>
      <c r="CE17" s="111">
        <f t="shared" si="31"/>
        <v>0</v>
      </c>
      <c r="CR17" s="33"/>
      <c r="CT17" s="12" t="s">
        <v>71</v>
      </c>
      <c r="CU17" s="20"/>
      <c r="CV17" s="21"/>
      <c r="CW17" s="21"/>
      <c r="CX17" s="21"/>
      <c r="CY17" s="22"/>
      <c r="CZ17" s="27"/>
      <c r="DB17" s="80" t="e">
        <f t="shared" si="79"/>
        <v>#DIV/0!</v>
      </c>
      <c r="DC17" s="25" t="e">
        <f t="shared" si="80"/>
        <v>#DIV/0!</v>
      </c>
      <c r="DD17" s="81" t="e">
        <f t="shared" si="81"/>
        <v>#DIV/0!</v>
      </c>
      <c r="DE17" s="82" t="e">
        <f t="shared" si="82"/>
        <v>#DIV/0!</v>
      </c>
      <c r="DF17" s="83" t="e">
        <f t="shared" si="83"/>
        <v>#DIV/0!</v>
      </c>
      <c r="DH17" s="76" t="e">
        <f t="shared" si="84"/>
        <v>#DIV/0!</v>
      </c>
      <c r="DI17" s="76">
        <f t="shared" si="85"/>
        <v>0</v>
      </c>
      <c r="DJ17" s="25">
        <f t="shared" si="86"/>
        <v>0</v>
      </c>
      <c r="DK17" s="77">
        <f t="shared" si="87"/>
        <v>0</v>
      </c>
      <c r="DL17" s="78">
        <f t="shared" si="88"/>
        <v>0</v>
      </c>
      <c r="DM17" s="79">
        <f t="shared" si="89"/>
        <v>0</v>
      </c>
      <c r="DO17" s="89">
        <v>12</v>
      </c>
      <c r="DP17" s="92" t="e">
        <f t="shared" si="32"/>
        <v>#DIV/0!</v>
      </c>
      <c r="DQ17" s="91" t="e">
        <f t="shared" si="33"/>
        <v>#DIV/0!</v>
      </c>
      <c r="DR17" s="29" t="e">
        <f t="shared" si="34"/>
        <v>#DIV/0!</v>
      </c>
      <c r="DS17" s="29" t="e">
        <f t="shared" si="35"/>
        <v>#DIV/0!</v>
      </c>
      <c r="DT17" s="90">
        <f t="shared" si="36"/>
        <v>0</v>
      </c>
      <c r="DU17" s="29" t="e">
        <f t="shared" si="37"/>
        <v>#DIV/0!</v>
      </c>
      <c r="DV17" s="92">
        <f t="shared" si="38"/>
        <v>0</v>
      </c>
      <c r="DW17" s="25" t="e">
        <f t="shared" si="39"/>
        <v>#DIV/0!</v>
      </c>
      <c r="DY17" s="89">
        <v>12</v>
      </c>
      <c r="DZ17" s="99">
        <f t="shared" si="40"/>
        <v>0</v>
      </c>
      <c r="EA17" s="103">
        <f t="shared" si="41"/>
        <v>0</v>
      </c>
      <c r="EB17" s="139">
        <f t="shared" si="42"/>
        <v>0</v>
      </c>
      <c r="EC17" s="100">
        <f t="shared" si="43"/>
        <v>0</v>
      </c>
      <c r="ED17" s="110">
        <f t="shared" si="44"/>
        <v>0</v>
      </c>
      <c r="EE17" s="112">
        <f t="shared" si="45"/>
        <v>0</v>
      </c>
      <c r="EF17" s="137">
        <f t="shared" si="46"/>
        <v>0</v>
      </c>
      <c r="EG17" s="111">
        <f t="shared" si="47"/>
        <v>0</v>
      </c>
      <c r="EH17" s="36"/>
      <c r="EI17" s="168"/>
      <c r="EJ17" s="36"/>
      <c r="EK17" s="12" t="s">
        <v>71</v>
      </c>
      <c r="EL17" s="20"/>
      <c r="EM17" s="21"/>
      <c r="EN17" s="21"/>
      <c r="EO17" s="21"/>
      <c r="EP17" s="22"/>
      <c r="EQ17" s="27"/>
      <c r="ES17" s="80" t="e">
        <f t="shared" si="90"/>
        <v>#DIV/0!</v>
      </c>
      <c r="ET17" s="25" t="e">
        <f t="shared" si="91"/>
        <v>#DIV/0!</v>
      </c>
      <c r="EU17" s="81" t="e">
        <f t="shared" si="92"/>
        <v>#DIV/0!</v>
      </c>
      <c r="EV17" s="82" t="e">
        <f t="shared" si="93"/>
        <v>#DIV/0!</v>
      </c>
      <c r="EW17" s="83" t="e">
        <f t="shared" si="94"/>
        <v>#DIV/0!</v>
      </c>
      <c r="EY17" s="76" t="e">
        <f t="shared" si="95"/>
        <v>#DIV/0!</v>
      </c>
      <c r="EZ17" s="76">
        <f t="shared" si="96"/>
        <v>0</v>
      </c>
      <c r="FA17" s="25">
        <f t="shared" si="97"/>
        <v>0</v>
      </c>
      <c r="FB17" s="77">
        <f t="shared" si="98"/>
        <v>0</v>
      </c>
      <c r="FC17" s="78">
        <f t="shared" si="99"/>
        <v>0</v>
      </c>
      <c r="FD17" s="79">
        <f t="shared" si="100"/>
        <v>0</v>
      </c>
      <c r="FF17" s="89">
        <v>12</v>
      </c>
      <c r="FG17" s="92" t="e">
        <f t="shared" si="48"/>
        <v>#DIV/0!</v>
      </c>
      <c r="FH17" s="91" t="e">
        <f t="shared" si="49"/>
        <v>#DIV/0!</v>
      </c>
      <c r="FI17" s="29" t="e">
        <f t="shared" si="50"/>
        <v>#DIV/0!</v>
      </c>
      <c r="FJ17" s="29" t="e">
        <f t="shared" si="51"/>
        <v>#DIV/0!</v>
      </c>
      <c r="FK17" s="90">
        <f t="shared" si="52"/>
        <v>0</v>
      </c>
      <c r="FL17" s="29" t="e">
        <f t="shared" si="53"/>
        <v>#DIV/0!</v>
      </c>
      <c r="FM17" s="92">
        <f t="shared" si="54"/>
        <v>0</v>
      </c>
      <c r="FN17" s="25" t="e">
        <f t="shared" si="55"/>
        <v>#DIV/0!</v>
      </c>
      <c r="FP17" s="89">
        <v>12</v>
      </c>
      <c r="FQ17" s="99">
        <f t="shared" si="56"/>
        <v>0</v>
      </c>
      <c r="FR17" s="103">
        <f t="shared" si="56"/>
        <v>0</v>
      </c>
      <c r="FS17" s="139">
        <f t="shared" si="56"/>
        <v>0</v>
      </c>
      <c r="FT17" s="100">
        <f t="shared" si="56"/>
        <v>0</v>
      </c>
      <c r="FU17" s="110">
        <f t="shared" si="56"/>
        <v>0</v>
      </c>
      <c r="FV17" s="112">
        <f t="shared" si="56"/>
        <v>0</v>
      </c>
      <c r="FW17" s="137">
        <f t="shared" si="56"/>
        <v>0</v>
      </c>
      <c r="FX17" s="111">
        <f t="shared" si="56"/>
        <v>0</v>
      </c>
    </row>
    <row r="18" spans="1:180" ht="14.25" x14ac:dyDescent="0.15">
      <c r="A18" s="12" t="s">
        <v>72</v>
      </c>
      <c r="B18" s="20"/>
      <c r="C18" s="21"/>
      <c r="D18" s="21"/>
      <c r="E18" s="21"/>
      <c r="F18" s="22"/>
      <c r="G18" s="27"/>
      <c r="I18" s="80" t="e">
        <f t="shared" si="57"/>
        <v>#DIV/0!</v>
      </c>
      <c r="J18" s="25" t="e">
        <f t="shared" si="58"/>
        <v>#DIV/0!</v>
      </c>
      <c r="K18" s="81" t="e">
        <f t="shared" si="59"/>
        <v>#DIV/0!</v>
      </c>
      <c r="L18" s="82" t="e">
        <f t="shared" si="60"/>
        <v>#DIV/0!</v>
      </c>
      <c r="M18" s="83" t="e">
        <f t="shared" si="61"/>
        <v>#DIV/0!</v>
      </c>
      <c r="O18" s="76" t="e">
        <f t="shared" si="62"/>
        <v>#DIV/0!</v>
      </c>
      <c r="P18" s="76">
        <f t="shared" si="63"/>
        <v>0</v>
      </c>
      <c r="Q18" s="25">
        <f t="shared" si="64"/>
        <v>0</v>
      </c>
      <c r="R18" s="77">
        <f t="shared" si="65"/>
        <v>0</v>
      </c>
      <c r="S18" s="78">
        <f t="shared" si="66"/>
        <v>0</v>
      </c>
      <c r="T18" s="79">
        <f t="shared" si="67"/>
        <v>0</v>
      </c>
      <c r="V18" s="89">
        <v>13</v>
      </c>
      <c r="W18" s="92" t="e">
        <f t="shared" si="0"/>
        <v>#DIV/0!</v>
      </c>
      <c r="X18" s="91" t="e">
        <f t="shared" si="1"/>
        <v>#DIV/0!</v>
      </c>
      <c r="Y18" s="29" t="e">
        <f t="shared" si="2"/>
        <v>#DIV/0!</v>
      </c>
      <c r="Z18" s="29" t="e">
        <f t="shared" si="3"/>
        <v>#DIV/0!</v>
      </c>
      <c r="AA18" s="90">
        <f t="shared" si="4"/>
        <v>0</v>
      </c>
      <c r="AB18" s="29" t="e">
        <f t="shared" si="5"/>
        <v>#DIV/0!</v>
      </c>
      <c r="AC18" s="92">
        <f t="shared" si="6"/>
        <v>0</v>
      </c>
      <c r="AD18" s="25" t="e">
        <f t="shared" si="7"/>
        <v>#DIV/0!</v>
      </c>
      <c r="AF18" s="89">
        <v>13</v>
      </c>
      <c r="AG18" s="99">
        <f t="shared" si="8"/>
        <v>0</v>
      </c>
      <c r="AH18" s="103">
        <f t="shared" si="9"/>
        <v>0</v>
      </c>
      <c r="AI18" s="139">
        <f t="shared" si="10"/>
        <v>0</v>
      </c>
      <c r="AJ18" s="100">
        <f t="shared" si="11"/>
        <v>0</v>
      </c>
      <c r="AK18" s="110">
        <f t="shared" si="12"/>
        <v>0</v>
      </c>
      <c r="AL18" s="112">
        <f t="shared" si="13"/>
        <v>0</v>
      </c>
      <c r="AM18" s="137">
        <f t="shared" si="14"/>
        <v>0</v>
      </c>
      <c r="AN18" s="111">
        <f t="shared" si="15"/>
        <v>0</v>
      </c>
      <c r="AP18" s="167"/>
      <c r="AR18" s="12" t="s">
        <v>72</v>
      </c>
      <c r="AS18" s="20"/>
      <c r="AT18" s="21"/>
      <c r="AU18" s="21"/>
      <c r="AV18" s="21"/>
      <c r="AW18" s="22"/>
      <c r="AX18" s="27"/>
      <c r="AZ18" s="80" t="e">
        <f t="shared" si="68"/>
        <v>#DIV/0!</v>
      </c>
      <c r="BA18" s="25" t="e">
        <f t="shared" si="69"/>
        <v>#DIV/0!</v>
      </c>
      <c r="BB18" s="81" t="e">
        <f t="shared" si="70"/>
        <v>#DIV/0!</v>
      </c>
      <c r="BC18" s="82" t="e">
        <f t="shared" si="71"/>
        <v>#DIV/0!</v>
      </c>
      <c r="BD18" s="83" t="e">
        <f t="shared" si="72"/>
        <v>#DIV/0!</v>
      </c>
      <c r="BF18" s="76" t="e">
        <f t="shared" si="73"/>
        <v>#DIV/0!</v>
      </c>
      <c r="BG18" s="76">
        <f t="shared" si="74"/>
        <v>0</v>
      </c>
      <c r="BH18" s="25">
        <f t="shared" si="75"/>
        <v>0</v>
      </c>
      <c r="BI18" s="77">
        <f t="shared" si="76"/>
        <v>0</v>
      </c>
      <c r="BJ18" s="78">
        <f t="shared" si="77"/>
        <v>0</v>
      </c>
      <c r="BK18" s="79">
        <f t="shared" si="78"/>
        <v>0</v>
      </c>
      <c r="BM18" s="89">
        <v>13</v>
      </c>
      <c r="BN18" s="92" t="e">
        <f t="shared" si="16"/>
        <v>#DIV/0!</v>
      </c>
      <c r="BO18" s="91" t="e">
        <f t="shared" si="17"/>
        <v>#DIV/0!</v>
      </c>
      <c r="BP18" s="29" t="e">
        <f t="shared" si="18"/>
        <v>#DIV/0!</v>
      </c>
      <c r="BQ18" s="29" t="e">
        <f t="shared" si="19"/>
        <v>#DIV/0!</v>
      </c>
      <c r="BR18" s="90">
        <f t="shared" si="20"/>
        <v>0</v>
      </c>
      <c r="BS18" s="29" t="e">
        <f t="shared" si="21"/>
        <v>#DIV/0!</v>
      </c>
      <c r="BT18" s="92">
        <f t="shared" si="22"/>
        <v>0</v>
      </c>
      <c r="BU18" s="25" t="e">
        <f t="shared" si="23"/>
        <v>#DIV/0!</v>
      </c>
      <c r="BW18" s="89">
        <v>13</v>
      </c>
      <c r="BX18" s="99">
        <f t="shared" si="24"/>
        <v>0</v>
      </c>
      <c r="BY18" s="103">
        <f t="shared" si="25"/>
        <v>0</v>
      </c>
      <c r="BZ18" s="139">
        <f t="shared" si="26"/>
        <v>0</v>
      </c>
      <c r="CA18" s="100">
        <f t="shared" si="27"/>
        <v>0</v>
      </c>
      <c r="CB18" s="110">
        <f t="shared" si="28"/>
        <v>0</v>
      </c>
      <c r="CC18" s="112">
        <f t="shared" si="29"/>
        <v>0</v>
      </c>
      <c r="CD18" s="137">
        <f t="shared" si="30"/>
        <v>0</v>
      </c>
      <c r="CE18" s="111">
        <f t="shared" si="31"/>
        <v>0</v>
      </c>
      <c r="CR18" s="33"/>
      <c r="CT18" s="12" t="s">
        <v>72</v>
      </c>
      <c r="CU18" s="20"/>
      <c r="CV18" s="21"/>
      <c r="CW18" s="21"/>
      <c r="CX18" s="21"/>
      <c r="CY18" s="22"/>
      <c r="CZ18" s="27"/>
      <c r="DB18" s="80" t="e">
        <f t="shared" si="79"/>
        <v>#DIV/0!</v>
      </c>
      <c r="DC18" s="25" t="e">
        <f t="shared" si="80"/>
        <v>#DIV/0!</v>
      </c>
      <c r="DD18" s="81" t="e">
        <f t="shared" si="81"/>
        <v>#DIV/0!</v>
      </c>
      <c r="DE18" s="82" t="e">
        <f t="shared" si="82"/>
        <v>#DIV/0!</v>
      </c>
      <c r="DF18" s="83" t="e">
        <f t="shared" si="83"/>
        <v>#DIV/0!</v>
      </c>
      <c r="DH18" s="76" t="e">
        <f t="shared" si="84"/>
        <v>#DIV/0!</v>
      </c>
      <c r="DI18" s="76">
        <f t="shared" si="85"/>
        <v>0</v>
      </c>
      <c r="DJ18" s="25">
        <f t="shared" si="86"/>
        <v>0</v>
      </c>
      <c r="DK18" s="77">
        <f t="shared" si="87"/>
        <v>0</v>
      </c>
      <c r="DL18" s="78">
        <f t="shared" si="88"/>
        <v>0</v>
      </c>
      <c r="DM18" s="79">
        <f t="shared" si="89"/>
        <v>0</v>
      </c>
      <c r="DO18" s="89">
        <v>13</v>
      </c>
      <c r="DP18" s="92" t="e">
        <f t="shared" si="32"/>
        <v>#DIV/0!</v>
      </c>
      <c r="DQ18" s="91" t="e">
        <f t="shared" si="33"/>
        <v>#DIV/0!</v>
      </c>
      <c r="DR18" s="29" t="e">
        <f t="shared" si="34"/>
        <v>#DIV/0!</v>
      </c>
      <c r="DS18" s="29" t="e">
        <f t="shared" si="35"/>
        <v>#DIV/0!</v>
      </c>
      <c r="DT18" s="90">
        <f t="shared" si="36"/>
        <v>0</v>
      </c>
      <c r="DU18" s="29" t="e">
        <f t="shared" si="37"/>
        <v>#DIV/0!</v>
      </c>
      <c r="DV18" s="92">
        <f t="shared" si="38"/>
        <v>0</v>
      </c>
      <c r="DW18" s="25" t="e">
        <f t="shared" si="39"/>
        <v>#DIV/0!</v>
      </c>
      <c r="DY18" s="89">
        <v>13</v>
      </c>
      <c r="DZ18" s="99">
        <f t="shared" si="40"/>
        <v>0</v>
      </c>
      <c r="EA18" s="103">
        <f t="shared" si="41"/>
        <v>0</v>
      </c>
      <c r="EB18" s="139">
        <f t="shared" si="42"/>
        <v>0</v>
      </c>
      <c r="EC18" s="100">
        <f t="shared" si="43"/>
        <v>0</v>
      </c>
      <c r="ED18" s="110">
        <f t="shared" si="44"/>
        <v>0</v>
      </c>
      <c r="EE18" s="112">
        <f t="shared" si="45"/>
        <v>0</v>
      </c>
      <c r="EF18" s="137">
        <f t="shared" si="46"/>
        <v>0</v>
      </c>
      <c r="EG18" s="111">
        <f t="shared" si="47"/>
        <v>0</v>
      </c>
      <c r="EH18" s="36"/>
      <c r="EI18" s="168"/>
      <c r="EJ18" s="36"/>
      <c r="EK18" s="12" t="s">
        <v>72</v>
      </c>
      <c r="EL18" s="20"/>
      <c r="EM18" s="21"/>
      <c r="EN18" s="21"/>
      <c r="EO18" s="21"/>
      <c r="EP18" s="22"/>
      <c r="EQ18" s="27"/>
      <c r="ES18" s="80" t="e">
        <f t="shared" si="90"/>
        <v>#DIV/0!</v>
      </c>
      <c r="ET18" s="25" t="e">
        <f t="shared" si="91"/>
        <v>#DIV/0!</v>
      </c>
      <c r="EU18" s="81" t="e">
        <f t="shared" si="92"/>
        <v>#DIV/0!</v>
      </c>
      <c r="EV18" s="82" t="e">
        <f t="shared" si="93"/>
        <v>#DIV/0!</v>
      </c>
      <c r="EW18" s="83" t="e">
        <f t="shared" si="94"/>
        <v>#DIV/0!</v>
      </c>
      <c r="EY18" s="76" t="e">
        <f t="shared" si="95"/>
        <v>#DIV/0!</v>
      </c>
      <c r="EZ18" s="76">
        <f t="shared" si="96"/>
        <v>0</v>
      </c>
      <c r="FA18" s="25">
        <f t="shared" si="97"/>
        <v>0</v>
      </c>
      <c r="FB18" s="77">
        <f t="shared" si="98"/>
        <v>0</v>
      </c>
      <c r="FC18" s="78">
        <f t="shared" si="99"/>
        <v>0</v>
      </c>
      <c r="FD18" s="79">
        <f t="shared" si="100"/>
        <v>0</v>
      </c>
      <c r="FF18" s="89">
        <v>13</v>
      </c>
      <c r="FG18" s="92" t="e">
        <f t="shared" si="48"/>
        <v>#DIV/0!</v>
      </c>
      <c r="FH18" s="91" t="e">
        <f t="shared" si="49"/>
        <v>#DIV/0!</v>
      </c>
      <c r="FI18" s="29" t="e">
        <f t="shared" si="50"/>
        <v>#DIV/0!</v>
      </c>
      <c r="FJ18" s="29" t="e">
        <f t="shared" si="51"/>
        <v>#DIV/0!</v>
      </c>
      <c r="FK18" s="90">
        <f t="shared" si="52"/>
        <v>0</v>
      </c>
      <c r="FL18" s="29" t="e">
        <f t="shared" si="53"/>
        <v>#DIV/0!</v>
      </c>
      <c r="FM18" s="92">
        <f t="shared" si="54"/>
        <v>0</v>
      </c>
      <c r="FN18" s="25" t="e">
        <f t="shared" si="55"/>
        <v>#DIV/0!</v>
      </c>
      <c r="FP18" s="89">
        <v>13</v>
      </c>
      <c r="FQ18" s="99">
        <f t="shared" si="56"/>
        <v>0</v>
      </c>
      <c r="FR18" s="103">
        <f t="shared" si="56"/>
        <v>0</v>
      </c>
      <c r="FS18" s="139">
        <f t="shared" si="56"/>
        <v>0</v>
      </c>
      <c r="FT18" s="100">
        <f t="shared" si="56"/>
        <v>0</v>
      </c>
      <c r="FU18" s="110">
        <f t="shared" si="56"/>
        <v>0</v>
      </c>
      <c r="FV18" s="112">
        <f t="shared" si="56"/>
        <v>0</v>
      </c>
      <c r="FW18" s="137">
        <f t="shared" si="56"/>
        <v>0</v>
      </c>
      <c r="FX18" s="111">
        <f t="shared" si="56"/>
        <v>0</v>
      </c>
    </row>
    <row r="19" spans="1:180" ht="14.25" x14ac:dyDescent="0.15">
      <c r="A19" s="12" t="s">
        <v>73</v>
      </c>
      <c r="B19" s="20"/>
      <c r="C19" s="21"/>
      <c r="D19" s="21"/>
      <c r="E19" s="21"/>
      <c r="F19" s="22"/>
      <c r="G19" s="27"/>
      <c r="I19" s="80" t="e">
        <f t="shared" si="57"/>
        <v>#DIV/0!</v>
      </c>
      <c r="J19" s="25" t="e">
        <f t="shared" si="58"/>
        <v>#DIV/0!</v>
      </c>
      <c r="K19" s="81" t="e">
        <f t="shared" si="59"/>
        <v>#DIV/0!</v>
      </c>
      <c r="L19" s="82" t="e">
        <f t="shared" si="60"/>
        <v>#DIV/0!</v>
      </c>
      <c r="M19" s="83" t="e">
        <f t="shared" si="61"/>
        <v>#DIV/0!</v>
      </c>
      <c r="O19" s="76" t="e">
        <f t="shared" si="62"/>
        <v>#DIV/0!</v>
      </c>
      <c r="P19" s="76">
        <f t="shared" si="63"/>
        <v>0</v>
      </c>
      <c r="Q19" s="25">
        <f t="shared" si="64"/>
        <v>0</v>
      </c>
      <c r="R19" s="77">
        <f t="shared" si="65"/>
        <v>0</v>
      </c>
      <c r="S19" s="78">
        <f t="shared" si="66"/>
        <v>0</v>
      </c>
      <c r="T19" s="79">
        <f t="shared" si="67"/>
        <v>0</v>
      </c>
      <c r="V19" s="89">
        <v>14</v>
      </c>
      <c r="W19" s="92" t="e">
        <f t="shared" si="0"/>
        <v>#DIV/0!</v>
      </c>
      <c r="X19" s="91" t="e">
        <f t="shared" si="1"/>
        <v>#DIV/0!</v>
      </c>
      <c r="Y19" s="29" t="e">
        <f t="shared" si="2"/>
        <v>#DIV/0!</v>
      </c>
      <c r="Z19" s="29" t="e">
        <f t="shared" si="3"/>
        <v>#DIV/0!</v>
      </c>
      <c r="AA19" s="90">
        <f t="shared" si="4"/>
        <v>0</v>
      </c>
      <c r="AB19" s="29" t="e">
        <f t="shared" si="5"/>
        <v>#DIV/0!</v>
      </c>
      <c r="AC19" s="92">
        <f t="shared" si="6"/>
        <v>0</v>
      </c>
      <c r="AD19" s="25" t="e">
        <f t="shared" si="7"/>
        <v>#DIV/0!</v>
      </c>
      <c r="AF19" s="89">
        <v>14</v>
      </c>
      <c r="AG19" s="99">
        <f t="shared" si="8"/>
        <v>0</v>
      </c>
      <c r="AH19" s="103">
        <f t="shared" si="9"/>
        <v>0</v>
      </c>
      <c r="AI19" s="139">
        <f t="shared" si="10"/>
        <v>0</v>
      </c>
      <c r="AJ19" s="100">
        <f t="shared" si="11"/>
        <v>0</v>
      </c>
      <c r="AK19" s="110">
        <f t="shared" si="12"/>
        <v>0</v>
      </c>
      <c r="AL19" s="112">
        <f t="shared" si="13"/>
        <v>0</v>
      </c>
      <c r="AM19" s="137">
        <f t="shared" si="14"/>
        <v>0</v>
      </c>
      <c r="AN19" s="111">
        <f t="shared" si="15"/>
        <v>0</v>
      </c>
      <c r="AP19" s="167"/>
      <c r="AR19" s="12" t="s">
        <v>73</v>
      </c>
      <c r="AS19" s="20"/>
      <c r="AT19" s="21"/>
      <c r="AU19" s="21"/>
      <c r="AV19" s="21"/>
      <c r="AW19" s="22"/>
      <c r="AX19" s="27"/>
      <c r="AZ19" s="80" t="e">
        <f t="shared" si="68"/>
        <v>#DIV/0!</v>
      </c>
      <c r="BA19" s="25" t="e">
        <f t="shared" si="69"/>
        <v>#DIV/0!</v>
      </c>
      <c r="BB19" s="81" t="e">
        <f t="shared" si="70"/>
        <v>#DIV/0!</v>
      </c>
      <c r="BC19" s="82" t="e">
        <f t="shared" si="71"/>
        <v>#DIV/0!</v>
      </c>
      <c r="BD19" s="83" t="e">
        <f t="shared" si="72"/>
        <v>#DIV/0!</v>
      </c>
      <c r="BF19" s="76" t="e">
        <f t="shared" si="73"/>
        <v>#DIV/0!</v>
      </c>
      <c r="BG19" s="76">
        <f t="shared" si="74"/>
        <v>0</v>
      </c>
      <c r="BH19" s="25">
        <f t="shared" si="75"/>
        <v>0</v>
      </c>
      <c r="BI19" s="77">
        <f t="shared" si="76"/>
        <v>0</v>
      </c>
      <c r="BJ19" s="78">
        <f t="shared" si="77"/>
        <v>0</v>
      </c>
      <c r="BK19" s="79">
        <f t="shared" si="78"/>
        <v>0</v>
      </c>
      <c r="BM19" s="89">
        <v>14</v>
      </c>
      <c r="BN19" s="92" t="e">
        <f t="shared" si="16"/>
        <v>#DIV/0!</v>
      </c>
      <c r="BO19" s="91" t="e">
        <f t="shared" si="17"/>
        <v>#DIV/0!</v>
      </c>
      <c r="BP19" s="29" t="e">
        <f t="shared" si="18"/>
        <v>#DIV/0!</v>
      </c>
      <c r="BQ19" s="29" t="e">
        <f t="shared" si="19"/>
        <v>#DIV/0!</v>
      </c>
      <c r="BR19" s="90">
        <f t="shared" si="20"/>
        <v>0</v>
      </c>
      <c r="BS19" s="29" t="e">
        <f t="shared" si="21"/>
        <v>#DIV/0!</v>
      </c>
      <c r="BT19" s="92">
        <f t="shared" si="22"/>
        <v>0</v>
      </c>
      <c r="BU19" s="25" t="e">
        <f t="shared" si="23"/>
        <v>#DIV/0!</v>
      </c>
      <c r="BW19" s="89">
        <v>14</v>
      </c>
      <c r="BX19" s="99">
        <f t="shared" si="24"/>
        <v>0</v>
      </c>
      <c r="BY19" s="103">
        <f t="shared" si="25"/>
        <v>0</v>
      </c>
      <c r="BZ19" s="139">
        <f t="shared" si="26"/>
        <v>0</v>
      </c>
      <c r="CA19" s="100">
        <f t="shared" si="27"/>
        <v>0</v>
      </c>
      <c r="CB19" s="110">
        <f t="shared" si="28"/>
        <v>0</v>
      </c>
      <c r="CC19" s="112">
        <f t="shared" si="29"/>
        <v>0</v>
      </c>
      <c r="CD19" s="137">
        <f t="shared" si="30"/>
        <v>0</v>
      </c>
      <c r="CE19" s="111">
        <f t="shared" si="31"/>
        <v>0</v>
      </c>
      <c r="CR19" s="33"/>
      <c r="CT19" s="12" t="s">
        <v>73</v>
      </c>
      <c r="CU19" s="20"/>
      <c r="CV19" s="21"/>
      <c r="CW19" s="21"/>
      <c r="CX19" s="21"/>
      <c r="CY19" s="22"/>
      <c r="CZ19" s="27"/>
      <c r="DB19" s="80" t="e">
        <f t="shared" si="79"/>
        <v>#DIV/0!</v>
      </c>
      <c r="DC19" s="25" t="e">
        <f t="shared" si="80"/>
        <v>#DIV/0!</v>
      </c>
      <c r="DD19" s="81" t="e">
        <f t="shared" si="81"/>
        <v>#DIV/0!</v>
      </c>
      <c r="DE19" s="82" t="e">
        <f t="shared" si="82"/>
        <v>#DIV/0!</v>
      </c>
      <c r="DF19" s="83" t="e">
        <f t="shared" si="83"/>
        <v>#DIV/0!</v>
      </c>
      <c r="DH19" s="76" t="e">
        <f t="shared" si="84"/>
        <v>#DIV/0!</v>
      </c>
      <c r="DI19" s="76">
        <f t="shared" si="85"/>
        <v>0</v>
      </c>
      <c r="DJ19" s="25">
        <f t="shared" si="86"/>
        <v>0</v>
      </c>
      <c r="DK19" s="77">
        <f t="shared" si="87"/>
        <v>0</v>
      </c>
      <c r="DL19" s="78">
        <f t="shared" si="88"/>
        <v>0</v>
      </c>
      <c r="DM19" s="79">
        <f t="shared" si="89"/>
        <v>0</v>
      </c>
      <c r="DO19" s="89">
        <v>14</v>
      </c>
      <c r="DP19" s="92" t="e">
        <f t="shared" si="32"/>
        <v>#DIV/0!</v>
      </c>
      <c r="DQ19" s="91" t="e">
        <f t="shared" si="33"/>
        <v>#DIV/0!</v>
      </c>
      <c r="DR19" s="29" t="e">
        <f t="shared" si="34"/>
        <v>#DIV/0!</v>
      </c>
      <c r="DS19" s="29" t="e">
        <f t="shared" si="35"/>
        <v>#DIV/0!</v>
      </c>
      <c r="DT19" s="90">
        <f t="shared" si="36"/>
        <v>0</v>
      </c>
      <c r="DU19" s="29" t="e">
        <f t="shared" si="37"/>
        <v>#DIV/0!</v>
      </c>
      <c r="DV19" s="92">
        <f t="shared" si="38"/>
        <v>0</v>
      </c>
      <c r="DW19" s="25" t="e">
        <f t="shared" si="39"/>
        <v>#DIV/0!</v>
      </c>
      <c r="DY19" s="89">
        <v>14</v>
      </c>
      <c r="DZ19" s="99">
        <f t="shared" si="40"/>
        <v>0</v>
      </c>
      <c r="EA19" s="103">
        <f t="shared" si="41"/>
        <v>0</v>
      </c>
      <c r="EB19" s="139">
        <f t="shared" si="42"/>
        <v>0</v>
      </c>
      <c r="EC19" s="100">
        <f t="shared" si="43"/>
        <v>0</v>
      </c>
      <c r="ED19" s="110">
        <f t="shared" si="44"/>
        <v>0</v>
      </c>
      <c r="EE19" s="112">
        <f t="shared" si="45"/>
        <v>0</v>
      </c>
      <c r="EF19" s="137">
        <f t="shared" si="46"/>
        <v>0</v>
      </c>
      <c r="EG19" s="111">
        <f t="shared" si="47"/>
        <v>0</v>
      </c>
      <c r="EH19" s="36"/>
      <c r="EI19" s="168"/>
      <c r="EJ19" s="36"/>
      <c r="EK19" s="12" t="s">
        <v>73</v>
      </c>
      <c r="EL19" s="20"/>
      <c r="EM19" s="21"/>
      <c r="EN19" s="21"/>
      <c r="EO19" s="21"/>
      <c r="EP19" s="22"/>
      <c r="EQ19" s="27"/>
      <c r="ES19" s="80" t="e">
        <f t="shared" si="90"/>
        <v>#DIV/0!</v>
      </c>
      <c r="ET19" s="25" t="e">
        <f t="shared" si="91"/>
        <v>#DIV/0!</v>
      </c>
      <c r="EU19" s="81" t="e">
        <f t="shared" si="92"/>
        <v>#DIV/0!</v>
      </c>
      <c r="EV19" s="82" t="e">
        <f t="shared" si="93"/>
        <v>#DIV/0!</v>
      </c>
      <c r="EW19" s="83" t="e">
        <f t="shared" si="94"/>
        <v>#DIV/0!</v>
      </c>
      <c r="EY19" s="76" t="e">
        <f t="shared" si="95"/>
        <v>#DIV/0!</v>
      </c>
      <c r="EZ19" s="76">
        <f t="shared" si="96"/>
        <v>0</v>
      </c>
      <c r="FA19" s="25">
        <f t="shared" si="97"/>
        <v>0</v>
      </c>
      <c r="FB19" s="77">
        <f t="shared" si="98"/>
        <v>0</v>
      </c>
      <c r="FC19" s="78">
        <f t="shared" si="99"/>
        <v>0</v>
      </c>
      <c r="FD19" s="79">
        <f t="shared" si="100"/>
        <v>0</v>
      </c>
      <c r="FF19" s="89">
        <v>14</v>
      </c>
      <c r="FG19" s="92" t="e">
        <f t="shared" si="48"/>
        <v>#DIV/0!</v>
      </c>
      <c r="FH19" s="91" t="e">
        <f t="shared" si="49"/>
        <v>#DIV/0!</v>
      </c>
      <c r="FI19" s="29" t="e">
        <f t="shared" si="50"/>
        <v>#DIV/0!</v>
      </c>
      <c r="FJ19" s="29" t="e">
        <f t="shared" si="51"/>
        <v>#DIV/0!</v>
      </c>
      <c r="FK19" s="90">
        <f t="shared" si="52"/>
        <v>0</v>
      </c>
      <c r="FL19" s="29" t="e">
        <f t="shared" si="53"/>
        <v>#DIV/0!</v>
      </c>
      <c r="FM19" s="92">
        <f t="shared" si="54"/>
        <v>0</v>
      </c>
      <c r="FN19" s="25" t="e">
        <f t="shared" si="55"/>
        <v>#DIV/0!</v>
      </c>
      <c r="FP19" s="89">
        <v>14</v>
      </c>
      <c r="FQ19" s="99">
        <f t="shared" si="56"/>
        <v>0</v>
      </c>
      <c r="FR19" s="103">
        <f t="shared" si="56"/>
        <v>0</v>
      </c>
      <c r="FS19" s="139">
        <f t="shared" si="56"/>
        <v>0</v>
      </c>
      <c r="FT19" s="100">
        <f t="shared" si="56"/>
        <v>0</v>
      </c>
      <c r="FU19" s="110">
        <f t="shared" si="56"/>
        <v>0</v>
      </c>
      <c r="FV19" s="112">
        <f t="shared" si="56"/>
        <v>0</v>
      </c>
      <c r="FW19" s="137">
        <f t="shared" si="56"/>
        <v>0</v>
      </c>
      <c r="FX19" s="111">
        <f t="shared" si="56"/>
        <v>0</v>
      </c>
    </row>
    <row r="20" spans="1:180" ht="14.25" x14ac:dyDescent="0.15">
      <c r="A20" s="12" t="s">
        <v>74</v>
      </c>
      <c r="B20" s="20"/>
      <c r="C20" s="21"/>
      <c r="D20" s="21"/>
      <c r="E20" s="21"/>
      <c r="F20" s="22"/>
      <c r="G20" s="27"/>
      <c r="I20" s="80" t="e">
        <f t="shared" si="57"/>
        <v>#DIV/0!</v>
      </c>
      <c r="J20" s="25" t="e">
        <f t="shared" si="58"/>
        <v>#DIV/0!</v>
      </c>
      <c r="K20" s="81" t="e">
        <f t="shared" si="59"/>
        <v>#DIV/0!</v>
      </c>
      <c r="L20" s="82" t="e">
        <f t="shared" si="60"/>
        <v>#DIV/0!</v>
      </c>
      <c r="M20" s="83" t="e">
        <f t="shared" si="61"/>
        <v>#DIV/0!</v>
      </c>
      <c r="O20" s="76" t="e">
        <f t="shared" si="62"/>
        <v>#DIV/0!</v>
      </c>
      <c r="P20" s="76">
        <f t="shared" si="63"/>
        <v>0</v>
      </c>
      <c r="Q20" s="25">
        <f t="shared" si="64"/>
        <v>0</v>
      </c>
      <c r="R20" s="77">
        <f t="shared" si="65"/>
        <v>0</v>
      </c>
      <c r="S20" s="78">
        <f t="shared" si="66"/>
        <v>0</v>
      </c>
      <c r="T20" s="79">
        <f t="shared" si="67"/>
        <v>0</v>
      </c>
      <c r="V20" s="89">
        <v>15</v>
      </c>
      <c r="W20" s="92" t="e">
        <f t="shared" si="0"/>
        <v>#DIV/0!</v>
      </c>
      <c r="X20" s="91" t="e">
        <f t="shared" si="1"/>
        <v>#DIV/0!</v>
      </c>
      <c r="Y20" s="29" t="e">
        <f t="shared" si="2"/>
        <v>#DIV/0!</v>
      </c>
      <c r="Z20" s="29" t="e">
        <f t="shared" si="3"/>
        <v>#DIV/0!</v>
      </c>
      <c r="AA20" s="90">
        <f t="shared" si="4"/>
        <v>0</v>
      </c>
      <c r="AB20" s="29" t="e">
        <f t="shared" si="5"/>
        <v>#DIV/0!</v>
      </c>
      <c r="AC20" s="92">
        <f t="shared" si="6"/>
        <v>0</v>
      </c>
      <c r="AD20" s="25" t="e">
        <f t="shared" si="7"/>
        <v>#DIV/0!</v>
      </c>
      <c r="AF20" s="89">
        <v>15</v>
      </c>
      <c r="AG20" s="99">
        <f t="shared" si="8"/>
        <v>0</v>
      </c>
      <c r="AH20" s="103">
        <f t="shared" si="9"/>
        <v>0</v>
      </c>
      <c r="AI20" s="139">
        <f t="shared" si="10"/>
        <v>0</v>
      </c>
      <c r="AJ20" s="100">
        <f t="shared" si="11"/>
        <v>0</v>
      </c>
      <c r="AK20" s="110">
        <f t="shared" si="12"/>
        <v>0</v>
      </c>
      <c r="AL20" s="112">
        <f t="shared" si="13"/>
        <v>0</v>
      </c>
      <c r="AM20" s="137">
        <f t="shared" si="14"/>
        <v>0</v>
      </c>
      <c r="AN20" s="111">
        <f t="shared" si="15"/>
        <v>0</v>
      </c>
      <c r="AP20" s="167"/>
      <c r="AR20" s="12" t="s">
        <v>74</v>
      </c>
      <c r="AS20" s="20"/>
      <c r="AT20" s="21"/>
      <c r="AU20" s="21"/>
      <c r="AV20" s="21"/>
      <c r="AW20" s="22"/>
      <c r="AX20" s="27"/>
      <c r="AZ20" s="80" t="e">
        <f t="shared" si="68"/>
        <v>#DIV/0!</v>
      </c>
      <c r="BA20" s="25" t="e">
        <f t="shared" si="69"/>
        <v>#DIV/0!</v>
      </c>
      <c r="BB20" s="81" t="e">
        <f t="shared" si="70"/>
        <v>#DIV/0!</v>
      </c>
      <c r="BC20" s="82" t="e">
        <f t="shared" si="71"/>
        <v>#DIV/0!</v>
      </c>
      <c r="BD20" s="83" t="e">
        <f t="shared" si="72"/>
        <v>#DIV/0!</v>
      </c>
      <c r="BF20" s="76" t="e">
        <f t="shared" si="73"/>
        <v>#DIV/0!</v>
      </c>
      <c r="BG20" s="76">
        <f t="shared" si="74"/>
        <v>0</v>
      </c>
      <c r="BH20" s="25">
        <f t="shared" si="75"/>
        <v>0</v>
      </c>
      <c r="BI20" s="77">
        <f t="shared" si="76"/>
        <v>0</v>
      </c>
      <c r="BJ20" s="78">
        <f t="shared" si="77"/>
        <v>0</v>
      </c>
      <c r="BK20" s="79">
        <f t="shared" si="78"/>
        <v>0</v>
      </c>
      <c r="BM20" s="89">
        <v>15</v>
      </c>
      <c r="BN20" s="92" t="e">
        <f t="shared" si="16"/>
        <v>#DIV/0!</v>
      </c>
      <c r="BO20" s="91" t="e">
        <f t="shared" si="17"/>
        <v>#DIV/0!</v>
      </c>
      <c r="BP20" s="29" t="e">
        <f t="shared" si="18"/>
        <v>#DIV/0!</v>
      </c>
      <c r="BQ20" s="29" t="e">
        <f t="shared" si="19"/>
        <v>#DIV/0!</v>
      </c>
      <c r="BR20" s="90">
        <f t="shared" si="20"/>
        <v>0</v>
      </c>
      <c r="BS20" s="29" t="e">
        <f t="shared" si="21"/>
        <v>#DIV/0!</v>
      </c>
      <c r="BT20" s="92">
        <f t="shared" si="22"/>
        <v>0</v>
      </c>
      <c r="BU20" s="25" t="e">
        <f t="shared" si="23"/>
        <v>#DIV/0!</v>
      </c>
      <c r="BW20" s="89">
        <v>15</v>
      </c>
      <c r="BX20" s="99">
        <f t="shared" si="24"/>
        <v>0</v>
      </c>
      <c r="BY20" s="103">
        <f t="shared" si="25"/>
        <v>0</v>
      </c>
      <c r="BZ20" s="139">
        <f t="shared" si="26"/>
        <v>0</v>
      </c>
      <c r="CA20" s="100">
        <f t="shared" si="27"/>
        <v>0</v>
      </c>
      <c r="CB20" s="110">
        <f t="shared" si="28"/>
        <v>0</v>
      </c>
      <c r="CC20" s="112">
        <f t="shared" si="29"/>
        <v>0</v>
      </c>
      <c r="CD20" s="137">
        <f t="shared" si="30"/>
        <v>0</v>
      </c>
      <c r="CE20" s="111">
        <f t="shared" si="31"/>
        <v>0</v>
      </c>
      <c r="CR20" s="33"/>
      <c r="CT20" s="12" t="s">
        <v>74</v>
      </c>
      <c r="CU20" s="20"/>
      <c r="CV20" s="21"/>
      <c r="CW20" s="21"/>
      <c r="CX20" s="21"/>
      <c r="CY20" s="22"/>
      <c r="CZ20" s="27"/>
      <c r="DB20" s="80" t="e">
        <f t="shared" si="79"/>
        <v>#DIV/0!</v>
      </c>
      <c r="DC20" s="25" t="e">
        <f t="shared" si="80"/>
        <v>#DIV/0!</v>
      </c>
      <c r="DD20" s="81" t="e">
        <f t="shared" si="81"/>
        <v>#DIV/0!</v>
      </c>
      <c r="DE20" s="82" t="e">
        <f t="shared" si="82"/>
        <v>#DIV/0!</v>
      </c>
      <c r="DF20" s="83" t="e">
        <f t="shared" si="83"/>
        <v>#DIV/0!</v>
      </c>
      <c r="DH20" s="76" t="e">
        <f t="shared" si="84"/>
        <v>#DIV/0!</v>
      </c>
      <c r="DI20" s="76">
        <f t="shared" si="85"/>
        <v>0</v>
      </c>
      <c r="DJ20" s="25">
        <f t="shared" si="86"/>
        <v>0</v>
      </c>
      <c r="DK20" s="77">
        <f t="shared" si="87"/>
        <v>0</v>
      </c>
      <c r="DL20" s="78">
        <f t="shared" si="88"/>
        <v>0</v>
      </c>
      <c r="DM20" s="79">
        <f t="shared" si="89"/>
        <v>0</v>
      </c>
      <c r="DO20" s="89">
        <v>15</v>
      </c>
      <c r="DP20" s="92" t="e">
        <f t="shared" si="32"/>
        <v>#DIV/0!</v>
      </c>
      <c r="DQ20" s="91" t="e">
        <f t="shared" si="33"/>
        <v>#DIV/0!</v>
      </c>
      <c r="DR20" s="29" t="e">
        <f t="shared" si="34"/>
        <v>#DIV/0!</v>
      </c>
      <c r="DS20" s="29" t="e">
        <f t="shared" si="35"/>
        <v>#DIV/0!</v>
      </c>
      <c r="DT20" s="90">
        <f t="shared" si="36"/>
        <v>0</v>
      </c>
      <c r="DU20" s="29" t="e">
        <f t="shared" si="37"/>
        <v>#DIV/0!</v>
      </c>
      <c r="DV20" s="92">
        <f t="shared" si="38"/>
        <v>0</v>
      </c>
      <c r="DW20" s="25" t="e">
        <f t="shared" si="39"/>
        <v>#DIV/0!</v>
      </c>
      <c r="DY20" s="89">
        <v>15</v>
      </c>
      <c r="DZ20" s="99">
        <f t="shared" si="40"/>
        <v>0</v>
      </c>
      <c r="EA20" s="103">
        <f t="shared" si="41"/>
        <v>0</v>
      </c>
      <c r="EB20" s="139">
        <f t="shared" si="42"/>
        <v>0</v>
      </c>
      <c r="EC20" s="100">
        <f t="shared" si="43"/>
        <v>0</v>
      </c>
      <c r="ED20" s="110">
        <f t="shared" si="44"/>
        <v>0</v>
      </c>
      <c r="EE20" s="112">
        <f t="shared" si="45"/>
        <v>0</v>
      </c>
      <c r="EF20" s="137">
        <f t="shared" si="46"/>
        <v>0</v>
      </c>
      <c r="EG20" s="111">
        <f t="shared" si="47"/>
        <v>0</v>
      </c>
      <c r="EH20" s="36"/>
      <c r="EI20" s="168"/>
      <c r="EJ20" s="36"/>
      <c r="EK20" s="12" t="s">
        <v>74</v>
      </c>
      <c r="EL20" s="20"/>
      <c r="EM20" s="21"/>
      <c r="EN20" s="21"/>
      <c r="EO20" s="21"/>
      <c r="EP20" s="22"/>
      <c r="EQ20" s="27"/>
      <c r="ES20" s="80" t="e">
        <f t="shared" si="90"/>
        <v>#DIV/0!</v>
      </c>
      <c r="ET20" s="25" t="e">
        <f t="shared" si="91"/>
        <v>#DIV/0!</v>
      </c>
      <c r="EU20" s="81" t="e">
        <f t="shared" si="92"/>
        <v>#DIV/0!</v>
      </c>
      <c r="EV20" s="82" t="e">
        <f t="shared" si="93"/>
        <v>#DIV/0!</v>
      </c>
      <c r="EW20" s="83" t="e">
        <f t="shared" si="94"/>
        <v>#DIV/0!</v>
      </c>
      <c r="EY20" s="76" t="e">
        <f t="shared" si="95"/>
        <v>#DIV/0!</v>
      </c>
      <c r="EZ20" s="76">
        <f t="shared" si="96"/>
        <v>0</v>
      </c>
      <c r="FA20" s="25">
        <f t="shared" si="97"/>
        <v>0</v>
      </c>
      <c r="FB20" s="77">
        <f t="shared" si="98"/>
        <v>0</v>
      </c>
      <c r="FC20" s="78">
        <f t="shared" si="99"/>
        <v>0</v>
      </c>
      <c r="FD20" s="79">
        <f t="shared" si="100"/>
        <v>0</v>
      </c>
      <c r="FF20" s="89">
        <v>15</v>
      </c>
      <c r="FG20" s="92" t="e">
        <f t="shared" si="48"/>
        <v>#DIV/0!</v>
      </c>
      <c r="FH20" s="91" t="e">
        <f t="shared" si="49"/>
        <v>#DIV/0!</v>
      </c>
      <c r="FI20" s="29" t="e">
        <f t="shared" si="50"/>
        <v>#DIV/0!</v>
      </c>
      <c r="FJ20" s="29" t="e">
        <f t="shared" si="51"/>
        <v>#DIV/0!</v>
      </c>
      <c r="FK20" s="90">
        <f t="shared" si="52"/>
        <v>0</v>
      </c>
      <c r="FL20" s="29" t="e">
        <f t="shared" si="53"/>
        <v>#DIV/0!</v>
      </c>
      <c r="FM20" s="92">
        <f t="shared" si="54"/>
        <v>0</v>
      </c>
      <c r="FN20" s="25" t="e">
        <f t="shared" si="55"/>
        <v>#DIV/0!</v>
      </c>
      <c r="FP20" s="89">
        <v>15</v>
      </c>
      <c r="FQ20" s="99">
        <f t="shared" si="56"/>
        <v>0</v>
      </c>
      <c r="FR20" s="103">
        <f t="shared" si="56"/>
        <v>0</v>
      </c>
      <c r="FS20" s="139">
        <f t="shared" si="56"/>
        <v>0</v>
      </c>
      <c r="FT20" s="100">
        <f t="shared" si="56"/>
        <v>0</v>
      </c>
      <c r="FU20" s="110">
        <f t="shared" si="56"/>
        <v>0</v>
      </c>
      <c r="FV20" s="112">
        <f t="shared" si="56"/>
        <v>0</v>
      </c>
      <c r="FW20" s="137">
        <f t="shared" si="56"/>
        <v>0</v>
      </c>
      <c r="FX20" s="111">
        <f t="shared" si="56"/>
        <v>0</v>
      </c>
    </row>
    <row r="21" spans="1:180" ht="14.25" x14ac:dyDescent="0.15">
      <c r="A21" s="12" t="s">
        <v>75</v>
      </c>
      <c r="B21" s="20"/>
      <c r="C21" s="21"/>
      <c r="D21" s="21"/>
      <c r="E21" s="21"/>
      <c r="F21" s="22"/>
      <c r="G21" s="27"/>
      <c r="I21" s="80" t="e">
        <f t="shared" si="57"/>
        <v>#DIV/0!</v>
      </c>
      <c r="J21" s="25" t="e">
        <f t="shared" si="58"/>
        <v>#DIV/0!</v>
      </c>
      <c r="K21" s="81" t="e">
        <f t="shared" si="59"/>
        <v>#DIV/0!</v>
      </c>
      <c r="L21" s="82" t="e">
        <f t="shared" si="60"/>
        <v>#DIV/0!</v>
      </c>
      <c r="M21" s="83" t="e">
        <f t="shared" si="61"/>
        <v>#DIV/0!</v>
      </c>
      <c r="O21" s="76" t="e">
        <f t="shared" si="62"/>
        <v>#DIV/0!</v>
      </c>
      <c r="P21" s="76">
        <f t="shared" si="63"/>
        <v>0</v>
      </c>
      <c r="Q21" s="25">
        <f t="shared" si="64"/>
        <v>0</v>
      </c>
      <c r="R21" s="77">
        <f t="shared" si="65"/>
        <v>0</v>
      </c>
      <c r="S21" s="78">
        <f t="shared" si="66"/>
        <v>0</v>
      </c>
      <c r="T21" s="79">
        <f t="shared" si="67"/>
        <v>0</v>
      </c>
      <c r="V21" s="89">
        <v>16</v>
      </c>
      <c r="W21" s="92" t="e">
        <f t="shared" si="0"/>
        <v>#DIV/0!</v>
      </c>
      <c r="X21" s="91" t="e">
        <f t="shared" si="1"/>
        <v>#DIV/0!</v>
      </c>
      <c r="Y21" s="29" t="e">
        <f t="shared" si="2"/>
        <v>#DIV/0!</v>
      </c>
      <c r="Z21" s="29" t="e">
        <f t="shared" si="3"/>
        <v>#DIV/0!</v>
      </c>
      <c r="AA21" s="90">
        <f t="shared" si="4"/>
        <v>0</v>
      </c>
      <c r="AB21" s="29" t="e">
        <f t="shared" si="5"/>
        <v>#DIV/0!</v>
      </c>
      <c r="AC21" s="92">
        <f t="shared" si="6"/>
        <v>0</v>
      </c>
      <c r="AD21" s="25" t="e">
        <f t="shared" si="7"/>
        <v>#DIV/0!</v>
      </c>
      <c r="AF21" s="89">
        <v>16</v>
      </c>
      <c r="AG21" s="99">
        <f t="shared" si="8"/>
        <v>0</v>
      </c>
      <c r="AH21" s="103">
        <f t="shared" si="9"/>
        <v>0</v>
      </c>
      <c r="AI21" s="139">
        <f t="shared" si="10"/>
        <v>0</v>
      </c>
      <c r="AJ21" s="100">
        <f t="shared" si="11"/>
        <v>0</v>
      </c>
      <c r="AK21" s="110">
        <f t="shared" si="12"/>
        <v>0</v>
      </c>
      <c r="AL21" s="112">
        <f t="shared" si="13"/>
        <v>0</v>
      </c>
      <c r="AM21" s="137">
        <f t="shared" si="14"/>
        <v>0</v>
      </c>
      <c r="AN21" s="111">
        <f t="shared" si="15"/>
        <v>0</v>
      </c>
      <c r="AP21" s="167"/>
      <c r="AR21" s="12" t="s">
        <v>75</v>
      </c>
      <c r="AS21" s="20"/>
      <c r="AT21" s="21"/>
      <c r="AU21" s="21"/>
      <c r="AV21" s="21"/>
      <c r="AW21" s="22"/>
      <c r="AX21" s="27"/>
      <c r="AZ21" s="80" t="e">
        <f t="shared" si="68"/>
        <v>#DIV/0!</v>
      </c>
      <c r="BA21" s="25" t="e">
        <f t="shared" si="69"/>
        <v>#DIV/0!</v>
      </c>
      <c r="BB21" s="81" t="e">
        <f t="shared" si="70"/>
        <v>#DIV/0!</v>
      </c>
      <c r="BC21" s="82" t="e">
        <f t="shared" si="71"/>
        <v>#DIV/0!</v>
      </c>
      <c r="BD21" s="83" t="e">
        <f t="shared" si="72"/>
        <v>#DIV/0!</v>
      </c>
      <c r="BF21" s="76" t="e">
        <f t="shared" si="73"/>
        <v>#DIV/0!</v>
      </c>
      <c r="BG21" s="76">
        <f t="shared" si="74"/>
        <v>0</v>
      </c>
      <c r="BH21" s="25">
        <f t="shared" si="75"/>
        <v>0</v>
      </c>
      <c r="BI21" s="77">
        <f t="shared" si="76"/>
        <v>0</v>
      </c>
      <c r="BJ21" s="78">
        <f t="shared" si="77"/>
        <v>0</v>
      </c>
      <c r="BK21" s="79">
        <f t="shared" si="78"/>
        <v>0</v>
      </c>
      <c r="BM21" s="89">
        <v>16</v>
      </c>
      <c r="BN21" s="92" t="e">
        <f t="shared" si="16"/>
        <v>#DIV/0!</v>
      </c>
      <c r="BO21" s="91" t="e">
        <f t="shared" si="17"/>
        <v>#DIV/0!</v>
      </c>
      <c r="BP21" s="29" t="e">
        <f t="shared" si="18"/>
        <v>#DIV/0!</v>
      </c>
      <c r="BQ21" s="29" t="e">
        <f t="shared" si="19"/>
        <v>#DIV/0!</v>
      </c>
      <c r="BR21" s="90">
        <f t="shared" si="20"/>
        <v>0</v>
      </c>
      <c r="BS21" s="29" t="e">
        <f t="shared" si="21"/>
        <v>#DIV/0!</v>
      </c>
      <c r="BT21" s="92">
        <f t="shared" si="22"/>
        <v>0</v>
      </c>
      <c r="BU21" s="25" t="e">
        <f t="shared" si="23"/>
        <v>#DIV/0!</v>
      </c>
      <c r="BW21" s="89">
        <v>16</v>
      </c>
      <c r="BX21" s="99">
        <f t="shared" si="24"/>
        <v>0</v>
      </c>
      <c r="BY21" s="103">
        <f t="shared" si="25"/>
        <v>0</v>
      </c>
      <c r="BZ21" s="139">
        <f t="shared" si="26"/>
        <v>0</v>
      </c>
      <c r="CA21" s="100">
        <f t="shared" si="27"/>
        <v>0</v>
      </c>
      <c r="CB21" s="110">
        <f t="shared" si="28"/>
        <v>0</v>
      </c>
      <c r="CC21" s="112">
        <f t="shared" si="29"/>
        <v>0</v>
      </c>
      <c r="CD21" s="137">
        <f t="shared" si="30"/>
        <v>0</v>
      </c>
      <c r="CE21" s="111">
        <f t="shared" si="31"/>
        <v>0</v>
      </c>
      <c r="CR21" s="33"/>
      <c r="CT21" s="12" t="s">
        <v>75</v>
      </c>
      <c r="CU21" s="20"/>
      <c r="CV21" s="21"/>
      <c r="CW21" s="21"/>
      <c r="CX21" s="21"/>
      <c r="CY21" s="22"/>
      <c r="CZ21" s="27"/>
      <c r="DB21" s="80" t="e">
        <f t="shared" si="79"/>
        <v>#DIV/0!</v>
      </c>
      <c r="DC21" s="25" t="e">
        <f t="shared" si="80"/>
        <v>#DIV/0!</v>
      </c>
      <c r="DD21" s="81" t="e">
        <f t="shared" si="81"/>
        <v>#DIV/0!</v>
      </c>
      <c r="DE21" s="82" t="e">
        <f t="shared" si="82"/>
        <v>#DIV/0!</v>
      </c>
      <c r="DF21" s="83" t="e">
        <f t="shared" si="83"/>
        <v>#DIV/0!</v>
      </c>
      <c r="DH21" s="76" t="e">
        <f t="shared" si="84"/>
        <v>#DIV/0!</v>
      </c>
      <c r="DI21" s="76">
        <f t="shared" si="85"/>
        <v>0</v>
      </c>
      <c r="DJ21" s="25">
        <f t="shared" si="86"/>
        <v>0</v>
      </c>
      <c r="DK21" s="77">
        <f t="shared" si="87"/>
        <v>0</v>
      </c>
      <c r="DL21" s="78">
        <f t="shared" si="88"/>
        <v>0</v>
      </c>
      <c r="DM21" s="79">
        <f t="shared" si="89"/>
        <v>0</v>
      </c>
      <c r="DO21" s="89">
        <v>16</v>
      </c>
      <c r="DP21" s="92" t="e">
        <f t="shared" si="32"/>
        <v>#DIV/0!</v>
      </c>
      <c r="DQ21" s="91" t="e">
        <f t="shared" si="33"/>
        <v>#DIV/0!</v>
      </c>
      <c r="DR21" s="29" t="e">
        <f t="shared" si="34"/>
        <v>#DIV/0!</v>
      </c>
      <c r="DS21" s="29" t="e">
        <f t="shared" si="35"/>
        <v>#DIV/0!</v>
      </c>
      <c r="DT21" s="90">
        <f t="shared" si="36"/>
        <v>0</v>
      </c>
      <c r="DU21" s="29" t="e">
        <f t="shared" si="37"/>
        <v>#DIV/0!</v>
      </c>
      <c r="DV21" s="92">
        <f t="shared" si="38"/>
        <v>0</v>
      </c>
      <c r="DW21" s="25" t="e">
        <f t="shared" si="39"/>
        <v>#DIV/0!</v>
      </c>
      <c r="DY21" s="89">
        <v>16</v>
      </c>
      <c r="DZ21" s="99">
        <f t="shared" si="40"/>
        <v>0</v>
      </c>
      <c r="EA21" s="103">
        <f t="shared" si="41"/>
        <v>0</v>
      </c>
      <c r="EB21" s="139">
        <f t="shared" si="42"/>
        <v>0</v>
      </c>
      <c r="EC21" s="100">
        <f t="shared" si="43"/>
        <v>0</v>
      </c>
      <c r="ED21" s="110">
        <f t="shared" si="44"/>
        <v>0</v>
      </c>
      <c r="EE21" s="112">
        <f t="shared" si="45"/>
        <v>0</v>
      </c>
      <c r="EF21" s="137">
        <f t="shared" si="46"/>
        <v>0</v>
      </c>
      <c r="EG21" s="111">
        <f t="shared" si="47"/>
        <v>0</v>
      </c>
      <c r="EH21" s="36"/>
      <c r="EI21" s="168"/>
      <c r="EJ21" s="36"/>
      <c r="EK21" s="12" t="s">
        <v>75</v>
      </c>
      <c r="EL21" s="20"/>
      <c r="EM21" s="21"/>
      <c r="EN21" s="21"/>
      <c r="EO21" s="21"/>
      <c r="EP21" s="22"/>
      <c r="EQ21" s="27"/>
      <c r="ES21" s="80" t="e">
        <f t="shared" si="90"/>
        <v>#DIV/0!</v>
      </c>
      <c r="ET21" s="25" t="e">
        <f t="shared" si="91"/>
        <v>#DIV/0!</v>
      </c>
      <c r="EU21" s="81" t="e">
        <f t="shared" si="92"/>
        <v>#DIV/0!</v>
      </c>
      <c r="EV21" s="82" t="e">
        <f t="shared" si="93"/>
        <v>#DIV/0!</v>
      </c>
      <c r="EW21" s="83" t="e">
        <f t="shared" si="94"/>
        <v>#DIV/0!</v>
      </c>
      <c r="EY21" s="76" t="e">
        <f t="shared" si="95"/>
        <v>#DIV/0!</v>
      </c>
      <c r="EZ21" s="76">
        <f t="shared" si="96"/>
        <v>0</v>
      </c>
      <c r="FA21" s="25">
        <f t="shared" si="97"/>
        <v>0</v>
      </c>
      <c r="FB21" s="77">
        <f t="shared" si="98"/>
        <v>0</v>
      </c>
      <c r="FC21" s="78">
        <f t="shared" si="99"/>
        <v>0</v>
      </c>
      <c r="FD21" s="79">
        <f t="shared" si="100"/>
        <v>0</v>
      </c>
      <c r="FF21" s="89">
        <v>16</v>
      </c>
      <c r="FG21" s="92" t="e">
        <f t="shared" si="48"/>
        <v>#DIV/0!</v>
      </c>
      <c r="FH21" s="91" t="e">
        <f t="shared" si="49"/>
        <v>#DIV/0!</v>
      </c>
      <c r="FI21" s="29" t="e">
        <f t="shared" si="50"/>
        <v>#DIV/0!</v>
      </c>
      <c r="FJ21" s="29" t="e">
        <f t="shared" si="51"/>
        <v>#DIV/0!</v>
      </c>
      <c r="FK21" s="90">
        <f t="shared" si="52"/>
        <v>0</v>
      </c>
      <c r="FL21" s="29" t="e">
        <f t="shared" si="53"/>
        <v>#DIV/0!</v>
      </c>
      <c r="FM21" s="92">
        <f t="shared" si="54"/>
        <v>0</v>
      </c>
      <c r="FN21" s="25" t="e">
        <f t="shared" si="55"/>
        <v>#DIV/0!</v>
      </c>
      <c r="FP21" s="89">
        <v>16</v>
      </c>
      <c r="FQ21" s="99">
        <f t="shared" si="56"/>
        <v>0</v>
      </c>
      <c r="FR21" s="103">
        <f t="shared" si="56"/>
        <v>0</v>
      </c>
      <c r="FS21" s="139">
        <f t="shared" si="56"/>
        <v>0</v>
      </c>
      <c r="FT21" s="100">
        <f t="shared" si="56"/>
        <v>0</v>
      </c>
      <c r="FU21" s="110">
        <f t="shared" si="56"/>
        <v>0</v>
      </c>
      <c r="FV21" s="112">
        <f t="shared" si="56"/>
        <v>0</v>
      </c>
      <c r="FW21" s="137">
        <f t="shared" si="56"/>
        <v>0</v>
      </c>
      <c r="FX21" s="111">
        <f t="shared" si="56"/>
        <v>0</v>
      </c>
    </row>
    <row r="22" spans="1:180" ht="14.25" x14ac:dyDescent="0.15">
      <c r="A22" s="12" t="s">
        <v>76</v>
      </c>
      <c r="B22" s="20"/>
      <c r="C22" s="21"/>
      <c r="D22" s="21"/>
      <c r="E22" s="21"/>
      <c r="F22" s="22"/>
      <c r="G22" s="176"/>
      <c r="I22" s="80" t="e">
        <f t="shared" si="57"/>
        <v>#DIV/0!</v>
      </c>
      <c r="J22" s="25" t="e">
        <f t="shared" si="58"/>
        <v>#DIV/0!</v>
      </c>
      <c r="K22" s="81" t="e">
        <f t="shared" si="59"/>
        <v>#DIV/0!</v>
      </c>
      <c r="L22" s="82" t="e">
        <f t="shared" si="60"/>
        <v>#DIV/0!</v>
      </c>
      <c r="M22" s="83" t="e">
        <f t="shared" si="61"/>
        <v>#DIV/0!</v>
      </c>
      <c r="O22" s="76" t="e">
        <f t="shared" si="62"/>
        <v>#DIV/0!</v>
      </c>
      <c r="P22" s="76">
        <f t="shared" si="63"/>
        <v>0</v>
      </c>
      <c r="Q22" s="25">
        <f t="shared" si="64"/>
        <v>0</v>
      </c>
      <c r="R22" s="77">
        <f t="shared" si="65"/>
        <v>0</v>
      </c>
      <c r="S22" s="78">
        <f t="shared" si="66"/>
        <v>0</v>
      </c>
      <c r="T22" s="79">
        <f t="shared" si="67"/>
        <v>0</v>
      </c>
      <c r="V22" s="89">
        <v>17</v>
      </c>
      <c r="W22" s="92" t="e">
        <f t="shared" si="0"/>
        <v>#DIV/0!</v>
      </c>
      <c r="X22" s="91" t="e">
        <f t="shared" si="1"/>
        <v>#DIV/0!</v>
      </c>
      <c r="Y22" s="29" t="e">
        <f t="shared" si="2"/>
        <v>#DIV/0!</v>
      </c>
      <c r="Z22" s="29" t="e">
        <f t="shared" si="3"/>
        <v>#DIV/0!</v>
      </c>
      <c r="AA22" s="90">
        <f t="shared" si="4"/>
        <v>0</v>
      </c>
      <c r="AB22" s="29" t="e">
        <f t="shared" si="5"/>
        <v>#DIV/0!</v>
      </c>
      <c r="AC22" s="92">
        <f t="shared" si="6"/>
        <v>0</v>
      </c>
      <c r="AD22" s="25" t="e">
        <f t="shared" si="7"/>
        <v>#DIV/0!</v>
      </c>
      <c r="AF22" s="89">
        <v>17</v>
      </c>
      <c r="AG22" s="99">
        <f t="shared" si="8"/>
        <v>0</v>
      </c>
      <c r="AH22" s="103">
        <f t="shared" si="9"/>
        <v>0</v>
      </c>
      <c r="AI22" s="139">
        <f t="shared" si="10"/>
        <v>0</v>
      </c>
      <c r="AJ22" s="100">
        <f t="shared" si="11"/>
        <v>0</v>
      </c>
      <c r="AK22" s="110">
        <f t="shared" si="12"/>
        <v>0</v>
      </c>
      <c r="AL22" s="112">
        <f t="shared" si="13"/>
        <v>0</v>
      </c>
      <c r="AM22" s="137">
        <f t="shared" si="14"/>
        <v>0</v>
      </c>
      <c r="AN22" s="111">
        <f t="shared" si="15"/>
        <v>0</v>
      </c>
      <c r="AP22" s="167"/>
      <c r="AR22" s="12" t="s">
        <v>76</v>
      </c>
      <c r="AS22" s="20"/>
      <c r="AT22" s="21"/>
      <c r="AU22" s="21"/>
      <c r="AV22" s="21"/>
      <c r="AW22" s="22"/>
      <c r="AX22" s="176"/>
      <c r="AZ22" s="80" t="e">
        <f t="shared" si="68"/>
        <v>#DIV/0!</v>
      </c>
      <c r="BA22" s="25" t="e">
        <f t="shared" si="69"/>
        <v>#DIV/0!</v>
      </c>
      <c r="BB22" s="81" t="e">
        <f t="shared" si="70"/>
        <v>#DIV/0!</v>
      </c>
      <c r="BC22" s="82" t="e">
        <f t="shared" si="71"/>
        <v>#DIV/0!</v>
      </c>
      <c r="BD22" s="83" t="e">
        <f t="shared" si="72"/>
        <v>#DIV/0!</v>
      </c>
      <c r="BF22" s="76" t="e">
        <f t="shared" si="73"/>
        <v>#DIV/0!</v>
      </c>
      <c r="BG22" s="76">
        <f t="shared" si="74"/>
        <v>0</v>
      </c>
      <c r="BH22" s="25">
        <f t="shared" si="75"/>
        <v>0</v>
      </c>
      <c r="BI22" s="77">
        <f t="shared" si="76"/>
        <v>0</v>
      </c>
      <c r="BJ22" s="78">
        <f t="shared" si="77"/>
        <v>0</v>
      </c>
      <c r="BK22" s="79">
        <f t="shared" si="78"/>
        <v>0</v>
      </c>
      <c r="BM22" s="89">
        <v>17</v>
      </c>
      <c r="BN22" s="92" t="e">
        <f t="shared" si="16"/>
        <v>#DIV/0!</v>
      </c>
      <c r="BO22" s="91" t="e">
        <f t="shared" si="17"/>
        <v>#DIV/0!</v>
      </c>
      <c r="BP22" s="29" t="e">
        <f t="shared" si="18"/>
        <v>#DIV/0!</v>
      </c>
      <c r="BQ22" s="29" t="e">
        <f t="shared" si="19"/>
        <v>#DIV/0!</v>
      </c>
      <c r="BR22" s="90">
        <f t="shared" si="20"/>
        <v>0</v>
      </c>
      <c r="BS22" s="29" t="e">
        <f t="shared" si="21"/>
        <v>#DIV/0!</v>
      </c>
      <c r="BT22" s="92">
        <f t="shared" si="22"/>
        <v>0</v>
      </c>
      <c r="BU22" s="25" t="e">
        <f t="shared" si="23"/>
        <v>#DIV/0!</v>
      </c>
      <c r="BW22" s="89">
        <v>17</v>
      </c>
      <c r="BX22" s="99">
        <f t="shared" si="24"/>
        <v>0</v>
      </c>
      <c r="BY22" s="103">
        <f t="shared" si="25"/>
        <v>0</v>
      </c>
      <c r="BZ22" s="139">
        <f t="shared" si="26"/>
        <v>0</v>
      </c>
      <c r="CA22" s="100">
        <f t="shared" si="27"/>
        <v>0</v>
      </c>
      <c r="CB22" s="110">
        <f t="shared" si="28"/>
        <v>0</v>
      </c>
      <c r="CC22" s="112">
        <f t="shared" si="29"/>
        <v>0</v>
      </c>
      <c r="CD22" s="137">
        <f t="shared" si="30"/>
        <v>0</v>
      </c>
      <c r="CE22" s="111">
        <f t="shared" si="31"/>
        <v>0</v>
      </c>
      <c r="CR22" s="33"/>
      <c r="CT22" s="12" t="s">
        <v>76</v>
      </c>
      <c r="CU22" s="20"/>
      <c r="CV22" s="21"/>
      <c r="CW22" s="21"/>
      <c r="CX22" s="21"/>
      <c r="CY22" s="22"/>
      <c r="CZ22" s="176"/>
      <c r="DB22" s="80" t="e">
        <f t="shared" si="79"/>
        <v>#DIV/0!</v>
      </c>
      <c r="DC22" s="25" t="e">
        <f t="shared" si="80"/>
        <v>#DIV/0!</v>
      </c>
      <c r="DD22" s="81" t="e">
        <f t="shared" si="81"/>
        <v>#DIV/0!</v>
      </c>
      <c r="DE22" s="82" t="e">
        <f t="shared" si="82"/>
        <v>#DIV/0!</v>
      </c>
      <c r="DF22" s="83" t="e">
        <f t="shared" si="83"/>
        <v>#DIV/0!</v>
      </c>
      <c r="DH22" s="76" t="e">
        <f t="shared" si="84"/>
        <v>#DIV/0!</v>
      </c>
      <c r="DI22" s="76">
        <f t="shared" si="85"/>
        <v>0</v>
      </c>
      <c r="DJ22" s="25">
        <f t="shared" si="86"/>
        <v>0</v>
      </c>
      <c r="DK22" s="77">
        <f t="shared" si="87"/>
        <v>0</v>
      </c>
      <c r="DL22" s="78">
        <f t="shared" si="88"/>
        <v>0</v>
      </c>
      <c r="DM22" s="79">
        <f t="shared" si="89"/>
        <v>0</v>
      </c>
      <c r="DO22" s="89">
        <v>17</v>
      </c>
      <c r="DP22" s="92" t="e">
        <f t="shared" si="32"/>
        <v>#DIV/0!</v>
      </c>
      <c r="DQ22" s="91" t="e">
        <f t="shared" si="33"/>
        <v>#DIV/0!</v>
      </c>
      <c r="DR22" s="29" t="e">
        <f t="shared" si="34"/>
        <v>#DIV/0!</v>
      </c>
      <c r="DS22" s="29" t="e">
        <f t="shared" si="35"/>
        <v>#DIV/0!</v>
      </c>
      <c r="DT22" s="90">
        <f t="shared" si="36"/>
        <v>0</v>
      </c>
      <c r="DU22" s="29" t="e">
        <f t="shared" si="37"/>
        <v>#DIV/0!</v>
      </c>
      <c r="DV22" s="92">
        <f t="shared" si="38"/>
        <v>0</v>
      </c>
      <c r="DW22" s="25" t="e">
        <f t="shared" si="39"/>
        <v>#DIV/0!</v>
      </c>
      <c r="DY22" s="89">
        <v>17</v>
      </c>
      <c r="DZ22" s="99">
        <f t="shared" si="40"/>
        <v>0</v>
      </c>
      <c r="EA22" s="103">
        <f t="shared" si="40"/>
        <v>0</v>
      </c>
      <c r="EB22" s="139">
        <f t="shared" si="40"/>
        <v>0</v>
      </c>
      <c r="EC22" s="100">
        <f t="shared" si="40"/>
        <v>0</v>
      </c>
      <c r="ED22" s="110">
        <f t="shared" si="40"/>
        <v>0</v>
      </c>
      <c r="EE22" s="112">
        <f t="shared" si="40"/>
        <v>0</v>
      </c>
      <c r="EF22" s="137">
        <f t="shared" si="40"/>
        <v>0</v>
      </c>
      <c r="EG22" s="111">
        <f t="shared" si="40"/>
        <v>0</v>
      </c>
      <c r="EH22" s="36"/>
      <c r="EI22" s="168"/>
      <c r="EJ22" s="36"/>
      <c r="EK22" s="12" t="s">
        <v>76</v>
      </c>
      <c r="EL22" s="20"/>
      <c r="EM22" s="21"/>
      <c r="EN22" s="21"/>
      <c r="EO22" s="21"/>
      <c r="EP22" s="22"/>
      <c r="EQ22" s="176"/>
      <c r="ES22" s="80" t="e">
        <f t="shared" si="90"/>
        <v>#DIV/0!</v>
      </c>
      <c r="ET22" s="25" t="e">
        <f t="shared" si="91"/>
        <v>#DIV/0!</v>
      </c>
      <c r="EU22" s="81" t="e">
        <f t="shared" si="92"/>
        <v>#DIV/0!</v>
      </c>
      <c r="EV22" s="82" t="e">
        <f t="shared" si="93"/>
        <v>#DIV/0!</v>
      </c>
      <c r="EW22" s="83" t="e">
        <f t="shared" si="94"/>
        <v>#DIV/0!</v>
      </c>
      <c r="EY22" s="76" t="e">
        <f t="shared" si="95"/>
        <v>#DIV/0!</v>
      </c>
      <c r="EZ22" s="76">
        <f t="shared" si="96"/>
        <v>0</v>
      </c>
      <c r="FA22" s="25">
        <f t="shared" si="97"/>
        <v>0</v>
      </c>
      <c r="FB22" s="77">
        <f t="shared" si="98"/>
        <v>0</v>
      </c>
      <c r="FC22" s="78">
        <f t="shared" si="99"/>
        <v>0</v>
      </c>
      <c r="FD22" s="79">
        <f t="shared" si="100"/>
        <v>0</v>
      </c>
      <c r="FF22" s="89">
        <v>17</v>
      </c>
      <c r="FG22" s="92" t="e">
        <f t="shared" si="48"/>
        <v>#DIV/0!</v>
      </c>
      <c r="FH22" s="91" t="e">
        <f t="shared" si="49"/>
        <v>#DIV/0!</v>
      </c>
      <c r="FI22" s="29" t="e">
        <f t="shared" si="50"/>
        <v>#DIV/0!</v>
      </c>
      <c r="FJ22" s="29" t="e">
        <f t="shared" si="51"/>
        <v>#DIV/0!</v>
      </c>
      <c r="FK22" s="90">
        <f t="shared" si="52"/>
        <v>0</v>
      </c>
      <c r="FL22" s="29" t="e">
        <f t="shared" si="53"/>
        <v>#DIV/0!</v>
      </c>
      <c r="FM22" s="92">
        <f t="shared" si="54"/>
        <v>0</v>
      </c>
      <c r="FN22" s="25" t="e">
        <f t="shared" si="55"/>
        <v>#DIV/0!</v>
      </c>
      <c r="FP22" s="89">
        <v>17</v>
      </c>
      <c r="FQ22" s="99">
        <f t="shared" ref="FQ22:FX53" si="101">IF(IFERROR(FG22,-1) &lt;0, 0, FG22)</f>
        <v>0</v>
      </c>
      <c r="FR22" s="103">
        <f t="shared" si="101"/>
        <v>0</v>
      </c>
      <c r="FS22" s="139">
        <f t="shared" si="101"/>
        <v>0</v>
      </c>
      <c r="FT22" s="100">
        <f t="shared" si="101"/>
        <v>0</v>
      </c>
      <c r="FU22" s="110">
        <f t="shared" si="101"/>
        <v>0</v>
      </c>
      <c r="FV22" s="112">
        <f t="shared" si="101"/>
        <v>0</v>
      </c>
      <c r="FW22" s="137">
        <f t="shared" si="101"/>
        <v>0</v>
      </c>
      <c r="FX22" s="111">
        <f t="shared" si="101"/>
        <v>0</v>
      </c>
    </row>
    <row r="23" spans="1:180" ht="14.25" x14ac:dyDescent="0.15">
      <c r="A23" s="12" t="s">
        <v>77</v>
      </c>
      <c r="B23" s="20"/>
      <c r="C23" s="21"/>
      <c r="D23" s="21"/>
      <c r="E23" s="21"/>
      <c r="F23" s="22"/>
      <c r="G23" s="176"/>
      <c r="I23" s="80" t="e">
        <f t="shared" si="57"/>
        <v>#DIV/0!</v>
      </c>
      <c r="J23" s="25" t="e">
        <f t="shared" si="58"/>
        <v>#DIV/0!</v>
      </c>
      <c r="K23" s="81" t="e">
        <f t="shared" si="59"/>
        <v>#DIV/0!</v>
      </c>
      <c r="L23" s="82" t="e">
        <f t="shared" si="60"/>
        <v>#DIV/0!</v>
      </c>
      <c r="M23" s="83" t="e">
        <f t="shared" si="61"/>
        <v>#DIV/0!</v>
      </c>
      <c r="O23" s="76" t="e">
        <f t="shared" si="62"/>
        <v>#DIV/0!</v>
      </c>
      <c r="P23" s="76">
        <f t="shared" si="63"/>
        <v>0</v>
      </c>
      <c r="Q23" s="25">
        <f t="shared" si="64"/>
        <v>0</v>
      </c>
      <c r="R23" s="77">
        <f t="shared" si="65"/>
        <v>0</v>
      </c>
      <c r="S23" s="78">
        <f t="shared" si="66"/>
        <v>0</v>
      </c>
      <c r="T23" s="79">
        <f t="shared" si="67"/>
        <v>0</v>
      </c>
      <c r="V23" s="89">
        <v>18</v>
      </c>
      <c r="W23" s="92" t="e">
        <f t="shared" si="0"/>
        <v>#DIV/0!</v>
      </c>
      <c r="X23" s="91" t="e">
        <f t="shared" si="1"/>
        <v>#DIV/0!</v>
      </c>
      <c r="Y23" s="29" t="e">
        <f t="shared" si="2"/>
        <v>#DIV/0!</v>
      </c>
      <c r="Z23" s="29" t="e">
        <f t="shared" si="3"/>
        <v>#DIV/0!</v>
      </c>
      <c r="AA23" s="90">
        <f t="shared" si="4"/>
        <v>0</v>
      </c>
      <c r="AB23" s="29" t="e">
        <f t="shared" si="5"/>
        <v>#DIV/0!</v>
      </c>
      <c r="AC23" s="92">
        <f t="shared" si="6"/>
        <v>0</v>
      </c>
      <c r="AD23" s="25" t="e">
        <f t="shared" si="7"/>
        <v>#DIV/0!</v>
      </c>
      <c r="AF23" s="89">
        <v>18</v>
      </c>
      <c r="AG23" s="99">
        <f t="shared" si="8"/>
        <v>0</v>
      </c>
      <c r="AH23" s="103">
        <f t="shared" si="9"/>
        <v>0</v>
      </c>
      <c r="AI23" s="139">
        <f t="shared" si="10"/>
        <v>0</v>
      </c>
      <c r="AJ23" s="100">
        <f t="shared" si="11"/>
        <v>0</v>
      </c>
      <c r="AK23" s="110">
        <f t="shared" si="12"/>
        <v>0</v>
      </c>
      <c r="AL23" s="112">
        <f t="shared" si="13"/>
        <v>0</v>
      </c>
      <c r="AM23" s="137">
        <f t="shared" si="14"/>
        <v>0</v>
      </c>
      <c r="AN23" s="111">
        <f t="shared" si="15"/>
        <v>0</v>
      </c>
      <c r="AP23" s="167"/>
      <c r="AR23" s="12" t="s">
        <v>77</v>
      </c>
      <c r="AS23" s="20"/>
      <c r="AT23" s="21"/>
      <c r="AU23" s="21"/>
      <c r="AV23" s="21"/>
      <c r="AW23" s="22"/>
      <c r="AX23" s="176"/>
      <c r="AZ23" s="80" t="e">
        <f t="shared" si="68"/>
        <v>#DIV/0!</v>
      </c>
      <c r="BA23" s="25" t="e">
        <f t="shared" si="69"/>
        <v>#DIV/0!</v>
      </c>
      <c r="BB23" s="81" t="e">
        <f t="shared" si="70"/>
        <v>#DIV/0!</v>
      </c>
      <c r="BC23" s="82" t="e">
        <f t="shared" si="71"/>
        <v>#DIV/0!</v>
      </c>
      <c r="BD23" s="83" t="e">
        <f t="shared" si="72"/>
        <v>#DIV/0!</v>
      </c>
      <c r="BF23" s="76" t="e">
        <f t="shared" si="73"/>
        <v>#DIV/0!</v>
      </c>
      <c r="BG23" s="76">
        <f t="shared" si="74"/>
        <v>0</v>
      </c>
      <c r="BH23" s="25">
        <f t="shared" si="75"/>
        <v>0</v>
      </c>
      <c r="BI23" s="77">
        <f t="shared" si="76"/>
        <v>0</v>
      </c>
      <c r="BJ23" s="78">
        <f t="shared" si="77"/>
        <v>0</v>
      </c>
      <c r="BK23" s="79">
        <f t="shared" si="78"/>
        <v>0</v>
      </c>
      <c r="BM23" s="89">
        <v>18</v>
      </c>
      <c r="BN23" s="92" t="e">
        <f t="shared" si="16"/>
        <v>#DIV/0!</v>
      </c>
      <c r="BO23" s="91" t="e">
        <f t="shared" si="17"/>
        <v>#DIV/0!</v>
      </c>
      <c r="BP23" s="29" t="e">
        <f t="shared" si="18"/>
        <v>#DIV/0!</v>
      </c>
      <c r="BQ23" s="29" t="e">
        <f t="shared" si="19"/>
        <v>#DIV/0!</v>
      </c>
      <c r="BR23" s="90">
        <f t="shared" si="20"/>
        <v>0</v>
      </c>
      <c r="BS23" s="29" t="e">
        <f t="shared" si="21"/>
        <v>#DIV/0!</v>
      </c>
      <c r="BT23" s="92">
        <f t="shared" si="22"/>
        <v>0</v>
      </c>
      <c r="BU23" s="25" t="e">
        <f t="shared" si="23"/>
        <v>#DIV/0!</v>
      </c>
      <c r="BW23" s="89">
        <v>18</v>
      </c>
      <c r="BX23" s="99">
        <f t="shared" si="24"/>
        <v>0</v>
      </c>
      <c r="BY23" s="103">
        <f t="shared" si="24"/>
        <v>0</v>
      </c>
      <c r="BZ23" s="139">
        <f t="shared" si="24"/>
        <v>0</v>
      </c>
      <c r="CA23" s="100">
        <f t="shared" si="24"/>
        <v>0</v>
      </c>
      <c r="CB23" s="110">
        <f t="shared" si="24"/>
        <v>0</v>
      </c>
      <c r="CC23" s="112">
        <f t="shared" si="24"/>
        <v>0</v>
      </c>
      <c r="CD23" s="137">
        <f t="shared" si="24"/>
        <v>0</v>
      </c>
      <c r="CE23" s="111">
        <f t="shared" si="24"/>
        <v>0</v>
      </c>
      <c r="CR23" s="33"/>
      <c r="CT23" s="12" t="s">
        <v>77</v>
      </c>
      <c r="CU23" s="20"/>
      <c r="CV23" s="21"/>
      <c r="CW23" s="21"/>
      <c r="CX23" s="21"/>
      <c r="CY23" s="22"/>
      <c r="CZ23" s="176"/>
      <c r="DB23" s="80" t="e">
        <f t="shared" si="79"/>
        <v>#DIV/0!</v>
      </c>
      <c r="DC23" s="25" t="e">
        <f t="shared" si="80"/>
        <v>#DIV/0!</v>
      </c>
      <c r="DD23" s="81" t="e">
        <f t="shared" si="81"/>
        <v>#DIV/0!</v>
      </c>
      <c r="DE23" s="82" t="e">
        <f t="shared" si="82"/>
        <v>#DIV/0!</v>
      </c>
      <c r="DF23" s="83" t="e">
        <f t="shared" si="83"/>
        <v>#DIV/0!</v>
      </c>
      <c r="DH23" s="76" t="e">
        <f t="shared" si="84"/>
        <v>#DIV/0!</v>
      </c>
      <c r="DI23" s="76">
        <f t="shared" si="85"/>
        <v>0</v>
      </c>
      <c r="DJ23" s="25">
        <f t="shared" si="86"/>
        <v>0</v>
      </c>
      <c r="DK23" s="77">
        <f t="shared" si="87"/>
        <v>0</v>
      </c>
      <c r="DL23" s="78">
        <f t="shared" si="88"/>
        <v>0</v>
      </c>
      <c r="DM23" s="79">
        <f t="shared" si="89"/>
        <v>0</v>
      </c>
      <c r="DO23" s="89">
        <v>18</v>
      </c>
      <c r="DP23" s="92" t="e">
        <f t="shared" si="32"/>
        <v>#DIV/0!</v>
      </c>
      <c r="DQ23" s="91" t="e">
        <f t="shared" si="33"/>
        <v>#DIV/0!</v>
      </c>
      <c r="DR23" s="29" t="e">
        <f t="shared" si="34"/>
        <v>#DIV/0!</v>
      </c>
      <c r="DS23" s="29" t="e">
        <f t="shared" si="35"/>
        <v>#DIV/0!</v>
      </c>
      <c r="DT23" s="90">
        <f t="shared" si="36"/>
        <v>0</v>
      </c>
      <c r="DU23" s="29" t="e">
        <f t="shared" si="37"/>
        <v>#DIV/0!</v>
      </c>
      <c r="DV23" s="92">
        <f t="shared" si="38"/>
        <v>0</v>
      </c>
      <c r="DW23" s="25" t="e">
        <f t="shared" si="39"/>
        <v>#DIV/0!</v>
      </c>
      <c r="DY23" s="89">
        <v>18</v>
      </c>
      <c r="DZ23" s="99">
        <f t="shared" ref="DZ23:EG54" si="102">IF(IFERROR(DP23,-1) &lt;0, 0, DP23)</f>
        <v>0</v>
      </c>
      <c r="EA23" s="103">
        <f t="shared" si="102"/>
        <v>0</v>
      </c>
      <c r="EB23" s="139">
        <f t="shared" si="102"/>
        <v>0</v>
      </c>
      <c r="EC23" s="100">
        <f t="shared" si="102"/>
        <v>0</v>
      </c>
      <c r="ED23" s="110">
        <f t="shared" si="102"/>
        <v>0</v>
      </c>
      <c r="EE23" s="112">
        <f t="shared" si="102"/>
        <v>0</v>
      </c>
      <c r="EF23" s="137">
        <f t="shared" si="102"/>
        <v>0</v>
      </c>
      <c r="EG23" s="111">
        <f t="shared" si="102"/>
        <v>0</v>
      </c>
      <c r="EH23" s="36"/>
      <c r="EI23" s="168"/>
      <c r="EJ23" s="36"/>
      <c r="EK23" s="12" t="s">
        <v>77</v>
      </c>
      <c r="EL23" s="20"/>
      <c r="EM23" s="21"/>
      <c r="EN23" s="21"/>
      <c r="EO23" s="21"/>
      <c r="EP23" s="22"/>
      <c r="EQ23" s="176"/>
      <c r="ES23" s="80" t="e">
        <f t="shared" si="90"/>
        <v>#DIV/0!</v>
      </c>
      <c r="ET23" s="25" t="e">
        <f t="shared" si="91"/>
        <v>#DIV/0!</v>
      </c>
      <c r="EU23" s="81" t="e">
        <f t="shared" si="92"/>
        <v>#DIV/0!</v>
      </c>
      <c r="EV23" s="82" t="e">
        <f t="shared" si="93"/>
        <v>#DIV/0!</v>
      </c>
      <c r="EW23" s="83" t="e">
        <f t="shared" si="94"/>
        <v>#DIV/0!</v>
      </c>
      <c r="EY23" s="76" t="e">
        <f t="shared" si="95"/>
        <v>#DIV/0!</v>
      </c>
      <c r="EZ23" s="76">
        <f t="shared" si="96"/>
        <v>0</v>
      </c>
      <c r="FA23" s="25">
        <f t="shared" si="97"/>
        <v>0</v>
      </c>
      <c r="FB23" s="77">
        <f t="shared" si="98"/>
        <v>0</v>
      </c>
      <c r="FC23" s="78">
        <f t="shared" si="99"/>
        <v>0</v>
      </c>
      <c r="FD23" s="79">
        <f t="shared" si="100"/>
        <v>0</v>
      </c>
      <c r="FF23" s="89">
        <v>18</v>
      </c>
      <c r="FG23" s="92" t="e">
        <f t="shared" si="48"/>
        <v>#DIV/0!</v>
      </c>
      <c r="FH23" s="91" t="e">
        <f t="shared" si="49"/>
        <v>#DIV/0!</v>
      </c>
      <c r="FI23" s="29" t="e">
        <f t="shared" si="50"/>
        <v>#DIV/0!</v>
      </c>
      <c r="FJ23" s="29" t="e">
        <f t="shared" si="51"/>
        <v>#DIV/0!</v>
      </c>
      <c r="FK23" s="90">
        <f t="shared" si="52"/>
        <v>0</v>
      </c>
      <c r="FL23" s="29" t="e">
        <f t="shared" si="53"/>
        <v>#DIV/0!</v>
      </c>
      <c r="FM23" s="92">
        <f t="shared" si="54"/>
        <v>0</v>
      </c>
      <c r="FN23" s="25" t="e">
        <f t="shared" si="55"/>
        <v>#DIV/0!</v>
      </c>
      <c r="FP23" s="89">
        <v>18</v>
      </c>
      <c r="FQ23" s="99">
        <f t="shared" si="101"/>
        <v>0</v>
      </c>
      <c r="FR23" s="103">
        <f t="shared" si="101"/>
        <v>0</v>
      </c>
      <c r="FS23" s="139">
        <f t="shared" si="101"/>
        <v>0</v>
      </c>
      <c r="FT23" s="100">
        <f t="shared" si="101"/>
        <v>0</v>
      </c>
      <c r="FU23" s="110">
        <f t="shared" si="101"/>
        <v>0</v>
      </c>
      <c r="FV23" s="112">
        <f t="shared" si="101"/>
        <v>0</v>
      </c>
      <c r="FW23" s="137">
        <f t="shared" si="101"/>
        <v>0</v>
      </c>
      <c r="FX23" s="111">
        <f t="shared" si="101"/>
        <v>0</v>
      </c>
    </row>
    <row r="24" spans="1:180" ht="14.25" x14ac:dyDescent="0.15">
      <c r="A24" s="12" t="s">
        <v>78</v>
      </c>
      <c r="B24" s="20"/>
      <c r="C24" s="21"/>
      <c r="D24" s="21"/>
      <c r="E24" s="21"/>
      <c r="F24" s="22"/>
      <c r="G24" s="176"/>
      <c r="I24" s="80" t="e">
        <f t="shared" si="57"/>
        <v>#DIV/0!</v>
      </c>
      <c r="J24" s="25" t="e">
        <f t="shared" si="58"/>
        <v>#DIV/0!</v>
      </c>
      <c r="K24" s="81" t="e">
        <f t="shared" si="59"/>
        <v>#DIV/0!</v>
      </c>
      <c r="L24" s="82" t="e">
        <f t="shared" si="60"/>
        <v>#DIV/0!</v>
      </c>
      <c r="M24" s="83" t="e">
        <f t="shared" si="61"/>
        <v>#DIV/0!</v>
      </c>
      <c r="O24" s="76" t="e">
        <f t="shared" si="62"/>
        <v>#DIV/0!</v>
      </c>
      <c r="P24" s="76">
        <f t="shared" si="63"/>
        <v>0</v>
      </c>
      <c r="Q24" s="25">
        <f t="shared" si="64"/>
        <v>0</v>
      </c>
      <c r="R24" s="77">
        <f t="shared" si="65"/>
        <v>0</v>
      </c>
      <c r="S24" s="78">
        <f t="shared" si="66"/>
        <v>0</v>
      </c>
      <c r="T24" s="79">
        <f t="shared" si="67"/>
        <v>0</v>
      </c>
      <c r="V24" s="89">
        <v>19</v>
      </c>
      <c r="W24" s="92" t="e">
        <f t="shared" si="0"/>
        <v>#DIV/0!</v>
      </c>
      <c r="X24" s="91" t="e">
        <f t="shared" si="1"/>
        <v>#DIV/0!</v>
      </c>
      <c r="Y24" s="29" t="e">
        <f t="shared" si="2"/>
        <v>#DIV/0!</v>
      </c>
      <c r="Z24" s="29" t="e">
        <f t="shared" si="3"/>
        <v>#DIV/0!</v>
      </c>
      <c r="AA24" s="90">
        <f t="shared" si="4"/>
        <v>0</v>
      </c>
      <c r="AB24" s="29" t="e">
        <f t="shared" si="5"/>
        <v>#DIV/0!</v>
      </c>
      <c r="AC24" s="92">
        <f t="shared" si="6"/>
        <v>0</v>
      </c>
      <c r="AD24" s="25" t="e">
        <f t="shared" si="7"/>
        <v>#DIV/0!</v>
      </c>
      <c r="AF24" s="89">
        <v>19</v>
      </c>
      <c r="AG24" s="99">
        <f t="shared" si="8"/>
        <v>0</v>
      </c>
      <c r="AH24" s="103">
        <f t="shared" si="8"/>
        <v>0</v>
      </c>
      <c r="AI24" s="139">
        <f t="shared" si="8"/>
        <v>0</v>
      </c>
      <c r="AJ24" s="100">
        <f t="shared" si="8"/>
        <v>0</v>
      </c>
      <c r="AK24" s="110">
        <f t="shared" si="8"/>
        <v>0</v>
      </c>
      <c r="AL24" s="112">
        <f t="shared" si="8"/>
        <v>0</v>
      </c>
      <c r="AM24" s="137">
        <f t="shared" si="8"/>
        <v>0</v>
      </c>
      <c r="AN24" s="111">
        <f t="shared" si="8"/>
        <v>0</v>
      </c>
      <c r="AP24" s="167"/>
      <c r="AR24" s="12" t="s">
        <v>78</v>
      </c>
      <c r="AS24" s="20"/>
      <c r="AT24" s="21"/>
      <c r="AU24" s="21"/>
      <c r="AV24" s="21"/>
      <c r="AW24" s="22"/>
      <c r="AX24" s="176"/>
      <c r="AZ24" s="80" t="e">
        <f t="shared" si="68"/>
        <v>#DIV/0!</v>
      </c>
      <c r="BA24" s="25" t="e">
        <f t="shared" si="69"/>
        <v>#DIV/0!</v>
      </c>
      <c r="BB24" s="81" t="e">
        <f t="shared" si="70"/>
        <v>#DIV/0!</v>
      </c>
      <c r="BC24" s="82" t="e">
        <f t="shared" si="71"/>
        <v>#DIV/0!</v>
      </c>
      <c r="BD24" s="83" t="e">
        <f t="shared" si="72"/>
        <v>#DIV/0!</v>
      </c>
      <c r="BF24" s="76" t="e">
        <f t="shared" si="73"/>
        <v>#DIV/0!</v>
      </c>
      <c r="BG24" s="76">
        <f t="shared" si="74"/>
        <v>0</v>
      </c>
      <c r="BH24" s="25">
        <f t="shared" si="75"/>
        <v>0</v>
      </c>
      <c r="BI24" s="77">
        <f t="shared" si="76"/>
        <v>0</v>
      </c>
      <c r="BJ24" s="78">
        <f t="shared" si="77"/>
        <v>0</v>
      </c>
      <c r="BK24" s="79">
        <f t="shared" si="78"/>
        <v>0</v>
      </c>
      <c r="BM24" s="89">
        <v>19</v>
      </c>
      <c r="BN24" s="92" t="e">
        <f t="shared" si="16"/>
        <v>#DIV/0!</v>
      </c>
      <c r="BO24" s="91" t="e">
        <f t="shared" si="17"/>
        <v>#DIV/0!</v>
      </c>
      <c r="BP24" s="29" t="e">
        <f t="shared" si="18"/>
        <v>#DIV/0!</v>
      </c>
      <c r="BQ24" s="29" t="e">
        <f t="shared" si="19"/>
        <v>#DIV/0!</v>
      </c>
      <c r="BR24" s="90">
        <f t="shared" si="20"/>
        <v>0</v>
      </c>
      <c r="BS24" s="29" t="e">
        <f t="shared" si="21"/>
        <v>#DIV/0!</v>
      </c>
      <c r="BT24" s="92">
        <f t="shared" si="22"/>
        <v>0</v>
      </c>
      <c r="BU24" s="25" t="e">
        <f t="shared" si="23"/>
        <v>#DIV/0!</v>
      </c>
      <c r="BW24" s="89">
        <v>19</v>
      </c>
      <c r="BX24" s="99">
        <f t="shared" ref="BX24:CE55" si="103">IF(IFERROR(BN24,-1) &lt;0, 0, BN24)</f>
        <v>0</v>
      </c>
      <c r="BY24" s="103">
        <f t="shared" si="103"/>
        <v>0</v>
      </c>
      <c r="BZ24" s="139">
        <f t="shared" si="103"/>
        <v>0</v>
      </c>
      <c r="CA24" s="100">
        <f t="shared" si="103"/>
        <v>0</v>
      </c>
      <c r="CB24" s="110">
        <f t="shared" si="103"/>
        <v>0</v>
      </c>
      <c r="CC24" s="112">
        <f t="shared" si="103"/>
        <v>0</v>
      </c>
      <c r="CD24" s="137">
        <f t="shared" si="103"/>
        <v>0</v>
      </c>
      <c r="CE24" s="111">
        <f t="shared" si="103"/>
        <v>0</v>
      </c>
      <c r="CR24" s="33"/>
      <c r="CT24" s="12" t="s">
        <v>78</v>
      </c>
      <c r="CU24" s="20"/>
      <c r="CV24" s="21"/>
      <c r="CW24" s="21"/>
      <c r="CX24" s="21"/>
      <c r="CY24" s="22"/>
      <c r="CZ24" s="176"/>
      <c r="DB24" s="80" t="e">
        <f t="shared" si="79"/>
        <v>#DIV/0!</v>
      </c>
      <c r="DC24" s="25" t="e">
        <f t="shared" si="80"/>
        <v>#DIV/0!</v>
      </c>
      <c r="DD24" s="81" t="e">
        <f t="shared" si="81"/>
        <v>#DIV/0!</v>
      </c>
      <c r="DE24" s="82" t="e">
        <f t="shared" si="82"/>
        <v>#DIV/0!</v>
      </c>
      <c r="DF24" s="83" t="e">
        <f t="shared" si="83"/>
        <v>#DIV/0!</v>
      </c>
      <c r="DH24" s="76" t="e">
        <f t="shared" si="84"/>
        <v>#DIV/0!</v>
      </c>
      <c r="DI24" s="76">
        <f t="shared" si="85"/>
        <v>0</v>
      </c>
      <c r="DJ24" s="25">
        <f t="shared" si="86"/>
        <v>0</v>
      </c>
      <c r="DK24" s="77">
        <f t="shared" si="87"/>
        <v>0</v>
      </c>
      <c r="DL24" s="78">
        <f t="shared" si="88"/>
        <v>0</v>
      </c>
      <c r="DM24" s="79">
        <f t="shared" si="89"/>
        <v>0</v>
      </c>
      <c r="DO24" s="89">
        <v>19</v>
      </c>
      <c r="DP24" s="92" t="e">
        <f t="shared" si="32"/>
        <v>#DIV/0!</v>
      </c>
      <c r="DQ24" s="91" t="e">
        <f t="shared" si="33"/>
        <v>#DIV/0!</v>
      </c>
      <c r="DR24" s="29" t="e">
        <f t="shared" si="34"/>
        <v>#DIV/0!</v>
      </c>
      <c r="DS24" s="29" t="e">
        <f t="shared" si="35"/>
        <v>#DIV/0!</v>
      </c>
      <c r="DT24" s="90">
        <f t="shared" si="36"/>
        <v>0</v>
      </c>
      <c r="DU24" s="29" t="e">
        <f t="shared" si="37"/>
        <v>#DIV/0!</v>
      </c>
      <c r="DV24" s="92">
        <f t="shared" si="38"/>
        <v>0</v>
      </c>
      <c r="DW24" s="25" t="e">
        <f t="shared" si="39"/>
        <v>#DIV/0!</v>
      </c>
      <c r="DY24" s="89">
        <v>19</v>
      </c>
      <c r="DZ24" s="99">
        <f t="shared" si="102"/>
        <v>0</v>
      </c>
      <c r="EA24" s="103">
        <f t="shared" si="102"/>
        <v>0</v>
      </c>
      <c r="EB24" s="139">
        <f t="shared" si="102"/>
        <v>0</v>
      </c>
      <c r="EC24" s="100">
        <f t="shared" si="102"/>
        <v>0</v>
      </c>
      <c r="ED24" s="110">
        <f t="shared" si="102"/>
        <v>0</v>
      </c>
      <c r="EE24" s="112">
        <f t="shared" si="102"/>
        <v>0</v>
      </c>
      <c r="EF24" s="137">
        <f t="shared" si="102"/>
        <v>0</v>
      </c>
      <c r="EG24" s="111">
        <f t="shared" si="102"/>
        <v>0</v>
      </c>
      <c r="EH24" s="36"/>
      <c r="EI24" s="168"/>
      <c r="EJ24" s="36"/>
      <c r="EK24" s="12" t="s">
        <v>78</v>
      </c>
      <c r="EL24" s="20"/>
      <c r="EM24" s="21"/>
      <c r="EN24" s="21"/>
      <c r="EO24" s="21"/>
      <c r="EP24" s="22"/>
      <c r="EQ24" s="176"/>
      <c r="ES24" s="80" t="e">
        <f t="shared" si="90"/>
        <v>#DIV/0!</v>
      </c>
      <c r="ET24" s="25" t="e">
        <f t="shared" si="91"/>
        <v>#DIV/0!</v>
      </c>
      <c r="EU24" s="81" t="e">
        <f t="shared" si="92"/>
        <v>#DIV/0!</v>
      </c>
      <c r="EV24" s="82" t="e">
        <f t="shared" si="93"/>
        <v>#DIV/0!</v>
      </c>
      <c r="EW24" s="83" t="e">
        <f t="shared" si="94"/>
        <v>#DIV/0!</v>
      </c>
      <c r="EY24" s="76" t="e">
        <f t="shared" si="95"/>
        <v>#DIV/0!</v>
      </c>
      <c r="EZ24" s="76">
        <f t="shared" si="96"/>
        <v>0</v>
      </c>
      <c r="FA24" s="25">
        <f t="shared" si="97"/>
        <v>0</v>
      </c>
      <c r="FB24" s="77">
        <f t="shared" si="98"/>
        <v>0</v>
      </c>
      <c r="FC24" s="78">
        <f t="shared" si="99"/>
        <v>0</v>
      </c>
      <c r="FD24" s="79">
        <f t="shared" si="100"/>
        <v>0</v>
      </c>
      <c r="FF24" s="89">
        <v>19</v>
      </c>
      <c r="FG24" s="92" t="e">
        <f t="shared" si="48"/>
        <v>#DIV/0!</v>
      </c>
      <c r="FH24" s="91" t="e">
        <f t="shared" si="49"/>
        <v>#DIV/0!</v>
      </c>
      <c r="FI24" s="29" t="e">
        <f t="shared" si="50"/>
        <v>#DIV/0!</v>
      </c>
      <c r="FJ24" s="29" t="e">
        <f t="shared" si="51"/>
        <v>#DIV/0!</v>
      </c>
      <c r="FK24" s="90">
        <f t="shared" si="52"/>
        <v>0</v>
      </c>
      <c r="FL24" s="29" t="e">
        <f t="shared" si="53"/>
        <v>#DIV/0!</v>
      </c>
      <c r="FM24" s="92">
        <f t="shared" si="54"/>
        <v>0</v>
      </c>
      <c r="FN24" s="25" t="e">
        <f t="shared" si="55"/>
        <v>#DIV/0!</v>
      </c>
      <c r="FP24" s="89">
        <v>19</v>
      </c>
      <c r="FQ24" s="99">
        <f t="shared" si="101"/>
        <v>0</v>
      </c>
      <c r="FR24" s="103">
        <f t="shared" si="101"/>
        <v>0</v>
      </c>
      <c r="FS24" s="139">
        <f t="shared" si="101"/>
        <v>0</v>
      </c>
      <c r="FT24" s="100">
        <f t="shared" si="101"/>
        <v>0</v>
      </c>
      <c r="FU24" s="110">
        <f t="shared" si="101"/>
        <v>0</v>
      </c>
      <c r="FV24" s="112">
        <f t="shared" si="101"/>
        <v>0</v>
      </c>
      <c r="FW24" s="137">
        <f t="shared" si="101"/>
        <v>0</v>
      </c>
      <c r="FX24" s="111">
        <f t="shared" si="101"/>
        <v>0</v>
      </c>
    </row>
    <row r="25" spans="1:180" ht="14.25" x14ac:dyDescent="0.15">
      <c r="A25" s="12" t="s">
        <v>79</v>
      </c>
      <c r="B25" s="20"/>
      <c r="C25" s="21"/>
      <c r="D25" s="21"/>
      <c r="E25" s="21"/>
      <c r="F25" s="22"/>
      <c r="G25" s="176"/>
      <c r="I25" s="80" t="e">
        <f t="shared" si="57"/>
        <v>#DIV/0!</v>
      </c>
      <c r="J25" s="25" t="e">
        <f t="shared" si="58"/>
        <v>#DIV/0!</v>
      </c>
      <c r="K25" s="81" t="e">
        <f t="shared" si="59"/>
        <v>#DIV/0!</v>
      </c>
      <c r="L25" s="82" t="e">
        <f t="shared" si="60"/>
        <v>#DIV/0!</v>
      </c>
      <c r="M25" s="83" t="e">
        <f t="shared" si="61"/>
        <v>#DIV/0!</v>
      </c>
      <c r="O25" s="76" t="e">
        <f t="shared" si="62"/>
        <v>#DIV/0!</v>
      </c>
      <c r="P25" s="76">
        <f t="shared" si="63"/>
        <v>0</v>
      </c>
      <c r="Q25" s="25">
        <f t="shared" si="64"/>
        <v>0</v>
      </c>
      <c r="R25" s="77">
        <f t="shared" si="65"/>
        <v>0</v>
      </c>
      <c r="S25" s="78">
        <f t="shared" si="66"/>
        <v>0</v>
      </c>
      <c r="T25" s="79">
        <f t="shared" si="67"/>
        <v>0</v>
      </c>
      <c r="V25" s="89">
        <v>20</v>
      </c>
      <c r="W25" s="92" t="e">
        <f t="shared" si="0"/>
        <v>#DIV/0!</v>
      </c>
      <c r="X25" s="91" t="e">
        <f t="shared" si="1"/>
        <v>#DIV/0!</v>
      </c>
      <c r="Y25" s="29" t="e">
        <f t="shared" si="2"/>
        <v>#DIV/0!</v>
      </c>
      <c r="Z25" s="29" t="e">
        <f t="shared" si="3"/>
        <v>#DIV/0!</v>
      </c>
      <c r="AA25" s="90">
        <f t="shared" si="4"/>
        <v>0</v>
      </c>
      <c r="AB25" s="29" t="e">
        <f t="shared" si="5"/>
        <v>#DIV/0!</v>
      </c>
      <c r="AC25" s="92">
        <f t="shared" si="6"/>
        <v>0</v>
      </c>
      <c r="AD25" s="25" t="e">
        <f t="shared" si="7"/>
        <v>#DIV/0!</v>
      </c>
      <c r="AF25" s="89">
        <v>20</v>
      </c>
      <c r="AG25" s="99">
        <f t="shared" ref="AG25:AN56" si="104">IF(IFERROR(W25,-1) &lt;0, 0, W25)</f>
        <v>0</v>
      </c>
      <c r="AH25" s="103">
        <f t="shared" si="104"/>
        <v>0</v>
      </c>
      <c r="AI25" s="139">
        <f t="shared" si="104"/>
        <v>0</v>
      </c>
      <c r="AJ25" s="100">
        <f t="shared" si="104"/>
        <v>0</v>
      </c>
      <c r="AK25" s="110">
        <f t="shared" si="104"/>
        <v>0</v>
      </c>
      <c r="AL25" s="112">
        <f t="shared" si="104"/>
        <v>0</v>
      </c>
      <c r="AM25" s="137">
        <f t="shared" si="104"/>
        <v>0</v>
      </c>
      <c r="AN25" s="111">
        <f t="shared" si="104"/>
        <v>0</v>
      </c>
      <c r="AP25" s="167"/>
      <c r="AR25" s="12" t="s">
        <v>79</v>
      </c>
      <c r="AS25" s="20"/>
      <c r="AT25" s="21"/>
      <c r="AU25" s="21"/>
      <c r="AV25" s="21"/>
      <c r="AW25" s="22"/>
      <c r="AX25" s="176"/>
      <c r="AZ25" s="80" t="e">
        <f t="shared" si="68"/>
        <v>#DIV/0!</v>
      </c>
      <c r="BA25" s="25" t="e">
        <f t="shared" si="69"/>
        <v>#DIV/0!</v>
      </c>
      <c r="BB25" s="81" t="e">
        <f t="shared" si="70"/>
        <v>#DIV/0!</v>
      </c>
      <c r="BC25" s="82" t="e">
        <f t="shared" si="71"/>
        <v>#DIV/0!</v>
      </c>
      <c r="BD25" s="83" t="e">
        <f t="shared" si="72"/>
        <v>#DIV/0!</v>
      </c>
      <c r="BF25" s="76" t="e">
        <f t="shared" si="73"/>
        <v>#DIV/0!</v>
      </c>
      <c r="BG25" s="76">
        <f t="shared" si="74"/>
        <v>0</v>
      </c>
      <c r="BH25" s="25">
        <f t="shared" si="75"/>
        <v>0</v>
      </c>
      <c r="BI25" s="77">
        <f t="shared" si="76"/>
        <v>0</v>
      </c>
      <c r="BJ25" s="78">
        <f t="shared" si="77"/>
        <v>0</v>
      </c>
      <c r="BK25" s="79">
        <f t="shared" si="78"/>
        <v>0</v>
      </c>
      <c r="BM25" s="89">
        <v>20</v>
      </c>
      <c r="BN25" s="92" t="e">
        <f t="shared" si="16"/>
        <v>#DIV/0!</v>
      </c>
      <c r="BO25" s="91" t="e">
        <f t="shared" si="17"/>
        <v>#DIV/0!</v>
      </c>
      <c r="BP25" s="29" t="e">
        <f t="shared" si="18"/>
        <v>#DIV/0!</v>
      </c>
      <c r="BQ25" s="29" t="e">
        <f t="shared" si="19"/>
        <v>#DIV/0!</v>
      </c>
      <c r="BR25" s="90">
        <f t="shared" si="20"/>
        <v>0</v>
      </c>
      <c r="BS25" s="29" t="e">
        <f t="shared" si="21"/>
        <v>#DIV/0!</v>
      </c>
      <c r="BT25" s="92">
        <f t="shared" si="22"/>
        <v>0</v>
      </c>
      <c r="BU25" s="25" t="e">
        <f t="shared" si="23"/>
        <v>#DIV/0!</v>
      </c>
      <c r="BW25" s="89">
        <v>20</v>
      </c>
      <c r="BX25" s="99">
        <f t="shared" si="103"/>
        <v>0</v>
      </c>
      <c r="BY25" s="103">
        <f t="shared" si="103"/>
        <v>0</v>
      </c>
      <c r="BZ25" s="139">
        <f t="shared" si="103"/>
        <v>0</v>
      </c>
      <c r="CA25" s="100">
        <f t="shared" si="103"/>
        <v>0</v>
      </c>
      <c r="CB25" s="110">
        <f t="shared" si="103"/>
        <v>0</v>
      </c>
      <c r="CC25" s="112">
        <f t="shared" si="103"/>
        <v>0</v>
      </c>
      <c r="CD25" s="137">
        <f t="shared" si="103"/>
        <v>0</v>
      </c>
      <c r="CE25" s="111">
        <f t="shared" si="103"/>
        <v>0</v>
      </c>
      <c r="CR25" s="33"/>
      <c r="CT25" s="12" t="s">
        <v>79</v>
      </c>
      <c r="CU25" s="20"/>
      <c r="CV25" s="21"/>
      <c r="CW25" s="21"/>
      <c r="CX25" s="21"/>
      <c r="CY25" s="22"/>
      <c r="CZ25" s="176"/>
      <c r="DB25" s="80" t="e">
        <f t="shared" si="79"/>
        <v>#DIV/0!</v>
      </c>
      <c r="DC25" s="25" t="e">
        <f t="shared" si="80"/>
        <v>#DIV/0!</v>
      </c>
      <c r="DD25" s="81" t="e">
        <f t="shared" si="81"/>
        <v>#DIV/0!</v>
      </c>
      <c r="DE25" s="82" t="e">
        <f t="shared" si="82"/>
        <v>#DIV/0!</v>
      </c>
      <c r="DF25" s="83" t="e">
        <f t="shared" si="83"/>
        <v>#DIV/0!</v>
      </c>
      <c r="DH25" s="76" t="e">
        <f t="shared" si="84"/>
        <v>#DIV/0!</v>
      </c>
      <c r="DI25" s="76">
        <f t="shared" si="85"/>
        <v>0</v>
      </c>
      <c r="DJ25" s="25">
        <f t="shared" si="86"/>
        <v>0</v>
      </c>
      <c r="DK25" s="77">
        <f t="shared" si="87"/>
        <v>0</v>
      </c>
      <c r="DL25" s="78">
        <f t="shared" si="88"/>
        <v>0</v>
      </c>
      <c r="DM25" s="79">
        <f t="shared" si="89"/>
        <v>0</v>
      </c>
      <c r="DO25" s="89">
        <v>20</v>
      </c>
      <c r="DP25" s="92" t="e">
        <f t="shared" si="32"/>
        <v>#DIV/0!</v>
      </c>
      <c r="DQ25" s="91" t="e">
        <f t="shared" si="33"/>
        <v>#DIV/0!</v>
      </c>
      <c r="DR25" s="29" t="e">
        <f t="shared" si="34"/>
        <v>#DIV/0!</v>
      </c>
      <c r="DS25" s="29" t="e">
        <f t="shared" si="35"/>
        <v>#DIV/0!</v>
      </c>
      <c r="DT25" s="90">
        <f t="shared" si="36"/>
        <v>0</v>
      </c>
      <c r="DU25" s="29" t="e">
        <f t="shared" si="37"/>
        <v>#DIV/0!</v>
      </c>
      <c r="DV25" s="92">
        <f t="shared" si="38"/>
        <v>0</v>
      </c>
      <c r="DW25" s="25" t="e">
        <f t="shared" si="39"/>
        <v>#DIV/0!</v>
      </c>
      <c r="DY25" s="89">
        <v>20</v>
      </c>
      <c r="DZ25" s="99">
        <f t="shared" si="102"/>
        <v>0</v>
      </c>
      <c r="EA25" s="103">
        <f t="shared" si="102"/>
        <v>0</v>
      </c>
      <c r="EB25" s="139">
        <f t="shared" si="102"/>
        <v>0</v>
      </c>
      <c r="EC25" s="100">
        <f t="shared" si="102"/>
        <v>0</v>
      </c>
      <c r="ED25" s="110">
        <f t="shared" si="102"/>
        <v>0</v>
      </c>
      <c r="EE25" s="112">
        <f t="shared" si="102"/>
        <v>0</v>
      </c>
      <c r="EF25" s="137">
        <f t="shared" si="102"/>
        <v>0</v>
      </c>
      <c r="EG25" s="111">
        <f t="shared" si="102"/>
        <v>0</v>
      </c>
      <c r="EH25" s="36"/>
      <c r="EI25" s="168"/>
      <c r="EJ25" s="36"/>
      <c r="EK25" s="12" t="s">
        <v>79</v>
      </c>
      <c r="EL25" s="20"/>
      <c r="EM25" s="21"/>
      <c r="EN25" s="21"/>
      <c r="EO25" s="21"/>
      <c r="EP25" s="22"/>
      <c r="EQ25" s="176"/>
      <c r="ES25" s="80" t="e">
        <f t="shared" si="90"/>
        <v>#DIV/0!</v>
      </c>
      <c r="ET25" s="25" t="e">
        <f t="shared" si="91"/>
        <v>#DIV/0!</v>
      </c>
      <c r="EU25" s="81" t="e">
        <f t="shared" si="92"/>
        <v>#DIV/0!</v>
      </c>
      <c r="EV25" s="82" t="e">
        <f t="shared" si="93"/>
        <v>#DIV/0!</v>
      </c>
      <c r="EW25" s="83" t="e">
        <f t="shared" si="94"/>
        <v>#DIV/0!</v>
      </c>
      <c r="EY25" s="76" t="e">
        <f t="shared" si="95"/>
        <v>#DIV/0!</v>
      </c>
      <c r="EZ25" s="76">
        <f t="shared" si="96"/>
        <v>0</v>
      </c>
      <c r="FA25" s="25">
        <f t="shared" si="97"/>
        <v>0</v>
      </c>
      <c r="FB25" s="77">
        <f t="shared" si="98"/>
        <v>0</v>
      </c>
      <c r="FC25" s="78">
        <f t="shared" si="99"/>
        <v>0</v>
      </c>
      <c r="FD25" s="79">
        <f t="shared" si="100"/>
        <v>0</v>
      </c>
      <c r="FF25" s="89">
        <v>20</v>
      </c>
      <c r="FG25" s="92" t="e">
        <f t="shared" si="48"/>
        <v>#DIV/0!</v>
      </c>
      <c r="FH25" s="91" t="e">
        <f t="shared" si="49"/>
        <v>#DIV/0!</v>
      </c>
      <c r="FI25" s="29" t="e">
        <f t="shared" si="50"/>
        <v>#DIV/0!</v>
      </c>
      <c r="FJ25" s="29" t="e">
        <f t="shared" si="51"/>
        <v>#DIV/0!</v>
      </c>
      <c r="FK25" s="90">
        <f t="shared" si="52"/>
        <v>0</v>
      </c>
      <c r="FL25" s="29" t="e">
        <f t="shared" si="53"/>
        <v>#DIV/0!</v>
      </c>
      <c r="FM25" s="92">
        <f t="shared" si="54"/>
        <v>0</v>
      </c>
      <c r="FN25" s="25" t="e">
        <f t="shared" si="55"/>
        <v>#DIV/0!</v>
      </c>
      <c r="FP25" s="89">
        <v>20</v>
      </c>
      <c r="FQ25" s="99">
        <f t="shared" si="101"/>
        <v>0</v>
      </c>
      <c r="FR25" s="103">
        <f t="shared" si="101"/>
        <v>0</v>
      </c>
      <c r="FS25" s="139">
        <f t="shared" si="101"/>
        <v>0</v>
      </c>
      <c r="FT25" s="100">
        <f t="shared" si="101"/>
        <v>0</v>
      </c>
      <c r="FU25" s="110">
        <f t="shared" si="101"/>
        <v>0</v>
      </c>
      <c r="FV25" s="112">
        <f t="shared" si="101"/>
        <v>0</v>
      </c>
      <c r="FW25" s="137">
        <f t="shared" si="101"/>
        <v>0</v>
      </c>
      <c r="FX25" s="111">
        <f t="shared" si="101"/>
        <v>0</v>
      </c>
    </row>
    <row r="26" spans="1:180" ht="14.25" x14ac:dyDescent="0.15">
      <c r="A26" s="12" t="s">
        <v>80</v>
      </c>
      <c r="B26" s="20"/>
      <c r="C26" s="21"/>
      <c r="D26" s="21"/>
      <c r="E26" s="21"/>
      <c r="F26" s="22"/>
      <c r="G26" s="176"/>
      <c r="I26" s="80" t="e">
        <f t="shared" si="57"/>
        <v>#DIV/0!</v>
      </c>
      <c r="J26" s="25" t="e">
        <f t="shared" si="58"/>
        <v>#DIV/0!</v>
      </c>
      <c r="K26" s="81" t="e">
        <f t="shared" si="59"/>
        <v>#DIV/0!</v>
      </c>
      <c r="L26" s="82" t="e">
        <f t="shared" si="60"/>
        <v>#DIV/0!</v>
      </c>
      <c r="M26" s="83" t="e">
        <f t="shared" si="61"/>
        <v>#DIV/0!</v>
      </c>
      <c r="O26" s="76" t="e">
        <f t="shared" si="62"/>
        <v>#DIV/0!</v>
      </c>
      <c r="P26" s="76">
        <f t="shared" si="63"/>
        <v>0</v>
      </c>
      <c r="Q26" s="25">
        <f t="shared" si="64"/>
        <v>0</v>
      </c>
      <c r="R26" s="77">
        <f t="shared" si="65"/>
        <v>0</v>
      </c>
      <c r="S26" s="78">
        <f t="shared" si="66"/>
        <v>0</v>
      </c>
      <c r="T26" s="79">
        <f t="shared" si="67"/>
        <v>0</v>
      </c>
      <c r="V26" s="89">
        <v>21</v>
      </c>
      <c r="W26" s="92" t="e">
        <f t="shared" si="0"/>
        <v>#DIV/0!</v>
      </c>
      <c r="X26" s="91" t="e">
        <f t="shared" si="1"/>
        <v>#DIV/0!</v>
      </c>
      <c r="Y26" s="29" t="e">
        <f t="shared" si="2"/>
        <v>#DIV/0!</v>
      </c>
      <c r="Z26" s="29" t="e">
        <f t="shared" si="3"/>
        <v>#DIV/0!</v>
      </c>
      <c r="AA26" s="90">
        <f t="shared" si="4"/>
        <v>0</v>
      </c>
      <c r="AB26" s="29" t="e">
        <f t="shared" si="5"/>
        <v>#DIV/0!</v>
      </c>
      <c r="AC26" s="92">
        <f t="shared" si="6"/>
        <v>0</v>
      </c>
      <c r="AD26" s="25" t="e">
        <f t="shared" si="7"/>
        <v>#DIV/0!</v>
      </c>
      <c r="AF26" s="89">
        <v>21</v>
      </c>
      <c r="AG26" s="99">
        <f t="shared" si="104"/>
        <v>0</v>
      </c>
      <c r="AH26" s="103">
        <f t="shared" si="104"/>
        <v>0</v>
      </c>
      <c r="AI26" s="139">
        <f t="shared" si="104"/>
        <v>0</v>
      </c>
      <c r="AJ26" s="100">
        <f t="shared" si="104"/>
        <v>0</v>
      </c>
      <c r="AK26" s="110">
        <f t="shared" si="104"/>
        <v>0</v>
      </c>
      <c r="AL26" s="112">
        <f t="shared" si="104"/>
        <v>0</v>
      </c>
      <c r="AM26" s="137">
        <f t="shared" si="104"/>
        <v>0</v>
      </c>
      <c r="AN26" s="111">
        <f t="shared" si="104"/>
        <v>0</v>
      </c>
      <c r="AP26" s="167"/>
      <c r="AR26" s="12" t="s">
        <v>80</v>
      </c>
      <c r="AS26" s="20"/>
      <c r="AT26" s="21"/>
      <c r="AU26" s="21"/>
      <c r="AV26" s="21"/>
      <c r="AW26" s="22"/>
      <c r="AX26" s="176"/>
      <c r="AZ26" s="80" t="e">
        <f t="shared" si="68"/>
        <v>#DIV/0!</v>
      </c>
      <c r="BA26" s="25" t="e">
        <f t="shared" si="69"/>
        <v>#DIV/0!</v>
      </c>
      <c r="BB26" s="81" t="e">
        <f t="shared" si="70"/>
        <v>#DIV/0!</v>
      </c>
      <c r="BC26" s="82" t="e">
        <f t="shared" si="71"/>
        <v>#DIV/0!</v>
      </c>
      <c r="BD26" s="83" t="e">
        <f t="shared" si="72"/>
        <v>#DIV/0!</v>
      </c>
      <c r="BF26" s="76" t="e">
        <f t="shared" si="73"/>
        <v>#DIV/0!</v>
      </c>
      <c r="BG26" s="76">
        <f t="shared" si="74"/>
        <v>0</v>
      </c>
      <c r="BH26" s="25">
        <f t="shared" si="75"/>
        <v>0</v>
      </c>
      <c r="BI26" s="77">
        <f t="shared" si="76"/>
        <v>0</v>
      </c>
      <c r="BJ26" s="78">
        <f t="shared" si="77"/>
        <v>0</v>
      </c>
      <c r="BK26" s="79">
        <f t="shared" si="78"/>
        <v>0</v>
      </c>
      <c r="BM26" s="89">
        <v>21</v>
      </c>
      <c r="BN26" s="92" t="e">
        <f t="shared" si="16"/>
        <v>#DIV/0!</v>
      </c>
      <c r="BO26" s="91" t="e">
        <f t="shared" si="17"/>
        <v>#DIV/0!</v>
      </c>
      <c r="BP26" s="29" t="e">
        <f t="shared" si="18"/>
        <v>#DIV/0!</v>
      </c>
      <c r="BQ26" s="29" t="e">
        <f t="shared" si="19"/>
        <v>#DIV/0!</v>
      </c>
      <c r="BR26" s="90">
        <f t="shared" si="20"/>
        <v>0</v>
      </c>
      <c r="BS26" s="29" t="e">
        <f t="shared" si="21"/>
        <v>#DIV/0!</v>
      </c>
      <c r="BT26" s="92">
        <f t="shared" si="22"/>
        <v>0</v>
      </c>
      <c r="BU26" s="25" t="e">
        <f t="shared" si="23"/>
        <v>#DIV/0!</v>
      </c>
      <c r="BW26" s="89">
        <v>21</v>
      </c>
      <c r="BX26" s="99">
        <f t="shared" si="103"/>
        <v>0</v>
      </c>
      <c r="BY26" s="103">
        <f t="shared" si="103"/>
        <v>0</v>
      </c>
      <c r="BZ26" s="139">
        <f t="shared" si="103"/>
        <v>0</v>
      </c>
      <c r="CA26" s="100">
        <f t="shared" si="103"/>
        <v>0</v>
      </c>
      <c r="CB26" s="110">
        <f t="shared" si="103"/>
        <v>0</v>
      </c>
      <c r="CC26" s="112">
        <f t="shared" si="103"/>
        <v>0</v>
      </c>
      <c r="CD26" s="137">
        <f t="shared" si="103"/>
        <v>0</v>
      </c>
      <c r="CE26" s="111">
        <f t="shared" si="103"/>
        <v>0</v>
      </c>
      <c r="CR26" s="33"/>
      <c r="CT26" s="12" t="s">
        <v>80</v>
      </c>
      <c r="CU26" s="20"/>
      <c r="CV26" s="21"/>
      <c r="CW26" s="21"/>
      <c r="CX26" s="21"/>
      <c r="CY26" s="22"/>
      <c r="CZ26" s="176"/>
      <c r="DB26" s="80" t="e">
        <f t="shared" si="79"/>
        <v>#DIV/0!</v>
      </c>
      <c r="DC26" s="25" t="e">
        <f t="shared" si="80"/>
        <v>#DIV/0!</v>
      </c>
      <c r="DD26" s="81" t="e">
        <f t="shared" si="81"/>
        <v>#DIV/0!</v>
      </c>
      <c r="DE26" s="82" t="e">
        <f t="shared" si="82"/>
        <v>#DIV/0!</v>
      </c>
      <c r="DF26" s="83" t="e">
        <f t="shared" si="83"/>
        <v>#DIV/0!</v>
      </c>
      <c r="DH26" s="76" t="e">
        <f t="shared" si="84"/>
        <v>#DIV/0!</v>
      </c>
      <c r="DI26" s="76">
        <f t="shared" si="85"/>
        <v>0</v>
      </c>
      <c r="DJ26" s="25">
        <f t="shared" si="86"/>
        <v>0</v>
      </c>
      <c r="DK26" s="77">
        <f t="shared" si="87"/>
        <v>0</v>
      </c>
      <c r="DL26" s="78">
        <f t="shared" si="88"/>
        <v>0</v>
      </c>
      <c r="DM26" s="79">
        <f t="shared" si="89"/>
        <v>0</v>
      </c>
      <c r="DO26" s="89">
        <v>21</v>
      </c>
      <c r="DP26" s="92" t="e">
        <f t="shared" si="32"/>
        <v>#DIV/0!</v>
      </c>
      <c r="DQ26" s="91" t="e">
        <f t="shared" si="33"/>
        <v>#DIV/0!</v>
      </c>
      <c r="DR26" s="29" t="e">
        <f t="shared" si="34"/>
        <v>#DIV/0!</v>
      </c>
      <c r="DS26" s="29" t="e">
        <f t="shared" si="35"/>
        <v>#DIV/0!</v>
      </c>
      <c r="DT26" s="90">
        <f t="shared" si="36"/>
        <v>0</v>
      </c>
      <c r="DU26" s="29" t="e">
        <f t="shared" si="37"/>
        <v>#DIV/0!</v>
      </c>
      <c r="DV26" s="92">
        <f t="shared" si="38"/>
        <v>0</v>
      </c>
      <c r="DW26" s="25" t="e">
        <f t="shared" si="39"/>
        <v>#DIV/0!</v>
      </c>
      <c r="DY26" s="89">
        <v>21</v>
      </c>
      <c r="DZ26" s="99">
        <f t="shared" si="102"/>
        <v>0</v>
      </c>
      <c r="EA26" s="103">
        <f t="shared" si="102"/>
        <v>0</v>
      </c>
      <c r="EB26" s="139">
        <f t="shared" si="102"/>
        <v>0</v>
      </c>
      <c r="EC26" s="100">
        <f t="shared" si="102"/>
        <v>0</v>
      </c>
      <c r="ED26" s="110">
        <f t="shared" si="102"/>
        <v>0</v>
      </c>
      <c r="EE26" s="112">
        <f t="shared" si="102"/>
        <v>0</v>
      </c>
      <c r="EF26" s="137">
        <f t="shared" si="102"/>
        <v>0</v>
      </c>
      <c r="EG26" s="111">
        <f t="shared" si="102"/>
        <v>0</v>
      </c>
      <c r="EH26" s="36"/>
      <c r="EI26" s="168"/>
      <c r="EJ26" s="36"/>
      <c r="EK26" s="12" t="s">
        <v>80</v>
      </c>
      <c r="EL26" s="20"/>
      <c r="EM26" s="21"/>
      <c r="EN26" s="21"/>
      <c r="EO26" s="21"/>
      <c r="EP26" s="22"/>
      <c r="EQ26" s="176"/>
      <c r="ES26" s="80" t="e">
        <f t="shared" si="90"/>
        <v>#DIV/0!</v>
      </c>
      <c r="ET26" s="25" t="e">
        <f t="shared" si="91"/>
        <v>#DIV/0!</v>
      </c>
      <c r="EU26" s="81" t="e">
        <f t="shared" si="92"/>
        <v>#DIV/0!</v>
      </c>
      <c r="EV26" s="82" t="e">
        <f t="shared" si="93"/>
        <v>#DIV/0!</v>
      </c>
      <c r="EW26" s="83" t="e">
        <f t="shared" si="94"/>
        <v>#DIV/0!</v>
      </c>
      <c r="EY26" s="76" t="e">
        <f t="shared" si="95"/>
        <v>#DIV/0!</v>
      </c>
      <c r="EZ26" s="76">
        <f t="shared" si="96"/>
        <v>0</v>
      </c>
      <c r="FA26" s="25">
        <f t="shared" si="97"/>
        <v>0</v>
      </c>
      <c r="FB26" s="77">
        <f t="shared" si="98"/>
        <v>0</v>
      </c>
      <c r="FC26" s="78">
        <f t="shared" si="99"/>
        <v>0</v>
      </c>
      <c r="FD26" s="79">
        <f t="shared" si="100"/>
        <v>0</v>
      </c>
      <c r="FF26" s="89">
        <v>21</v>
      </c>
      <c r="FG26" s="92" t="e">
        <f t="shared" si="48"/>
        <v>#DIV/0!</v>
      </c>
      <c r="FH26" s="91" t="e">
        <f t="shared" si="49"/>
        <v>#DIV/0!</v>
      </c>
      <c r="FI26" s="29" t="e">
        <f t="shared" si="50"/>
        <v>#DIV/0!</v>
      </c>
      <c r="FJ26" s="29" t="e">
        <f t="shared" si="51"/>
        <v>#DIV/0!</v>
      </c>
      <c r="FK26" s="90">
        <f t="shared" si="52"/>
        <v>0</v>
      </c>
      <c r="FL26" s="29" t="e">
        <f t="shared" si="53"/>
        <v>#DIV/0!</v>
      </c>
      <c r="FM26" s="92">
        <f t="shared" si="54"/>
        <v>0</v>
      </c>
      <c r="FN26" s="25" t="e">
        <f t="shared" si="55"/>
        <v>#DIV/0!</v>
      </c>
      <c r="FP26" s="89">
        <v>21</v>
      </c>
      <c r="FQ26" s="99">
        <f t="shared" si="101"/>
        <v>0</v>
      </c>
      <c r="FR26" s="103">
        <f t="shared" si="101"/>
        <v>0</v>
      </c>
      <c r="FS26" s="139">
        <f t="shared" si="101"/>
        <v>0</v>
      </c>
      <c r="FT26" s="100">
        <f t="shared" si="101"/>
        <v>0</v>
      </c>
      <c r="FU26" s="110">
        <f t="shared" si="101"/>
        <v>0</v>
      </c>
      <c r="FV26" s="112">
        <f t="shared" si="101"/>
        <v>0</v>
      </c>
      <c r="FW26" s="137">
        <f t="shared" si="101"/>
        <v>0</v>
      </c>
      <c r="FX26" s="111">
        <f t="shared" si="101"/>
        <v>0</v>
      </c>
    </row>
    <row r="27" spans="1:180" ht="14.25" x14ac:dyDescent="0.15">
      <c r="A27" s="12" t="s">
        <v>81</v>
      </c>
      <c r="B27" s="20"/>
      <c r="C27" s="21"/>
      <c r="D27" s="21"/>
      <c r="E27" s="21"/>
      <c r="F27" s="22"/>
      <c r="G27" s="176"/>
      <c r="I27" s="80" t="e">
        <f t="shared" si="57"/>
        <v>#DIV/0!</v>
      </c>
      <c r="J27" s="25" t="e">
        <f t="shared" si="58"/>
        <v>#DIV/0!</v>
      </c>
      <c r="K27" s="81" t="e">
        <f t="shared" si="59"/>
        <v>#DIV/0!</v>
      </c>
      <c r="L27" s="82" t="e">
        <f t="shared" si="60"/>
        <v>#DIV/0!</v>
      </c>
      <c r="M27" s="83" t="e">
        <f t="shared" si="61"/>
        <v>#DIV/0!</v>
      </c>
      <c r="O27" s="76" t="e">
        <f t="shared" si="62"/>
        <v>#DIV/0!</v>
      </c>
      <c r="P27" s="76">
        <f t="shared" si="63"/>
        <v>0</v>
      </c>
      <c r="Q27" s="25">
        <f t="shared" si="64"/>
        <v>0</v>
      </c>
      <c r="R27" s="77">
        <f t="shared" si="65"/>
        <v>0</v>
      </c>
      <c r="S27" s="78">
        <f t="shared" si="66"/>
        <v>0</v>
      </c>
      <c r="T27" s="79">
        <f t="shared" si="67"/>
        <v>0</v>
      </c>
      <c r="V27" s="89">
        <v>22</v>
      </c>
      <c r="W27" s="92" t="e">
        <f t="shared" si="0"/>
        <v>#DIV/0!</v>
      </c>
      <c r="X27" s="91" t="e">
        <f t="shared" si="1"/>
        <v>#DIV/0!</v>
      </c>
      <c r="Y27" s="29" t="e">
        <f t="shared" si="2"/>
        <v>#DIV/0!</v>
      </c>
      <c r="Z27" s="29" t="e">
        <f t="shared" si="3"/>
        <v>#DIV/0!</v>
      </c>
      <c r="AA27" s="90">
        <f t="shared" si="4"/>
        <v>0</v>
      </c>
      <c r="AB27" s="29" t="e">
        <f t="shared" si="5"/>
        <v>#DIV/0!</v>
      </c>
      <c r="AC27" s="92">
        <f t="shared" si="6"/>
        <v>0</v>
      </c>
      <c r="AD27" s="25" t="e">
        <f t="shared" si="7"/>
        <v>#DIV/0!</v>
      </c>
      <c r="AF27" s="89">
        <v>22</v>
      </c>
      <c r="AG27" s="99">
        <f t="shared" si="104"/>
        <v>0</v>
      </c>
      <c r="AH27" s="103">
        <f t="shared" si="104"/>
        <v>0</v>
      </c>
      <c r="AI27" s="139">
        <f t="shared" si="104"/>
        <v>0</v>
      </c>
      <c r="AJ27" s="100">
        <f t="shared" si="104"/>
        <v>0</v>
      </c>
      <c r="AK27" s="110">
        <f t="shared" si="104"/>
        <v>0</v>
      </c>
      <c r="AL27" s="112">
        <f t="shared" si="104"/>
        <v>0</v>
      </c>
      <c r="AM27" s="137">
        <f t="shared" si="104"/>
        <v>0</v>
      </c>
      <c r="AN27" s="111">
        <f t="shared" si="104"/>
        <v>0</v>
      </c>
      <c r="AP27" s="167"/>
      <c r="AR27" s="12" t="s">
        <v>81</v>
      </c>
      <c r="AS27" s="20"/>
      <c r="AT27" s="21"/>
      <c r="AU27" s="21"/>
      <c r="AV27" s="21"/>
      <c r="AW27" s="22"/>
      <c r="AX27" s="176"/>
      <c r="AZ27" s="80" t="e">
        <f t="shared" si="68"/>
        <v>#DIV/0!</v>
      </c>
      <c r="BA27" s="25" t="e">
        <f t="shared" si="69"/>
        <v>#DIV/0!</v>
      </c>
      <c r="BB27" s="81" t="e">
        <f t="shared" si="70"/>
        <v>#DIV/0!</v>
      </c>
      <c r="BC27" s="82" t="e">
        <f t="shared" si="71"/>
        <v>#DIV/0!</v>
      </c>
      <c r="BD27" s="83" t="e">
        <f t="shared" si="72"/>
        <v>#DIV/0!</v>
      </c>
      <c r="BF27" s="76" t="e">
        <f t="shared" si="73"/>
        <v>#DIV/0!</v>
      </c>
      <c r="BG27" s="76">
        <f t="shared" si="74"/>
        <v>0</v>
      </c>
      <c r="BH27" s="25">
        <f t="shared" si="75"/>
        <v>0</v>
      </c>
      <c r="BI27" s="77">
        <f t="shared" si="76"/>
        <v>0</v>
      </c>
      <c r="BJ27" s="78">
        <f t="shared" si="77"/>
        <v>0</v>
      </c>
      <c r="BK27" s="79">
        <f t="shared" si="78"/>
        <v>0</v>
      </c>
      <c r="BM27" s="89">
        <v>22</v>
      </c>
      <c r="BN27" s="92" t="e">
        <f t="shared" si="16"/>
        <v>#DIV/0!</v>
      </c>
      <c r="BO27" s="91" t="e">
        <f t="shared" si="17"/>
        <v>#DIV/0!</v>
      </c>
      <c r="BP27" s="29" t="e">
        <f t="shared" si="18"/>
        <v>#DIV/0!</v>
      </c>
      <c r="BQ27" s="29" t="e">
        <f t="shared" si="19"/>
        <v>#DIV/0!</v>
      </c>
      <c r="BR27" s="90">
        <f t="shared" si="20"/>
        <v>0</v>
      </c>
      <c r="BS27" s="29" t="e">
        <f t="shared" si="21"/>
        <v>#DIV/0!</v>
      </c>
      <c r="BT27" s="92">
        <f t="shared" si="22"/>
        <v>0</v>
      </c>
      <c r="BU27" s="25" t="e">
        <f t="shared" si="23"/>
        <v>#DIV/0!</v>
      </c>
      <c r="BW27" s="89">
        <v>22</v>
      </c>
      <c r="BX27" s="99">
        <f t="shared" si="103"/>
        <v>0</v>
      </c>
      <c r="BY27" s="103">
        <f t="shared" si="103"/>
        <v>0</v>
      </c>
      <c r="BZ27" s="139">
        <f t="shared" si="103"/>
        <v>0</v>
      </c>
      <c r="CA27" s="100">
        <f t="shared" si="103"/>
        <v>0</v>
      </c>
      <c r="CB27" s="110">
        <f t="shared" si="103"/>
        <v>0</v>
      </c>
      <c r="CC27" s="112">
        <f t="shared" si="103"/>
        <v>0</v>
      </c>
      <c r="CD27" s="137">
        <f t="shared" si="103"/>
        <v>0</v>
      </c>
      <c r="CE27" s="111">
        <f t="shared" si="103"/>
        <v>0</v>
      </c>
      <c r="CR27" s="33"/>
      <c r="CT27" s="12" t="s">
        <v>81</v>
      </c>
      <c r="CU27" s="20"/>
      <c r="CV27" s="21"/>
      <c r="CW27" s="21"/>
      <c r="CX27" s="21"/>
      <c r="CY27" s="22"/>
      <c r="CZ27" s="176"/>
      <c r="DB27" s="80" t="e">
        <f t="shared" si="79"/>
        <v>#DIV/0!</v>
      </c>
      <c r="DC27" s="25" t="e">
        <f t="shared" si="80"/>
        <v>#DIV/0!</v>
      </c>
      <c r="DD27" s="81" t="e">
        <f t="shared" si="81"/>
        <v>#DIV/0!</v>
      </c>
      <c r="DE27" s="82" t="e">
        <f t="shared" si="82"/>
        <v>#DIV/0!</v>
      </c>
      <c r="DF27" s="83" t="e">
        <f t="shared" si="83"/>
        <v>#DIV/0!</v>
      </c>
      <c r="DH27" s="76" t="e">
        <f t="shared" si="84"/>
        <v>#DIV/0!</v>
      </c>
      <c r="DI27" s="76">
        <f t="shared" si="85"/>
        <v>0</v>
      </c>
      <c r="DJ27" s="25">
        <f t="shared" si="86"/>
        <v>0</v>
      </c>
      <c r="DK27" s="77">
        <f t="shared" si="87"/>
        <v>0</v>
      </c>
      <c r="DL27" s="78">
        <f t="shared" si="88"/>
        <v>0</v>
      </c>
      <c r="DM27" s="79">
        <f t="shared" si="89"/>
        <v>0</v>
      </c>
      <c r="DO27" s="89">
        <v>22</v>
      </c>
      <c r="DP27" s="92" t="e">
        <f t="shared" si="32"/>
        <v>#DIV/0!</v>
      </c>
      <c r="DQ27" s="91" t="e">
        <f t="shared" si="33"/>
        <v>#DIV/0!</v>
      </c>
      <c r="DR27" s="29" t="e">
        <f t="shared" si="34"/>
        <v>#DIV/0!</v>
      </c>
      <c r="DS27" s="29" t="e">
        <f t="shared" si="35"/>
        <v>#DIV/0!</v>
      </c>
      <c r="DT27" s="90">
        <f t="shared" si="36"/>
        <v>0</v>
      </c>
      <c r="DU27" s="29" t="e">
        <f t="shared" si="37"/>
        <v>#DIV/0!</v>
      </c>
      <c r="DV27" s="92">
        <f t="shared" si="38"/>
        <v>0</v>
      </c>
      <c r="DW27" s="25" t="e">
        <f t="shared" si="39"/>
        <v>#DIV/0!</v>
      </c>
      <c r="DY27" s="89">
        <v>22</v>
      </c>
      <c r="DZ27" s="99">
        <f t="shared" si="102"/>
        <v>0</v>
      </c>
      <c r="EA27" s="103">
        <f t="shared" si="102"/>
        <v>0</v>
      </c>
      <c r="EB27" s="139">
        <f t="shared" si="102"/>
        <v>0</v>
      </c>
      <c r="EC27" s="100">
        <f t="shared" si="102"/>
        <v>0</v>
      </c>
      <c r="ED27" s="110">
        <f t="shared" si="102"/>
        <v>0</v>
      </c>
      <c r="EE27" s="112">
        <f t="shared" si="102"/>
        <v>0</v>
      </c>
      <c r="EF27" s="137">
        <f t="shared" si="102"/>
        <v>0</v>
      </c>
      <c r="EG27" s="111">
        <f t="shared" si="102"/>
        <v>0</v>
      </c>
      <c r="EH27" s="36"/>
      <c r="EI27" s="168"/>
      <c r="EJ27" s="36"/>
      <c r="EK27" s="12" t="s">
        <v>81</v>
      </c>
      <c r="EL27" s="20"/>
      <c r="EM27" s="21"/>
      <c r="EN27" s="21"/>
      <c r="EO27" s="21"/>
      <c r="EP27" s="22"/>
      <c r="EQ27" s="176"/>
      <c r="ES27" s="80" t="e">
        <f t="shared" si="90"/>
        <v>#DIV/0!</v>
      </c>
      <c r="ET27" s="25" t="e">
        <f t="shared" si="91"/>
        <v>#DIV/0!</v>
      </c>
      <c r="EU27" s="81" t="e">
        <f t="shared" si="92"/>
        <v>#DIV/0!</v>
      </c>
      <c r="EV27" s="82" t="e">
        <f t="shared" si="93"/>
        <v>#DIV/0!</v>
      </c>
      <c r="EW27" s="83" t="e">
        <f t="shared" si="94"/>
        <v>#DIV/0!</v>
      </c>
      <c r="EY27" s="76" t="e">
        <f t="shared" si="95"/>
        <v>#DIV/0!</v>
      </c>
      <c r="EZ27" s="76">
        <f t="shared" si="96"/>
        <v>0</v>
      </c>
      <c r="FA27" s="25">
        <f t="shared" si="97"/>
        <v>0</v>
      </c>
      <c r="FB27" s="77">
        <f t="shared" si="98"/>
        <v>0</v>
      </c>
      <c r="FC27" s="78">
        <f t="shared" si="99"/>
        <v>0</v>
      </c>
      <c r="FD27" s="79">
        <f t="shared" si="100"/>
        <v>0</v>
      </c>
      <c r="FF27" s="89">
        <v>22</v>
      </c>
      <c r="FG27" s="92" t="e">
        <f t="shared" si="48"/>
        <v>#DIV/0!</v>
      </c>
      <c r="FH27" s="91" t="e">
        <f t="shared" si="49"/>
        <v>#DIV/0!</v>
      </c>
      <c r="FI27" s="29" t="e">
        <f t="shared" si="50"/>
        <v>#DIV/0!</v>
      </c>
      <c r="FJ27" s="29" t="e">
        <f t="shared" si="51"/>
        <v>#DIV/0!</v>
      </c>
      <c r="FK27" s="90">
        <f t="shared" si="52"/>
        <v>0</v>
      </c>
      <c r="FL27" s="29" t="e">
        <f t="shared" si="53"/>
        <v>#DIV/0!</v>
      </c>
      <c r="FM27" s="92">
        <f t="shared" si="54"/>
        <v>0</v>
      </c>
      <c r="FN27" s="25" t="e">
        <f t="shared" si="55"/>
        <v>#DIV/0!</v>
      </c>
      <c r="FP27" s="89">
        <v>22</v>
      </c>
      <c r="FQ27" s="99">
        <f t="shared" si="101"/>
        <v>0</v>
      </c>
      <c r="FR27" s="103">
        <f t="shared" si="101"/>
        <v>0</v>
      </c>
      <c r="FS27" s="139">
        <f t="shared" si="101"/>
        <v>0</v>
      </c>
      <c r="FT27" s="100">
        <f t="shared" si="101"/>
        <v>0</v>
      </c>
      <c r="FU27" s="110">
        <f t="shared" si="101"/>
        <v>0</v>
      </c>
      <c r="FV27" s="112">
        <f t="shared" si="101"/>
        <v>0</v>
      </c>
      <c r="FW27" s="137">
        <f t="shared" si="101"/>
        <v>0</v>
      </c>
      <c r="FX27" s="111">
        <f t="shared" si="101"/>
        <v>0</v>
      </c>
    </row>
    <row r="28" spans="1:180" ht="14.25" x14ac:dyDescent="0.15">
      <c r="A28" s="12" t="s">
        <v>82</v>
      </c>
      <c r="B28" s="20"/>
      <c r="C28" s="21"/>
      <c r="D28" s="21"/>
      <c r="E28" s="21"/>
      <c r="F28" s="22"/>
      <c r="G28" s="176"/>
      <c r="I28" s="80" t="e">
        <f t="shared" si="57"/>
        <v>#DIV/0!</v>
      </c>
      <c r="J28" s="25" t="e">
        <f t="shared" si="58"/>
        <v>#DIV/0!</v>
      </c>
      <c r="K28" s="81" t="e">
        <f t="shared" si="59"/>
        <v>#DIV/0!</v>
      </c>
      <c r="L28" s="82" t="e">
        <f t="shared" si="60"/>
        <v>#DIV/0!</v>
      </c>
      <c r="M28" s="83" t="e">
        <f t="shared" si="61"/>
        <v>#DIV/0!</v>
      </c>
      <c r="O28" s="76" t="e">
        <f t="shared" si="62"/>
        <v>#DIV/0!</v>
      </c>
      <c r="P28" s="76">
        <f t="shared" si="63"/>
        <v>0</v>
      </c>
      <c r="Q28" s="25">
        <f t="shared" si="64"/>
        <v>0</v>
      </c>
      <c r="R28" s="77">
        <f t="shared" si="65"/>
        <v>0</v>
      </c>
      <c r="S28" s="78">
        <f t="shared" si="66"/>
        <v>0</v>
      </c>
      <c r="T28" s="79">
        <f t="shared" si="67"/>
        <v>0</v>
      </c>
      <c r="V28" s="89">
        <v>23</v>
      </c>
      <c r="W28" s="92" t="e">
        <f t="shared" si="0"/>
        <v>#DIV/0!</v>
      </c>
      <c r="X28" s="91" t="e">
        <f t="shared" si="1"/>
        <v>#DIV/0!</v>
      </c>
      <c r="Y28" s="29" t="e">
        <f t="shared" si="2"/>
        <v>#DIV/0!</v>
      </c>
      <c r="Z28" s="29" t="e">
        <f t="shared" si="3"/>
        <v>#DIV/0!</v>
      </c>
      <c r="AA28" s="90">
        <f t="shared" si="4"/>
        <v>0</v>
      </c>
      <c r="AB28" s="29" t="e">
        <f t="shared" si="5"/>
        <v>#DIV/0!</v>
      </c>
      <c r="AC28" s="92">
        <f t="shared" si="6"/>
        <v>0</v>
      </c>
      <c r="AD28" s="25" t="e">
        <f t="shared" si="7"/>
        <v>#DIV/0!</v>
      </c>
      <c r="AF28" s="89">
        <v>23</v>
      </c>
      <c r="AG28" s="99">
        <f t="shared" si="104"/>
        <v>0</v>
      </c>
      <c r="AH28" s="103">
        <f t="shared" si="104"/>
        <v>0</v>
      </c>
      <c r="AI28" s="139">
        <f t="shared" si="104"/>
        <v>0</v>
      </c>
      <c r="AJ28" s="100">
        <f t="shared" si="104"/>
        <v>0</v>
      </c>
      <c r="AK28" s="110">
        <f t="shared" si="104"/>
        <v>0</v>
      </c>
      <c r="AL28" s="112">
        <f t="shared" si="104"/>
        <v>0</v>
      </c>
      <c r="AM28" s="137">
        <f t="shared" si="104"/>
        <v>0</v>
      </c>
      <c r="AN28" s="111">
        <f t="shared" si="104"/>
        <v>0</v>
      </c>
      <c r="AP28" s="167"/>
      <c r="AR28" s="12" t="s">
        <v>82</v>
      </c>
      <c r="AS28" s="20"/>
      <c r="AT28" s="21"/>
      <c r="AU28" s="21"/>
      <c r="AV28" s="21"/>
      <c r="AW28" s="22"/>
      <c r="AX28" s="176"/>
      <c r="AZ28" s="80" t="e">
        <f t="shared" si="68"/>
        <v>#DIV/0!</v>
      </c>
      <c r="BA28" s="25" t="e">
        <f t="shared" si="69"/>
        <v>#DIV/0!</v>
      </c>
      <c r="BB28" s="81" t="e">
        <f t="shared" si="70"/>
        <v>#DIV/0!</v>
      </c>
      <c r="BC28" s="82" t="e">
        <f t="shared" si="71"/>
        <v>#DIV/0!</v>
      </c>
      <c r="BD28" s="83" t="e">
        <f t="shared" si="72"/>
        <v>#DIV/0!</v>
      </c>
      <c r="BF28" s="76" t="e">
        <f t="shared" si="73"/>
        <v>#DIV/0!</v>
      </c>
      <c r="BG28" s="76">
        <f t="shared" si="74"/>
        <v>0</v>
      </c>
      <c r="BH28" s="25">
        <f t="shared" si="75"/>
        <v>0</v>
      </c>
      <c r="BI28" s="77">
        <f t="shared" si="76"/>
        <v>0</v>
      </c>
      <c r="BJ28" s="78">
        <f t="shared" si="77"/>
        <v>0</v>
      </c>
      <c r="BK28" s="79">
        <f t="shared" si="78"/>
        <v>0</v>
      </c>
      <c r="BM28" s="89">
        <v>23</v>
      </c>
      <c r="BN28" s="92" t="e">
        <f t="shared" si="16"/>
        <v>#DIV/0!</v>
      </c>
      <c r="BO28" s="91" t="e">
        <f t="shared" si="17"/>
        <v>#DIV/0!</v>
      </c>
      <c r="BP28" s="29" t="e">
        <f t="shared" si="18"/>
        <v>#DIV/0!</v>
      </c>
      <c r="BQ28" s="29" t="e">
        <f t="shared" si="19"/>
        <v>#DIV/0!</v>
      </c>
      <c r="BR28" s="90">
        <f t="shared" si="20"/>
        <v>0</v>
      </c>
      <c r="BS28" s="29" t="e">
        <f t="shared" si="21"/>
        <v>#DIV/0!</v>
      </c>
      <c r="BT28" s="92">
        <f t="shared" si="22"/>
        <v>0</v>
      </c>
      <c r="BU28" s="25" t="e">
        <f t="shared" si="23"/>
        <v>#DIV/0!</v>
      </c>
      <c r="BW28" s="89">
        <v>23</v>
      </c>
      <c r="BX28" s="99">
        <f t="shared" si="103"/>
        <v>0</v>
      </c>
      <c r="BY28" s="103">
        <f t="shared" si="103"/>
        <v>0</v>
      </c>
      <c r="BZ28" s="139">
        <f t="shared" si="103"/>
        <v>0</v>
      </c>
      <c r="CA28" s="100">
        <f t="shared" si="103"/>
        <v>0</v>
      </c>
      <c r="CB28" s="110">
        <f t="shared" si="103"/>
        <v>0</v>
      </c>
      <c r="CC28" s="112">
        <f t="shared" si="103"/>
        <v>0</v>
      </c>
      <c r="CD28" s="137">
        <f t="shared" si="103"/>
        <v>0</v>
      </c>
      <c r="CE28" s="111">
        <f t="shared" si="103"/>
        <v>0</v>
      </c>
      <c r="CR28" s="33"/>
      <c r="CT28" s="12" t="s">
        <v>82</v>
      </c>
      <c r="CU28" s="20"/>
      <c r="CV28" s="21"/>
      <c r="CW28" s="21"/>
      <c r="CX28" s="21"/>
      <c r="CY28" s="22"/>
      <c r="CZ28" s="176"/>
      <c r="DB28" s="80" t="e">
        <f t="shared" si="79"/>
        <v>#DIV/0!</v>
      </c>
      <c r="DC28" s="25" t="e">
        <f t="shared" si="80"/>
        <v>#DIV/0!</v>
      </c>
      <c r="DD28" s="81" t="e">
        <f t="shared" si="81"/>
        <v>#DIV/0!</v>
      </c>
      <c r="DE28" s="82" t="e">
        <f t="shared" si="82"/>
        <v>#DIV/0!</v>
      </c>
      <c r="DF28" s="83" t="e">
        <f t="shared" si="83"/>
        <v>#DIV/0!</v>
      </c>
      <c r="DH28" s="76" t="e">
        <f t="shared" si="84"/>
        <v>#DIV/0!</v>
      </c>
      <c r="DI28" s="76">
        <f t="shared" si="85"/>
        <v>0</v>
      </c>
      <c r="DJ28" s="25">
        <f t="shared" si="86"/>
        <v>0</v>
      </c>
      <c r="DK28" s="77">
        <f t="shared" si="87"/>
        <v>0</v>
      </c>
      <c r="DL28" s="78">
        <f t="shared" si="88"/>
        <v>0</v>
      </c>
      <c r="DM28" s="79">
        <f t="shared" si="89"/>
        <v>0</v>
      </c>
      <c r="DO28" s="89">
        <v>23</v>
      </c>
      <c r="DP28" s="92" t="e">
        <f t="shared" si="32"/>
        <v>#DIV/0!</v>
      </c>
      <c r="DQ28" s="91" t="e">
        <f t="shared" si="33"/>
        <v>#DIV/0!</v>
      </c>
      <c r="DR28" s="29" t="e">
        <f t="shared" si="34"/>
        <v>#DIV/0!</v>
      </c>
      <c r="DS28" s="29" t="e">
        <f t="shared" si="35"/>
        <v>#DIV/0!</v>
      </c>
      <c r="DT28" s="90">
        <f t="shared" si="36"/>
        <v>0</v>
      </c>
      <c r="DU28" s="29" t="e">
        <f t="shared" si="37"/>
        <v>#DIV/0!</v>
      </c>
      <c r="DV28" s="92">
        <f t="shared" si="38"/>
        <v>0</v>
      </c>
      <c r="DW28" s="25" t="e">
        <f t="shared" si="39"/>
        <v>#DIV/0!</v>
      </c>
      <c r="DY28" s="89">
        <v>23</v>
      </c>
      <c r="DZ28" s="99">
        <f t="shared" si="102"/>
        <v>0</v>
      </c>
      <c r="EA28" s="103">
        <f t="shared" si="102"/>
        <v>0</v>
      </c>
      <c r="EB28" s="139">
        <f t="shared" si="102"/>
        <v>0</v>
      </c>
      <c r="EC28" s="100">
        <f t="shared" si="102"/>
        <v>0</v>
      </c>
      <c r="ED28" s="110">
        <f t="shared" si="102"/>
        <v>0</v>
      </c>
      <c r="EE28" s="112">
        <f t="shared" si="102"/>
        <v>0</v>
      </c>
      <c r="EF28" s="137">
        <f t="shared" si="102"/>
        <v>0</v>
      </c>
      <c r="EG28" s="111">
        <f t="shared" si="102"/>
        <v>0</v>
      </c>
      <c r="EH28" s="36"/>
      <c r="EI28" s="168"/>
      <c r="EJ28" s="36"/>
      <c r="EK28" s="12" t="s">
        <v>82</v>
      </c>
      <c r="EL28" s="20"/>
      <c r="EM28" s="21"/>
      <c r="EN28" s="21"/>
      <c r="EO28" s="21"/>
      <c r="EP28" s="22"/>
      <c r="EQ28" s="176"/>
      <c r="ES28" s="80" t="e">
        <f t="shared" si="90"/>
        <v>#DIV/0!</v>
      </c>
      <c r="ET28" s="25" t="e">
        <f t="shared" si="91"/>
        <v>#DIV/0!</v>
      </c>
      <c r="EU28" s="81" t="e">
        <f t="shared" si="92"/>
        <v>#DIV/0!</v>
      </c>
      <c r="EV28" s="82" t="e">
        <f t="shared" si="93"/>
        <v>#DIV/0!</v>
      </c>
      <c r="EW28" s="83" t="e">
        <f t="shared" si="94"/>
        <v>#DIV/0!</v>
      </c>
      <c r="EY28" s="76" t="e">
        <f t="shared" si="95"/>
        <v>#DIV/0!</v>
      </c>
      <c r="EZ28" s="76">
        <f t="shared" si="96"/>
        <v>0</v>
      </c>
      <c r="FA28" s="25">
        <f t="shared" si="97"/>
        <v>0</v>
      </c>
      <c r="FB28" s="77">
        <f t="shared" si="98"/>
        <v>0</v>
      </c>
      <c r="FC28" s="78">
        <f t="shared" si="99"/>
        <v>0</v>
      </c>
      <c r="FD28" s="79">
        <f t="shared" si="100"/>
        <v>0</v>
      </c>
      <c r="FF28" s="89">
        <v>23</v>
      </c>
      <c r="FG28" s="92" t="e">
        <f t="shared" si="48"/>
        <v>#DIV/0!</v>
      </c>
      <c r="FH28" s="91" t="e">
        <f t="shared" si="49"/>
        <v>#DIV/0!</v>
      </c>
      <c r="FI28" s="29" t="e">
        <f t="shared" si="50"/>
        <v>#DIV/0!</v>
      </c>
      <c r="FJ28" s="29" t="e">
        <f t="shared" si="51"/>
        <v>#DIV/0!</v>
      </c>
      <c r="FK28" s="90">
        <f t="shared" si="52"/>
        <v>0</v>
      </c>
      <c r="FL28" s="29" t="e">
        <f t="shared" si="53"/>
        <v>#DIV/0!</v>
      </c>
      <c r="FM28" s="92">
        <f t="shared" si="54"/>
        <v>0</v>
      </c>
      <c r="FN28" s="25" t="e">
        <f t="shared" si="55"/>
        <v>#DIV/0!</v>
      </c>
      <c r="FP28" s="89">
        <v>23</v>
      </c>
      <c r="FQ28" s="99">
        <f t="shared" si="101"/>
        <v>0</v>
      </c>
      <c r="FR28" s="103">
        <f t="shared" si="101"/>
        <v>0</v>
      </c>
      <c r="FS28" s="139">
        <f t="shared" si="101"/>
        <v>0</v>
      </c>
      <c r="FT28" s="100">
        <f t="shared" si="101"/>
        <v>0</v>
      </c>
      <c r="FU28" s="110">
        <f t="shared" si="101"/>
        <v>0</v>
      </c>
      <c r="FV28" s="112">
        <f t="shared" si="101"/>
        <v>0</v>
      </c>
      <c r="FW28" s="137">
        <f t="shared" si="101"/>
        <v>0</v>
      </c>
      <c r="FX28" s="111">
        <f t="shared" si="101"/>
        <v>0</v>
      </c>
    </row>
    <row r="29" spans="1:180" ht="14.25" x14ac:dyDescent="0.15">
      <c r="A29" s="12" t="s">
        <v>83</v>
      </c>
      <c r="B29" s="20"/>
      <c r="C29" s="21"/>
      <c r="D29" s="21"/>
      <c r="E29" s="21"/>
      <c r="F29" s="22"/>
      <c r="G29" s="176"/>
      <c r="I29" s="80" t="e">
        <f t="shared" si="57"/>
        <v>#DIV/0!</v>
      </c>
      <c r="J29" s="25" t="e">
        <f t="shared" si="58"/>
        <v>#DIV/0!</v>
      </c>
      <c r="K29" s="81" t="e">
        <f t="shared" si="59"/>
        <v>#DIV/0!</v>
      </c>
      <c r="L29" s="82" t="e">
        <f t="shared" si="60"/>
        <v>#DIV/0!</v>
      </c>
      <c r="M29" s="83" t="e">
        <f t="shared" si="61"/>
        <v>#DIV/0!</v>
      </c>
      <c r="O29" s="76" t="e">
        <f t="shared" si="62"/>
        <v>#DIV/0!</v>
      </c>
      <c r="P29" s="76">
        <f t="shared" si="63"/>
        <v>0</v>
      </c>
      <c r="Q29" s="25">
        <f t="shared" si="64"/>
        <v>0</v>
      </c>
      <c r="R29" s="77">
        <f t="shared" si="65"/>
        <v>0</v>
      </c>
      <c r="S29" s="78">
        <f t="shared" si="66"/>
        <v>0</v>
      </c>
      <c r="T29" s="79">
        <f t="shared" si="67"/>
        <v>0</v>
      </c>
      <c r="V29" s="89">
        <v>24</v>
      </c>
      <c r="W29" s="92" t="e">
        <f t="shared" si="0"/>
        <v>#DIV/0!</v>
      </c>
      <c r="X29" s="91" t="e">
        <f t="shared" si="1"/>
        <v>#DIV/0!</v>
      </c>
      <c r="Y29" s="29" t="e">
        <f t="shared" si="2"/>
        <v>#DIV/0!</v>
      </c>
      <c r="Z29" s="29" t="e">
        <f t="shared" si="3"/>
        <v>#DIV/0!</v>
      </c>
      <c r="AA29" s="90">
        <f t="shared" si="4"/>
        <v>0</v>
      </c>
      <c r="AB29" s="29" t="e">
        <f t="shared" si="5"/>
        <v>#DIV/0!</v>
      </c>
      <c r="AC29" s="92">
        <f t="shared" si="6"/>
        <v>0</v>
      </c>
      <c r="AD29" s="25" t="e">
        <f t="shared" si="7"/>
        <v>#DIV/0!</v>
      </c>
      <c r="AF29" s="89">
        <v>24</v>
      </c>
      <c r="AG29" s="99">
        <f t="shared" si="104"/>
        <v>0</v>
      </c>
      <c r="AH29" s="103">
        <f t="shared" si="104"/>
        <v>0</v>
      </c>
      <c r="AI29" s="139">
        <f t="shared" si="104"/>
        <v>0</v>
      </c>
      <c r="AJ29" s="100">
        <f t="shared" si="104"/>
        <v>0</v>
      </c>
      <c r="AK29" s="110">
        <f t="shared" si="104"/>
        <v>0</v>
      </c>
      <c r="AL29" s="112">
        <f t="shared" si="104"/>
        <v>0</v>
      </c>
      <c r="AM29" s="137">
        <f t="shared" si="104"/>
        <v>0</v>
      </c>
      <c r="AN29" s="111">
        <f t="shared" si="104"/>
        <v>0</v>
      </c>
      <c r="AP29" s="167"/>
      <c r="AR29" s="12" t="s">
        <v>83</v>
      </c>
      <c r="AS29" s="20"/>
      <c r="AT29" s="21"/>
      <c r="AU29" s="21"/>
      <c r="AV29" s="21"/>
      <c r="AW29" s="22"/>
      <c r="AX29" s="176"/>
      <c r="AZ29" s="80" t="e">
        <f t="shared" si="68"/>
        <v>#DIV/0!</v>
      </c>
      <c r="BA29" s="25" t="e">
        <f t="shared" si="69"/>
        <v>#DIV/0!</v>
      </c>
      <c r="BB29" s="81" t="e">
        <f t="shared" si="70"/>
        <v>#DIV/0!</v>
      </c>
      <c r="BC29" s="82" t="e">
        <f t="shared" si="71"/>
        <v>#DIV/0!</v>
      </c>
      <c r="BD29" s="83" t="e">
        <f t="shared" si="72"/>
        <v>#DIV/0!</v>
      </c>
      <c r="BF29" s="76" t="e">
        <f t="shared" si="73"/>
        <v>#DIV/0!</v>
      </c>
      <c r="BG29" s="76">
        <f t="shared" si="74"/>
        <v>0</v>
      </c>
      <c r="BH29" s="25">
        <f t="shared" si="75"/>
        <v>0</v>
      </c>
      <c r="BI29" s="77">
        <f t="shared" si="76"/>
        <v>0</v>
      </c>
      <c r="BJ29" s="78">
        <f t="shared" si="77"/>
        <v>0</v>
      </c>
      <c r="BK29" s="79">
        <f t="shared" si="78"/>
        <v>0</v>
      </c>
      <c r="BM29" s="89">
        <v>24</v>
      </c>
      <c r="BN29" s="92" t="e">
        <f t="shared" si="16"/>
        <v>#DIV/0!</v>
      </c>
      <c r="BO29" s="91" t="e">
        <f t="shared" si="17"/>
        <v>#DIV/0!</v>
      </c>
      <c r="BP29" s="29" t="e">
        <f t="shared" si="18"/>
        <v>#DIV/0!</v>
      </c>
      <c r="BQ29" s="29" t="e">
        <f t="shared" si="19"/>
        <v>#DIV/0!</v>
      </c>
      <c r="BR29" s="90">
        <f t="shared" si="20"/>
        <v>0</v>
      </c>
      <c r="BS29" s="29" t="e">
        <f t="shared" si="21"/>
        <v>#DIV/0!</v>
      </c>
      <c r="BT29" s="92">
        <f t="shared" si="22"/>
        <v>0</v>
      </c>
      <c r="BU29" s="25" t="e">
        <f t="shared" si="23"/>
        <v>#DIV/0!</v>
      </c>
      <c r="BW29" s="89">
        <v>24</v>
      </c>
      <c r="BX29" s="99">
        <f t="shared" si="103"/>
        <v>0</v>
      </c>
      <c r="BY29" s="103">
        <f t="shared" si="103"/>
        <v>0</v>
      </c>
      <c r="BZ29" s="139">
        <f t="shared" si="103"/>
        <v>0</v>
      </c>
      <c r="CA29" s="100">
        <f t="shared" si="103"/>
        <v>0</v>
      </c>
      <c r="CB29" s="110">
        <f t="shared" si="103"/>
        <v>0</v>
      </c>
      <c r="CC29" s="112">
        <f t="shared" si="103"/>
        <v>0</v>
      </c>
      <c r="CD29" s="137">
        <f t="shared" si="103"/>
        <v>0</v>
      </c>
      <c r="CE29" s="111">
        <f t="shared" si="103"/>
        <v>0</v>
      </c>
      <c r="CR29" s="33"/>
      <c r="CT29" s="12" t="s">
        <v>83</v>
      </c>
      <c r="CU29" s="20"/>
      <c r="CV29" s="21"/>
      <c r="CW29" s="21"/>
      <c r="CX29" s="21"/>
      <c r="CY29" s="22"/>
      <c r="CZ29" s="176"/>
      <c r="DB29" s="80" t="e">
        <f t="shared" si="79"/>
        <v>#DIV/0!</v>
      </c>
      <c r="DC29" s="25" t="e">
        <f t="shared" si="80"/>
        <v>#DIV/0!</v>
      </c>
      <c r="DD29" s="81" t="e">
        <f t="shared" si="81"/>
        <v>#DIV/0!</v>
      </c>
      <c r="DE29" s="82" t="e">
        <f t="shared" si="82"/>
        <v>#DIV/0!</v>
      </c>
      <c r="DF29" s="83" t="e">
        <f t="shared" si="83"/>
        <v>#DIV/0!</v>
      </c>
      <c r="DH29" s="76" t="e">
        <f t="shared" si="84"/>
        <v>#DIV/0!</v>
      </c>
      <c r="DI29" s="76">
        <f t="shared" si="85"/>
        <v>0</v>
      </c>
      <c r="DJ29" s="25">
        <f t="shared" si="86"/>
        <v>0</v>
      </c>
      <c r="DK29" s="77">
        <f t="shared" si="87"/>
        <v>0</v>
      </c>
      <c r="DL29" s="78">
        <f t="shared" si="88"/>
        <v>0</v>
      </c>
      <c r="DM29" s="79">
        <f t="shared" si="89"/>
        <v>0</v>
      </c>
      <c r="DO29" s="89">
        <v>24</v>
      </c>
      <c r="DP29" s="92" t="e">
        <f t="shared" si="32"/>
        <v>#DIV/0!</v>
      </c>
      <c r="DQ29" s="91" t="e">
        <f t="shared" si="33"/>
        <v>#DIV/0!</v>
      </c>
      <c r="DR29" s="29" t="e">
        <f t="shared" si="34"/>
        <v>#DIV/0!</v>
      </c>
      <c r="DS29" s="29" t="e">
        <f t="shared" si="35"/>
        <v>#DIV/0!</v>
      </c>
      <c r="DT29" s="90">
        <f t="shared" si="36"/>
        <v>0</v>
      </c>
      <c r="DU29" s="29" t="e">
        <f t="shared" si="37"/>
        <v>#DIV/0!</v>
      </c>
      <c r="DV29" s="92">
        <f t="shared" si="38"/>
        <v>0</v>
      </c>
      <c r="DW29" s="25" t="e">
        <f t="shared" si="39"/>
        <v>#DIV/0!</v>
      </c>
      <c r="DY29" s="89">
        <v>24</v>
      </c>
      <c r="DZ29" s="99">
        <f t="shared" si="102"/>
        <v>0</v>
      </c>
      <c r="EA29" s="103">
        <f t="shared" si="102"/>
        <v>0</v>
      </c>
      <c r="EB29" s="139">
        <f t="shared" si="102"/>
        <v>0</v>
      </c>
      <c r="EC29" s="100">
        <f t="shared" si="102"/>
        <v>0</v>
      </c>
      <c r="ED29" s="110">
        <f t="shared" si="102"/>
        <v>0</v>
      </c>
      <c r="EE29" s="112">
        <f t="shared" si="102"/>
        <v>0</v>
      </c>
      <c r="EF29" s="137">
        <f t="shared" si="102"/>
        <v>0</v>
      </c>
      <c r="EG29" s="111">
        <f t="shared" si="102"/>
        <v>0</v>
      </c>
      <c r="EH29" s="36"/>
      <c r="EI29" s="168"/>
      <c r="EJ29" s="36"/>
      <c r="EK29" s="12" t="s">
        <v>83</v>
      </c>
      <c r="EL29" s="20"/>
      <c r="EM29" s="21"/>
      <c r="EN29" s="21"/>
      <c r="EO29" s="21"/>
      <c r="EP29" s="22"/>
      <c r="EQ29" s="176"/>
      <c r="ES29" s="80" t="e">
        <f t="shared" si="90"/>
        <v>#DIV/0!</v>
      </c>
      <c r="ET29" s="25" t="e">
        <f t="shared" si="91"/>
        <v>#DIV/0!</v>
      </c>
      <c r="EU29" s="81" t="e">
        <f t="shared" si="92"/>
        <v>#DIV/0!</v>
      </c>
      <c r="EV29" s="82" t="e">
        <f t="shared" si="93"/>
        <v>#DIV/0!</v>
      </c>
      <c r="EW29" s="83" t="e">
        <f t="shared" si="94"/>
        <v>#DIV/0!</v>
      </c>
      <c r="EY29" s="76" t="e">
        <f t="shared" si="95"/>
        <v>#DIV/0!</v>
      </c>
      <c r="EZ29" s="76">
        <f t="shared" si="96"/>
        <v>0</v>
      </c>
      <c r="FA29" s="25">
        <f t="shared" si="97"/>
        <v>0</v>
      </c>
      <c r="FB29" s="77">
        <f t="shared" si="98"/>
        <v>0</v>
      </c>
      <c r="FC29" s="78">
        <f t="shared" si="99"/>
        <v>0</v>
      </c>
      <c r="FD29" s="79">
        <f t="shared" si="100"/>
        <v>0</v>
      </c>
      <c r="FF29" s="89">
        <v>24</v>
      </c>
      <c r="FG29" s="92" t="e">
        <f t="shared" si="48"/>
        <v>#DIV/0!</v>
      </c>
      <c r="FH29" s="91" t="e">
        <f t="shared" si="49"/>
        <v>#DIV/0!</v>
      </c>
      <c r="FI29" s="29" t="e">
        <f t="shared" si="50"/>
        <v>#DIV/0!</v>
      </c>
      <c r="FJ29" s="29" t="e">
        <f t="shared" si="51"/>
        <v>#DIV/0!</v>
      </c>
      <c r="FK29" s="90">
        <f t="shared" si="52"/>
        <v>0</v>
      </c>
      <c r="FL29" s="29" t="e">
        <f t="shared" si="53"/>
        <v>#DIV/0!</v>
      </c>
      <c r="FM29" s="92">
        <f t="shared" si="54"/>
        <v>0</v>
      </c>
      <c r="FN29" s="25" t="e">
        <f t="shared" si="55"/>
        <v>#DIV/0!</v>
      </c>
      <c r="FP29" s="89">
        <v>24</v>
      </c>
      <c r="FQ29" s="99">
        <f t="shared" si="101"/>
        <v>0</v>
      </c>
      <c r="FR29" s="103">
        <f t="shared" si="101"/>
        <v>0</v>
      </c>
      <c r="FS29" s="139">
        <f t="shared" si="101"/>
        <v>0</v>
      </c>
      <c r="FT29" s="100">
        <f t="shared" si="101"/>
        <v>0</v>
      </c>
      <c r="FU29" s="110">
        <f t="shared" si="101"/>
        <v>0</v>
      </c>
      <c r="FV29" s="112">
        <f t="shared" si="101"/>
        <v>0</v>
      </c>
      <c r="FW29" s="137">
        <f t="shared" si="101"/>
        <v>0</v>
      </c>
      <c r="FX29" s="111">
        <f t="shared" si="101"/>
        <v>0</v>
      </c>
    </row>
    <row r="30" spans="1:180" ht="14.25" x14ac:dyDescent="0.15">
      <c r="A30" s="12" t="s">
        <v>84</v>
      </c>
      <c r="B30" s="20"/>
      <c r="C30" s="21"/>
      <c r="D30" s="21"/>
      <c r="E30" s="21"/>
      <c r="F30" s="22"/>
      <c r="G30" s="176"/>
      <c r="I30" s="80" t="e">
        <f t="shared" si="57"/>
        <v>#DIV/0!</v>
      </c>
      <c r="J30" s="25" t="e">
        <f t="shared" si="58"/>
        <v>#DIV/0!</v>
      </c>
      <c r="K30" s="81" t="e">
        <f t="shared" si="59"/>
        <v>#DIV/0!</v>
      </c>
      <c r="L30" s="82" t="e">
        <f t="shared" si="60"/>
        <v>#DIV/0!</v>
      </c>
      <c r="M30" s="83" t="e">
        <f t="shared" si="61"/>
        <v>#DIV/0!</v>
      </c>
      <c r="O30" s="76" t="e">
        <f t="shared" si="62"/>
        <v>#DIV/0!</v>
      </c>
      <c r="P30" s="76">
        <f t="shared" si="63"/>
        <v>0</v>
      </c>
      <c r="Q30" s="25">
        <f t="shared" si="64"/>
        <v>0</v>
      </c>
      <c r="R30" s="77">
        <f t="shared" si="65"/>
        <v>0</v>
      </c>
      <c r="S30" s="78">
        <f t="shared" si="66"/>
        <v>0</v>
      </c>
      <c r="T30" s="79">
        <f t="shared" si="67"/>
        <v>0</v>
      </c>
      <c r="V30" s="89">
        <v>25</v>
      </c>
      <c r="W30" s="92" t="e">
        <f t="shared" si="0"/>
        <v>#DIV/0!</v>
      </c>
      <c r="X30" s="91" t="e">
        <f t="shared" si="1"/>
        <v>#DIV/0!</v>
      </c>
      <c r="Y30" s="29" t="e">
        <f t="shared" si="2"/>
        <v>#DIV/0!</v>
      </c>
      <c r="Z30" s="29" t="e">
        <f t="shared" si="3"/>
        <v>#DIV/0!</v>
      </c>
      <c r="AA30" s="90">
        <f t="shared" si="4"/>
        <v>0</v>
      </c>
      <c r="AB30" s="29" t="e">
        <f t="shared" si="5"/>
        <v>#DIV/0!</v>
      </c>
      <c r="AC30" s="92">
        <f t="shared" si="6"/>
        <v>0</v>
      </c>
      <c r="AD30" s="25" t="e">
        <f t="shared" si="7"/>
        <v>#DIV/0!</v>
      </c>
      <c r="AF30" s="89">
        <v>25</v>
      </c>
      <c r="AG30" s="99">
        <f t="shared" si="104"/>
        <v>0</v>
      </c>
      <c r="AH30" s="103">
        <f t="shared" si="104"/>
        <v>0</v>
      </c>
      <c r="AI30" s="139">
        <f t="shared" si="104"/>
        <v>0</v>
      </c>
      <c r="AJ30" s="100">
        <f t="shared" si="104"/>
        <v>0</v>
      </c>
      <c r="AK30" s="110">
        <f t="shared" si="104"/>
        <v>0</v>
      </c>
      <c r="AL30" s="112">
        <f t="shared" si="104"/>
        <v>0</v>
      </c>
      <c r="AM30" s="137">
        <f t="shared" si="104"/>
        <v>0</v>
      </c>
      <c r="AN30" s="111">
        <f t="shared" si="104"/>
        <v>0</v>
      </c>
      <c r="AP30" s="167"/>
      <c r="AR30" s="12" t="s">
        <v>84</v>
      </c>
      <c r="AS30" s="20"/>
      <c r="AT30" s="21"/>
      <c r="AU30" s="21"/>
      <c r="AV30" s="21"/>
      <c r="AW30" s="22"/>
      <c r="AX30" s="176"/>
      <c r="AZ30" s="80" t="e">
        <f t="shared" si="68"/>
        <v>#DIV/0!</v>
      </c>
      <c r="BA30" s="25" t="e">
        <f t="shared" si="69"/>
        <v>#DIV/0!</v>
      </c>
      <c r="BB30" s="81" t="e">
        <f t="shared" si="70"/>
        <v>#DIV/0!</v>
      </c>
      <c r="BC30" s="82" t="e">
        <f t="shared" si="71"/>
        <v>#DIV/0!</v>
      </c>
      <c r="BD30" s="83" t="e">
        <f t="shared" si="72"/>
        <v>#DIV/0!</v>
      </c>
      <c r="BF30" s="76" t="e">
        <f t="shared" si="73"/>
        <v>#DIV/0!</v>
      </c>
      <c r="BG30" s="76">
        <f t="shared" si="74"/>
        <v>0</v>
      </c>
      <c r="BH30" s="25">
        <f t="shared" si="75"/>
        <v>0</v>
      </c>
      <c r="BI30" s="77">
        <f t="shared" si="76"/>
        <v>0</v>
      </c>
      <c r="BJ30" s="78">
        <f t="shared" si="77"/>
        <v>0</v>
      </c>
      <c r="BK30" s="79">
        <f t="shared" si="78"/>
        <v>0</v>
      </c>
      <c r="BM30" s="89">
        <v>25</v>
      </c>
      <c r="BN30" s="92" t="e">
        <f t="shared" si="16"/>
        <v>#DIV/0!</v>
      </c>
      <c r="BO30" s="91" t="e">
        <f t="shared" si="17"/>
        <v>#DIV/0!</v>
      </c>
      <c r="BP30" s="29" t="e">
        <f t="shared" si="18"/>
        <v>#DIV/0!</v>
      </c>
      <c r="BQ30" s="29" t="e">
        <f t="shared" si="19"/>
        <v>#DIV/0!</v>
      </c>
      <c r="BR30" s="90">
        <f t="shared" si="20"/>
        <v>0</v>
      </c>
      <c r="BS30" s="29" t="e">
        <f t="shared" si="21"/>
        <v>#DIV/0!</v>
      </c>
      <c r="BT30" s="92">
        <f t="shared" si="22"/>
        <v>0</v>
      </c>
      <c r="BU30" s="25" t="e">
        <f t="shared" si="23"/>
        <v>#DIV/0!</v>
      </c>
      <c r="BW30" s="89">
        <v>25</v>
      </c>
      <c r="BX30" s="99">
        <f t="shared" si="103"/>
        <v>0</v>
      </c>
      <c r="BY30" s="103">
        <f t="shared" si="103"/>
        <v>0</v>
      </c>
      <c r="BZ30" s="139">
        <f t="shared" si="103"/>
        <v>0</v>
      </c>
      <c r="CA30" s="100">
        <f t="shared" si="103"/>
        <v>0</v>
      </c>
      <c r="CB30" s="110">
        <f t="shared" si="103"/>
        <v>0</v>
      </c>
      <c r="CC30" s="112">
        <f t="shared" si="103"/>
        <v>0</v>
      </c>
      <c r="CD30" s="137">
        <f t="shared" si="103"/>
        <v>0</v>
      </c>
      <c r="CE30" s="111">
        <f t="shared" si="103"/>
        <v>0</v>
      </c>
      <c r="CR30" s="33"/>
      <c r="CT30" s="12" t="s">
        <v>84</v>
      </c>
      <c r="CU30" s="20"/>
      <c r="CV30" s="21"/>
      <c r="CW30" s="21"/>
      <c r="CX30" s="21"/>
      <c r="CY30" s="22"/>
      <c r="CZ30" s="176"/>
      <c r="DB30" s="80" t="e">
        <f t="shared" si="79"/>
        <v>#DIV/0!</v>
      </c>
      <c r="DC30" s="25" t="e">
        <f t="shared" si="80"/>
        <v>#DIV/0!</v>
      </c>
      <c r="DD30" s="81" t="e">
        <f t="shared" si="81"/>
        <v>#DIV/0!</v>
      </c>
      <c r="DE30" s="82" t="e">
        <f t="shared" si="82"/>
        <v>#DIV/0!</v>
      </c>
      <c r="DF30" s="83" t="e">
        <f t="shared" si="83"/>
        <v>#DIV/0!</v>
      </c>
      <c r="DH30" s="76" t="e">
        <f t="shared" si="84"/>
        <v>#DIV/0!</v>
      </c>
      <c r="DI30" s="76">
        <f t="shared" si="85"/>
        <v>0</v>
      </c>
      <c r="DJ30" s="25">
        <f t="shared" si="86"/>
        <v>0</v>
      </c>
      <c r="DK30" s="77">
        <f t="shared" si="87"/>
        <v>0</v>
      </c>
      <c r="DL30" s="78">
        <f t="shared" si="88"/>
        <v>0</v>
      </c>
      <c r="DM30" s="79">
        <f t="shared" si="89"/>
        <v>0</v>
      </c>
      <c r="DO30" s="89">
        <v>25</v>
      </c>
      <c r="DP30" s="92" t="e">
        <f t="shared" si="32"/>
        <v>#DIV/0!</v>
      </c>
      <c r="DQ30" s="91" t="e">
        <f t="shared" si="33"/>
        <v>#DIV/0!</v>
      </c>
      <c r="DR30" s="29" t="e">
        <f t="shared" si="34"/>
        <v>#DIV/0!</v>
      </c>
      <c r="DS30" s="29" t="e">
        <f t="shared" si="35"/>
        <v>#DIV/0!</v>
      </c>
      <c r="DT30" s="90">
        <f t="shared" si="36"/>
        <v>0</v>
      </c>
      <c r="DU30" s="29" t="e">
        <f t="shared" si="37"/>
        <v>#DIV/0!</v>
      </c>
      <c r="DV30" s="92">
        <f t="shared" si="38"/>
        <v>0</v>
      </c>
      <c r="DW30" s="25" t="e">
        <f t="shared" si="39"/>
        <v>#DIV/0!</v>
      </c>
      <c r="DY30" s="89">
        <v>25</v>
      </c>
      <c r="DZ30" s="99">
        <f t="shared" si="102"/>
        <v>0</v>
      </c>
      <c r="EA30" s="103">
        <f t="shared" si="102"/>
        <v>0</v>
      </c>
      <c r="EB30" s="139">
        <f t="shared" si="102"/>
        <v>0</v>
      </c>
      <c r="EC30" s="100">
        <f t="shared" si="102"/>
        <v>0</v>
      </c>
      <c r="ED30" s="110">
        <f t="shared" si="102"/>
        <v>0</v>
      </c>
      <c r="EE30" s="112">
        <f t="shared" si="102"/>
        <v>0</v>
      </c>
      <c r="EF30" s="137">
        <f t="shared" si="102"/>
        <v>0</v>
      </c>
      <c r="EG30" s="111">
        <f t="shared" si="102"/>
        <v>0</v>
      </c>
      <c r="EH30" s="36"/>
      <c r="EI30" s="168"/>
      <c r="EJ30" s="36"/>
      <c r="EK30" s="12" t="s">
        <v>84</v>
      </c>
      <c r="EL30" s="20"/>
      <c r="EM30" s="21"/>
      <c r="EN30" s="21"/>
      <c r="EO30" s="21"/>
      <c r="EP30" s="22"/>
      <c r="EQ30" s="176"/>
      <c r="ES30" s="80" t="e">
        <f t="shared" si="90"/>
        <v>#DIV/0!</v>
      </c>
      <c r="ET30" s="25" t="e">
        <f t="shared" si="91"/>
        <v>#DIV/0!</v>
      </c>
      <c r="EU30" s="81" t="e">
        <f t="shared" si="92"/>
        <v>#DIV/0!</v>
      </c>
      <c r="EV30" s="82" t="e">
        <f t="shared" si="93"/>
        <v>#DIV/0!</v>
      </c>
      <c r="EW30" s="83" t="e">
        <f t="shared" si="94"/>
        <v>#DIV/0!</v>
      </c>
      <c r="EY30" s="76" t="e">
        <f t="shared" si="95"/>
        <v>#DIV/0!</v>
      </c>
      <c r="EZ30" s="76">
        <f t="shared" si="96"/>
        <v>0</v>
      </c>
      <c r="FA30" s="25">
        <f t="shared" si="97"/>
        <v>0</v>
      </c>
      <c r="FB30" s="77">
        <f t="shared" si="98"/>
        <v>0</v>
      </c>
      <c r="FC30" s="78">
        <f t="shared" si="99"/>
        <v>0</v>
      </c>
      <c r="FD30" s="79">
        <f t="shared" si="100"/>
        <v>0</v>
      </c>
      <c r="FF30" s="89">
        <v>25</v>
      </c>
      <c r="FG30" s="92" t="e">
        <f t="shared" si="48"/>
        <v>#DIV/0!</v>
      </c>
      <c r="FH30" s="91" t="e">
        <f t="shared" si="49"/>
        <v>#DIV/0!</v>
      </c>
      <c r="FI30" s="29" t="e">
        <f t="shared" si="50"/>
        <v>#DIV/0!</v>
      </c>
      <c r="FJ30" s="29" t="e">
        <f t="shared" si="51"/>
        <v>#DIV/0!</v>
      </c>
      <c r="FK30" s="90">
        <f t="shared" si="52"/>
        <v>0</v>
      </c>
      <c r="FL30" s="29" t="e">
        <f t="shared" si="53"/>
        <v>#DIV/0!</v>
      </c>
      <c r="FM30" s="92">
        <f t="shared" si="54"/>
        <v>0</v>
      </c>
      <c r="FN30" s="25" t="e">
        <f t="shared" si="55"/>
        <v>#DIV/0!</v>
      </c>
      <c r="FP30" s="89">
        <v>25</v>
      </c>
      <c r="FQ30" s="99">
        <f t="shared" si="101"/>
        <v>0</v>
      </c>
      <c r="FR30" s="103">
        <f t="shared" si="101"/>
        <v>0</v>
      </c>
      <c r="FS30" s="139">
        <f t="shared" si="101"/>
        <v>0</v>
      </c>
      <c r="FT30" s="100">
        <f t="shared" si="101"/>
        <v>0</v>
      </c>
      <c r="FU30" s="110">
        <f t="shared" si="101"/>
        <v>0</v>
      </c>
      <c r="FV30" s="112">
        <f t="shared" si="101"/>
        <v>0</v>
      </c>
      <c r="FW30" s="137">
        <f t="shared" si="101"/>
        <v>0</v>
      </c>
      <c r="FX30" s="111">
        <f t="shared" si="101"/>
        <v>0</v>
      </c>
    </row>
    <row r="31" spans="1:180" ht="14.25" x14ac:dyDescent="0.15">
      <c r="A31" s="12" t="s">
        <v>85</v>
      </c>
      <c r="B31" s="20"/>
      <c r="C31" s="21"/>
      <c r="D31" s="21"/>
      <c r="E31" s="21"/>
      <c r="F31" s="22"/>
      <c r="G31" s="176"/>
      <c r="I31" s="80" t="e">
        <f t="shared" si="57"/>
        <v>#DIV/0!</v>
      </c>
      <c r="J31" s="25" t="e">
        <f t="shared" si="58"/>
        <v>#DIV/0!</v>
      </c>
      <c r="K31" s="81" t="e">
        <f t="shared" si="59"/>
        <v>#DIV/0!</v>
      </c>
      <c r="L31" s="82" t="e">
        <f t="shared" si="60"/>
        <v>#DIV/0!</v>
      </c>
      <c r="M31" s="83" t="e">
        <f t="shared" si="61"/>
        <v>#DIV/0!</v>
      </c>
      <c r="O31" s="76" t="e">
        <f t="shared" si="62"/>
        <v>#DIV/0!</v>
      </c>
      <c r="P31" s="76">
        <f t="shared" si="63"/>
        <v>0</v>
      </c>
      <c r="Q31" s="25">
        <f t="shared" si="64"/>
        <v>0</v>
      </c>
      <c r="R31" s="77">
        <f t="shared" si="65"/>
        <v>0</v>
      </c>
      <c r="S31" s="78">
        <f t="shared" si="66"/>
        <v>0</v>
      </c>
      <c r="T31" s="79">
        <f t="shared" si="67"/>
        <v>0</v>
      </c>
      <c r="V31" s="89">
        <v>26</v>
      </c>
      <c r="W31" s="92" t="e">
        <f t="shared" si="0"/>
        <v>#DIV/0!</v>
      </c>
      <c r="X31" s="91" t="e">
        <f t="shared" si="1"/>
        <v>#DIV/0!</v>
      </c>
      <c r="Y31" s="29" t="e">
        <f t="shared" si="2"/>
        <v>#DIV/0!</v>
      </c>
      <c r="Z31" s="29" t="e">
        <f t="shared" si="3"/>
        <v>#DIV/0!</v>
      </c>
      <c r="AA31" s="90">
        <f t="shared" si="4"/>
        <v>0</v>
      </c>
      <c r="AB31" s="29" t="e">
        <f t="shared" si="5"/>
        <v>#DIV/0!</v>
      </c>
      <c r="AC31" s="92">
        <f t="shared" si="6"/>
        <v>0</v>
      </c>
      <c r="AD31" s="25" t="e">
        <f t="shared" si="7"/>
        <v>#DIV/0!</v>
      </c>
      <c r="AF31" s="89">
        <v>26</v>
      </c>
      <c r="AG31" s="99">
        <f t="shared" si="104"/>
        <v>0</v>
      </c>
      <c r="AH31" s="103">
        <f t="shared" si="104"/>
        <v>0</v>
      </c>
      <c r="AI31" s="139">
        <f t="shared" si="104"/>
        <v>0</v>
      </c>
      <c r="AJ31" s="100">
        <f t="shared" si="104"/>
        <v>0</v>
      </c>
      <c r="AK31" s="110">
        <f t="shared" si="104"/>
        <v>0</v>
      </c>
      <c r="AL31" s="112">
        <f t="shared" si="104"/>
        <v>0</v>
      </c>
      <c r="AM31" s="137">
        <f t="shared" si="104"/>
        <v>0</v>
      </c>
      <c r="AN31" s="111">
        <f t="shared" si="104"/>
        <v>0</v>
      </c>
      <c r="AP31" s="167"/>
      <c r="AR31" s="12" t="s">
        <v>85</v>
      </c>
      <c r="AS31" s="20"/>
      <c r="AT31" s="21"/>
      <c r="AU31" s="21"/>
      <c r="AV31" s="21"/>
      <c r="AW31" s="22"/>
      <c r="AX31" s="176"/>
      <c r="AZ31" s="80" t="e">
        <f t="shared" si="68"/>
        <v>#DIV/0!</v>
      </c>
      <c r="BA31" s="25" t="e">
        <f t="shared" si="69"/>
        <v>#DIV/0!</v>
      </c>
      <c r="BB31" s="81" t="e">
        <f t="shared" si="70"/>
        <v>#DIV/0!</v>
      </c>
      <c r="BC31" s="82" t="e">
        <f t="shared" si="71"/>
        <v>#DIV/0!</v>
      </c>
      <c r="BD31" s="83" t="e">
        <f t="shared" si="72"/>
        <v>#DIV/0!</v>
      </c>
      <c r="BF31" s="76" t="e">
        <f t="shared" si="73"/>
        <v>#DIV/0!</v>
      </c>
      <c r="BG31" s="76">
        <f t="shared" si="74"/>
        <v>0</v>
      </c>
      <c r="BH31" s="25">
        <f t="shared" si="75"/>
        <v>0</v>
      </c>
      <c r="BI31" s="77">
        <f t="shared" si="76"/>
        <v>0</v>
      </c>
      <c r="BJ31" s="78">
        <f t="shared" si="77"/>
        <v>0</v>
      </c>
      <c r="BK31" s="79">
        <f t="shared" si="78"/>
        <v>0</v>
      </c>
      <c r="BM31" s="89">
        <v>26</v>
      </c>
      <c r="BN31" s="92" t="e">
        <f t="shared" si="16"/>
        <v>#DIV/0!</v>
      </c>
      <c r="BO31" s="91" t="e">
        <f t="shared" si="17"/>
        <v>#DIV/0!</v>
      </c>
      <c r="BP31" s="29" t="e">
        <f t="shared" si="18"/>
        <v>#DIV/0!</v>
      </c>
      <c r="BQ31" s="29" t="e">
        <f t="shared" si="19"/>
        <v>#DIV/0!</v>
      </c>
      <c r="BR31" s="90">
        <f t="shared" si="20"/>
        <v>0</v>
      </c>
      <c r="BS31" s="29" t="e">
        <f t="shared" si="21"/>
        <v>#DIV/0!</v>
      </c>
      <c r="BT31" s="92">
        <f t="shared" si="22"/>
        <v>0</v>
      </c>
      <c r="BU31" s="25" t="e">
        <f t="shared" si="23"/>
        <v>#DIV/0!</v>
      </c>
      <c r="BW31" s="89">
        <v>26</v>
      </c>
      <c r="BX31" s="99">
        <f t="shared" si="103"/>
        <v>0</v>
      </c>
      <c r="BY31" s="103">
        <f t="shared" si="103"/>
        <v>0</v>
      </c>
      <c r="BZ31" s="139">
        <f t="shared" si="103"/>
        <v>0</v>
      </c>
      <c r="CA31" s="100">
        <f t="shared" si="103"/>
        <v>0</v>
      </c>
      <c r="CB31" s="110">
        <f t="shared" si="103"/>
        <v>0</v>
      </c>
      <c r="CC31" s="112">
        <f t="shared" si="103"/>
        <v>0</v>
      </c>
      <c r="CD31" s="137">
        <f t="shared" si="103"/>
        <v>0</v>
      </c>
      <c r="CE31" s="111">
        <f t="shared" si="103"/>
        <v>0</v>
      </c>
      <c r="CR31" s="33"/>
      <c r="CT31" s="12" t="s">
        <v>85</v>
      </c>
      <c r="CU31" s="20"/>
      <c r="CV31" s="21"/>
      <c r="CW31" s="21"/>
      <c r="CX31" s="21"/>
      <c r="CY31" s="22"/>
      <c r="CZ31" s="176"/>
      <c r="DB31" s="80" t="e">
        <f t="shared" si="79"/>
        <v>#DIV/0!</v>
      </c>
      <c r="DC31" s="25" t="e">
        <f t="shared" si="80"/>
        <v>#DIV/0!</v>
      </c>
      <c r="DD31" s="81" t="e">
        <f t="shared" si="81"/>
        <v>#DIV/0!</v>
      </c>
      <c r="DE31" s="82" t="e">
        <f t="shared" si="82"/>
        <v>#DIV/0!</v>
      </c>
      <c r="DF31" s="83" t="e">
        <f t="shared" si="83"/>
        <v>#DIV/0!</v>
      </c>
      <c r="DH31" s="76" t="e">
        <f t="shared" si="84"/>
        <v>#DIV/0!</v>
      </c>
      <c r="DI31" s="76">
        <f t="shared" si="85"/>
        <v>0</v>
      </c>
      <c r="DJ31" s="25">
        <f t="shared" si="86"/>
        <v>0</v>
      </c>
      <c r="DK31" s="77">
        <f t="shared" si="87"/>
        <v>0</v>
      </c>
      <c r="DL31" s="78">
        <f t="shared" si="88"/>
        <v>0</v>
      </c>
      <c r="DM31" s="79">
        <f t="shared" si="89"/>
        <v>0</v>
      </c>
      <c r="DO31" s="89">
        <v>26</v>
      </c>
      <c r="DP31" s="92" t="e">
        <f t="shared" si="32"/>
        <v>#DIV/0!</v>
      </c>
      <c r="DQ31" s="91" t="e">
        <f t="shared" si="33"/>
        <v>#DIV/0!</v>
      </c>
      <c r="DR31" s="29" t="e">
        <f t="shared" si="34"/>
        <v>#DIV/0!</v>
      </c>
      <c r="DS31" s="29" t="e">
        <f t="shared" si="35"/>
        <v>#DIV/0!</v>
      </c>
      <c r="DT31" s="90">
        <f t="shared" si="36"/>
        <v>0</v>
      </c>
      <c r="DU31" s="29" t="e">
        <f t="shared" si="37"/>
        <v>#DIV/0!</v>
      </c>
      <c r="DV31" s="92">
        <f t="shared" si="38"/>
        <v>0</v>
      </c>
      <c r="DW31" s="25" t="e">
        <f t="shared" si="39"/>
        <v>#DIV/0!</v>
      </c>
      <c r="DY31" s="89">
        <v>26</v>
      </c>
      <c r="DZ31" s="99">
        <f t="shared" si="102"/>
        <v>0</v>
      </c>
      <c r="EA31" s="103">
        <f t="shared" si="102"/>
        <v>0</v>
      </c>
      <c r="EB31" s="139">
        <f t="shared" si="102"/>
        <v>0</v>
      </c>
      <c r="EC31" s="100">
        <f t="shared" si="102"/>
        <v>0</v>
      </c>
      <c r="ED31" s="110">
        <f t="shared" si="102"/>
        <v>0</v>
      </c>
      <c r="EE31" s="112">
        <f t="shared" si="102"/>
        <v>0</v>
      </c>
      <c r="EF31" s="137">
        <f t="shared" si="102"/>
        <v>0</v>
      </c>
      <c r="EG31" s="111">
        <f t="shared" si="102"/>
        <v>0</v>
      </c>
      <c r="EH31" s="36"/>
      <c r="EI31" s="168"/>
      <c r="EJ31" s="36"/>
      <c r="EK31" s="12" t="s">
        <v>85</v>
      </c>
      <c r="EL31" s="20"/>
      <c r="EM31" s="21"/>
      <c r="EN31" s="21"/>
      <c r="EO31" s="21"/>
      <c r="EP31" s="22"/>
      <c r="EQ31" s="176"/>
      <c r="ES31" s="80" t="e">
        <f t="shared" si="90"/>
        <v>#DIV/0!</v>
      </c>
      <c r="ET31" s="25" t="e">
        <f t="shared" si="91"/>
        <v>#DIV/0!</v>
      </c>
      <c r="EU31" s="81" t="e">
        <f t="shared" si="92"/>
        <v>#DIV/0!</v>
      </c>
      <c r="EV31" s="82" t="e">
        <f t="shared" si="93"/>
        <v>#DIV/0!</v>
      </c>
      <c r="EW31" s="83" t="e">
        <f t="shared" si="94"/>
        <v>#DIV/0!</v>
      </c>
      <c r="EY31" s="76" t="e">
        <f t="shared" si="95"/>
        <v>#DIV/0!</v>
      </c>
      <c r="EZ31" s="76">
        <f t="shared" si="96"/>
        <v>0</v>
      </c>
      <c r="FA31" s="25">
        <f t="shared" si="97"/>
        <v>0</v>
      </c>
      <c r="FB31" s="77">
        <f t="shared" si="98"/>
        <v>0</v>
      </c>
      <c r="FC31" s="78">
        <f t="shared" si="99"/>
        <v>0</v>
      </c>
      <c r="FD31" s="79">
        <f t="shared" si="100"/>
        <v>0</v>
      </c>
      <c r="FF31" s="89">
        <v>26</v>
      </c>
      <c r="FG31" s="92" t="e">
        <f t="shared" si="48"/>
        <v>#DIV/0!</v>
      </c>
      <c r="FH31" s="91" t="e">
        <f t="shared" si="49"/>
        <v>#DIV/0!</v>
      </c>
      <c r="FI31" s="29" t="e">
        <f t="shared" si="50"/>
        <v>#DIV/0!</v>
      </c>
      <c r="FJ31" s="29" t="e">
        <f t="shared" si="51"/>
        <v>#DIV/0!</v>
      </c>
      <c r="FK31" s="90">
        <f t="shared" si="52"/>
        <v>0</v>
      </c>
      <c r="FL31" s="29" t="e">
        <f t="shared" si="53"/>
        <v>#DIV/0!</v>
      </c>
      <c r="FM31" s="92">
        <f t="shared" si="54"/>
        <v>0</v>
      </c>
      <c r="FN31" s="25" t="e">
        <f t="shared" si="55"/>
        <v>#DIV/0!</v>
      </c>
      <c r="FP31" s="89">
        <v>26</v>
      </c>
      <c r="FQ31" s="99">
        <f t="shared" si="101"/>
        <v>0</v>
      </c>
      <c r="FR31" s="103">
        <f t="shared" si="101"/>
        <v>0</v>
      </c>
      <c r="FS31" s="139">
        <f t="shared" si="101"/>
        <v>0</v>
      </c>
      <c r="FT31" s="100">
        <f t="shared" si="101"/>
        <v>0</v>
      </c>
      <c r="FU31" s="110">
        <f t="shared" si="101"/>
        <v>0</v>
      </c>
      <c r="FV31" s="112">
        <f t="shared" si="101"/>
        <v>0</v>
      </c>
      <c r="FW31" s="137">
        <f t="shared" si="101"/>
        <v>0</v>
      </c>
      <c r="FX31" s="111">
        <f t="shared" si="101"/>
        <v>0</v>
      </c>
    </row>
    <row r="32" spans="1:180" ht="14.25" x14ac:dyDescent="0.15">
      <c r="A32" s="12" t="s">
        <v>86</v>
      </c>
      <c r="B32" s="20"/>
      <c r="C32" s="21"/>
      <c r="D32" s="21"/>
      <c r="E32" s="21"/>
      <c r="F32" s="22"/>
      <c r="G32" s="176"/>
      <c r="I32" s="80" t="e">
        <f t="shared" si="57"/>
        <v>#DIV/0!</v>
      </c>
      <c r="J32" s="25" t="e">
        <f t="shared" si="58"/>
        <v>#DIV/0!</v>
      </c>
      <c r="K32" s="81" t="e">
        <f t="shared" si="59"/>
        <v>#DIV/0!</v>
      </c>
      <c r="L32" s="82" t="e">
        <f t="shared" si="60"/>
        <v>#DIV/0!</v>
      </c>
      <c r="M32" s="83" t="e">
        <f t="shared" si="61"/>
        <v>#DIV/0!</v>
      </c>
      <c r="O32" s="76" t="e">
        <f t="shared" si="62"/>
        <v>#DIV/0!</v>
      </c>
      <c r="P32" s="76">
        <f t="shared" si="63"/>
        <v>0</v>
      </c>
      <c r="Q32" s="25">
        <f t="shared" si="64"/>
        <v>0</v>
      </c>
      <c r="R32" s="77">
        <f t="shared" si="65"/>
        <v>0</v>
      </c>
      <c r="S32" s="78">
        <f t="shared" si="66"/>
        <v>0</v>
      </c>
      <c r="T32" s="79">
        <f t="shared" si="67"/>
        <v>0</v>
      </c>
      <c r="V32" s="89">
        <v>27</v>
      </c>
      <c r="W32" s="92" t="e">
        <f t="shared" si="0"/>
        <v>#DIV/0!</v>
      </c>
      <c r="X32" s="91" t="e">
        <f t="shared" si="1"/>
        <v>#DIV/0!</v>
      </c>
      <c r="Y32" s="29" t="e">
        <f t="shared" si="2"/>
        <v>#DIV/0!</v>
      </c>
      <c r="Z32" s="29" t="e">
        <f t="shared" si="3"/>
        <v>#DIV/0!</v>
      </c>
      <c r="AA32" s="90">
        <f t="shared" si="4"/>
        <v>0</v>
      </c>
      <c r="AB32" s="29" t="e">
        <f t="shared" si="5"/>
        <v>#DIV/0!</v>
      </c>
      <c r="AC32" s="92">
        <f t="shared" si="6"/>
        <v>0</v>
      </c>
      <c r="AD32" s="25" t="e">
        <f t="shared" si="7"/>
        <v>#DIV/0!</v>
      </c>
      <c r="AF32" s="89">
        <v>27</v>
      </c>
      <c r="AG32" s="99">
        <f t="shared" si="104"/>
        <v>0</v>
      </c>
      <c r="AH32" s="103">
        <f t="shared" si="104"/>
        <v>0</v>
      </c>
      <c r="AI32" s="139">
        <f t="shared" si="104"/>
        <v>0</v>
      </c>
      <c r="AJ32" s="100">
        <f t="shared" si="104"/>
        <v>0</v>
      </c>
      <c r="AK32" s="110">
        <f t="shared" si="104"/>
        <v>0</v>
      </c>
      <c r="AL32" s="112">
        <f t="shared" si="104"/>
        <v>0</v>
      </c>
      <c r="AM32" s="137">
        <f t="shared" si="104"/>
        <v>0</v>
      </c>
      <c r="AN32" s="111">
        <f t="shared" si="104"/>
        <v>0</v>
      </c>
      <c r="AP32" s="167"/>
      <c r="AR32" s="12" t="s">
        <v>86</v>
      </c>
      <c r="AS32" s="20"/>
      <c r="AT32" s="21"/>
      <c r="AU32" s="21"/>
      <c r="AV32" s="21"/>
      <c r="AW32" s="22"/>
      <c r="AX32" s="176"/>
      <c r="AZ32" s="80" t="e">
        <f t="shared" si="68"/>
        <v>#DIV/0!</v>
      </c>
      <c r="BA32" s="25" t="e">
        <f t="shared" si="69"/>
        <v>#DIV/0!</v>
      </c>
      <c r="BB32" s="81" t="e">
        <f t="shared" si="70"/>
        <v>#DIV/0!</v>
      </c>
      <c r="BC32" s="82" t="e">
        <f t="shared" si="71"/>
        <v>#DIV/0!</v>
      </c>
      <c r="BD32" s="83" t="e">
        <f t="shared" si="72"/>
        <v>#DIV/0!</v>
      </c>
      <c r="BF32" s="76" t="e">
        <f t="shared" si="73"/>
        <v>#DIV/0!</v>
      </c>
      <c r="BG32" s="76">
        <f t="shared" si="74"/>
        <v>0</v>
      </c>
      <c r="BH32" s="25">
        <f t="shared" si="75"/>
        <v>0</v>
      </c>
      <c r="BI32" s="77">
        <f t="shared" si="76"/>
        <v>0</v>
      </c>
      <c r="BJ32" s="78">
        <f t="shared" si="77"/>
        <v>0</v>
      </c>
      <c r="BK32" s="79">
        <f t="shared" si="78"/>
        <v>0</v>
      </c>
      <c r="BM32" s="89">
        <v>27</v>
      </c>
      <c r="BN32" s="92" t="e">
        <f t="shared" si="16"/>
        <v>#DIV/0!</v>
      </c>
      <c r="BO32" s="91" t="e">
        <f t="shared" si="17"/>
        <v>#DIV/0!</v>
      </c>
      <c r="BP32" s="29" t="e">
        <f t="shared" si="18"/>
        <v>#DIV/0!</v>
      </c>
      <c r="BQ32" s="29" t="e">
        <f t="shared" si="19"/>
        <v>#DIV/0!</v>
      </c>
      <c r="BR32" s="90">
        <f t="shared" si="20"/>
        <v>0</v>
      </c>
      <c r="BS32" s="29" t="e">
        <f t="shared" si="21"/>
        <v>#DIV/0!</v>
      </c>
      <c r="BT32" s="92">
        <f t="shared" si="22"/>
        <v>0</v>
      </c>
      <c r="BU32" s="25" t="e">
        <f t="shared" si="23"/>
        <v>#DIV/0!</v>
      </c>
      <c r="BW32" s="89">
        <v>27</v>
      </c>
      <c r="BX32" s="99">
        <f t="shared" si="103"/>
        <v>0</v>
      </c>
      <c r="BY32" s="103">
        <f t="shared" si="103"/>
        <v>0</v>
      </c>
      <c r="BZ32" s="139">
        <f t="shared" si="103"/>
        <v>0</v>
      </c>
      <c r="CA32" s="100">
        <f t="shared" si="103"/>
        <v>0</v>
      </c>
      <c r="CB32" s="110">
        <f t="shared" si="103"/>
        <v>0</v>
      </c>
      <c r="CC32" s="112">
        <f t="shared" si="103"/>
        <v>0</v>
      </c>
      <c r="CD32" s="137">
        <f t="shared" si="103"/>
        <v>0</v>
      </c>
      <c r="CE32" s="111">
        <f t="shared" si="103"/>
        <v>0</v>
      </c>
      <c r="CR32" s="33"/>
      <c r="CT32" s="12" t="s">
        <v>86</v>
      </c>
      <c r="CU32" s="20"/>
      <c r="CV32" s="21"/>
      <c r="CW32" s="21"/>
      <c r="CX32" s="21"/>
      <c r="CY32" s="22"/>
      <c r="CZ32" s="176"/>
      <c r="DB32" s="80" t="e">
        <f t="shared" si="79"/>
        <v>#DIV/0!</v>
      </c>
      <c r="DC32" s="25" t="e">
        <f t="shared" si="80"/>
        <v>#DIV/0!</v>
      </c>
      <c r="DD32" s="81" t="e">
        <f t="shared" si="81"/>
        <v>#DIV/0!</v>
      </c>
      <c r="DE32" s="82" t="e">
        <f t="shared" si="82"/>
        <v>#DIV/0!</v>
      </c>
      <c r="DF32" s="83" t="e">
        <f t="shared" si="83"/>
        <v>#DIV/0!</v>
      </c>
      <c r="DH32" s="76" t="e">
        <f t="shared" si="84"/>
        <v>#DIV/0!</v>
      </c>
      <c r="DI32" s="76">
        <f t="shared" si="85"/>
        <v>0</v>
      </c>
      <c r="DJ32" s="25">
        <f t="shared" si="86"/>
        <v>0</v>
      </c>
      <c r="DK32" s="77">
        <f t="shared" si="87"/>
        <v>0</v>
      </c>
      <c r="DL32" s="78">
        <f t="shared" si="88"/>
        <v>0</v>
      </c>
      <c r="DM32" s="79">
        <f t="shared" si="89"/>
        <v>0</v>
      </c>
      <c r="DO32" s="89">
        <v>27</v>
      </c>
      <c r="DP32" s="92" t="e">
        <f t="shared" si="32"/>
        <v>#DIV/0!</v>
      </c>
      <c r="DQ32" s="91" t="e">
        <f t="shared" si="33"/>
        <v>#DIV/0!</v>
      </c>
      <c r="DR32" s="29" t="e">
        <f t="shared" si="34"/>
        <v>#DIV/0!</v>
      </c>
      <c r="DS32" s="29" t="e">
        <f t="shared" si="35"/>
        <v>#DIV/0!</v>
      </c>
      <c r="DT32" s="90">
        <f t="shared" si="36"/>
        <v>0</v>
      </c>
      <c r="DU32" s="29" t="e">
        <f t="shared" si="37"/>
        <v>#DIV/0!</v>
      </c>
      <c r="DV32" s="92">
        <f t="shared" si="38"/>
        <v>0</v>
      </c>
      <c r="DW32" s="25" t="e">
        <f t="shared" si="39"/>
        <v>#DIV/0!</v>
      </c>
      <c r="DY32" s="89">
        <v>27</v>
      </c>
      <c r="DZ32" s="99">
        <f t="shared" si="102"/>
        <v>0</v>
      </c>
      <c r="EA32" s="103">
        <f t="shared" si="102"/>
        <v>0</v>
      </c>
      <c r="EB32" s="139">
        <f t="shared" si="102"/>
        <v>0</v>
      </c>
      <c r="EC32" s="100">
        <f t="shared" si="102"/>
        <v>0</v>
      </c>
      <c r="ED32" s="110">
        <f t="shared" si="102"/>
        <v>0</v>
      </c>
      <c r="EE32" s="112">
        <f t="shared" si="102"/>
        <v>0</v>
      </c>
      <c r="EF32" s="137">
        <f t="shared" si="102"/>
        <v>0</v>
      </c>
      <c r="EG32" s="111">
        <f t="shared" si="102"/>
        <v>0</v>
      </c>
      <c r="EH32" s="36"/>
      <c r="EI32" s="168"/>
      <c r="EJ32" s="36"/>
      <c r="EK32" s="12" t="s">
        <v>86</v>
      </c>
      <c r="EL32" s="20"/>
      <c r="EM32" s="21"/>
      <c r="EN32" s="21"/>
      <c r="EO32" s="21"/>
      <c r="EP32" s="22"/>
      <c r="EQ32" s="176"/>
      <c r="ES32" s="80" t="e">
        <f t="shared" si="90"/>
        <v>#DIV/0!</v>
      </c>
      <c r="ET32" s="25" t="e">
        <f t="shared" si="91"/>
        <v>#DIV/0!</v>
      </c>
      <c r="EU32" s="81" t="e">
        <f t="shared" si="92"/>
        <v>#DIV/0!</v>
      </c>
      <c r="EV32" s="82" t="e">
        <f t="shared" si="93"/>
        <v>#DIV/0!</v>
      </c>
      <c r="EW32" s="83" t="e">
        <f t="shared" si="94"/>
        <v>#DIV/0!</v>
      </c>
      <c r="EY32" s="76" t="e">
        <f t="shared" si="95"/>
        <v>#DIV/0!</v>
      </c>
      <c r="EZ32" s="76">
        <f t="shared" si="96"/>
        <v>0</v>
      </c>
      <c r="FA32" s="25">
        <f t="shared" si="97"/>
        <v>0</v>
      </c>
      <c r="FB32" s="77">
        <f t="shared" si="98"/>
        <v>0</v>
      </c>
      <c r="FC32" s="78">
        <f t="shared" si="99"/>
        <v>0</v>
      </c>
      <c r="FD32" s="79">
        <f t="shared" si="100"/>
        <v>0</v>
      </c>
      <c r="FF32" s="89">
        <v>27</v>
      </c>
      <c r="FG32" s="92" t="e">
        <f t="shared" si="48"/>
        <v>#DIV/0!</v>
      </c>
      <c r="FH32" s="91" t="e">
        <f t="shared" si="49"/>
        <v>#DIV/0!</v>
      </c>
      <c r="FI32" s="29" t="e">
        <f t="shared" si="50"/>
        <v>#DIV/0!</v>
      </c>
      <c r="FJ32" s="29" t="e">
        <f t="shared" si="51"/>
        <v>#DIV/0!</v>
      </c>
      <c r="FK32" s="90">
        <f t="shared" si="52"/>
        <v>0</v>
      </c>
      <c r="FL32" s="29" t="e">
        <f t="shared" si="53"/>
        <v>#DIV/0!</v>
      </c>
      <c r="FM32" s="92">
        <f t="shared" si="54"/>
        <v>0</v>
      </c>
      <c r="FN32" s="25" t="e">
        <f t="shared" si="55"/>
        <v>#DIV/0!</v>
      </c>
      <c r="FP32" s="89">
        <v>27</v>
      </c>
      <c r="FQ32" s="99">
        <f t="shared" si="101"/>
        <v>0</v>
      </c>
      <c r="FR32" s="103">
        <f t="shared" si="101"/>
        <v>0</v>
      </c>
      <c r="FS32" s="139">
        <f t="shared" si="101"/>
        <v>0</v>
      </c>
      <c r="FT32" s="100">
        <f t="shared" si="101"/>
        <v>0</v>
      </c>
      <c r="FU32" s="110">
        <f t="shared" si="101"/>
        <v>0</v>
      </c>
      <c r="FV32" s="112">
        <f t="shared" si="101"/>
        <v>0</v>
      </c>
      <c r="FW32" s="137">
        <f t="shared" si="101"/>
        <v>0</v>
      </c>
      <c r="FX32" s="111">
        <f t="shared" si="101"/>
        <v>0</v>
      </c>
    </row>
    <row r="33" spans="1:180" ht="14.25" x14ac:dyDescent="0.15">
      <c r="A33" s="12" t="s">
        <v>87</v>
      </c>
      <c r="B33" s="20"/>
      <c r="C33" s="21"/>
      <c r="D33" s="21"/>
      <c r="E33" s="21"/>
      <c r="F33" s="22"/>
      <c r="G33" s="176"/>
      <c r="I33" s="80" t="e">
        <f t="shared" si="57"/>
        <v>#DIV/0!</v>
      </c>
      <c r="J33" s="25" t="e">
        <f t="shared" si="58"/>
        <v>#DIV/0!</v>
      </c>
      <c r="K33" s="81" t="e">
        <f t="shared" si="59"/>
        <v>#DIV/0!</v>
      </c>
      <c r="L33" s="82" t="e">
        <f t="shared" si="60"/>
        <v>#DIV/0!</v>
      </c>
      <c r="M33" s="83" t="e">
        <f t="shared" si="61"/>
        <v>#DIV/0!</v>
      </c>
      <c r="O33" s="76" t="e">
        <f t="shared" si="62"/>
        <v>#DIV/0!</v>
      </c>
      <c r="P33" s="76">
        <f t="shared" si="63"/>
        <v>0</v>
      </c>
      <c r="Q33" s="25">
        <f t="shared" si="64"/>
        <v>0</v>
      </c>
      <c r="R33" s="77">
        <f t="shared" si="65"/>
        <v>0</v>
      </c>
      <c r="S33" s="78">
        <f t="shared" si="66"/>
        <v>0</v>
      </c>
      <c r="T33" s="79">
        <f t="shared" si="67"/>
        <v>0</v>
      </c>
      <c r="V33" s="89">
        <v>28</v>
      </c>
      <c r="W33" s="92" t="e">
        <f t="shared" si="0"/>
        <v>#DIV/0!</v>
      </c>
      <c r="X33" s="91" t="e">
        <f t="shared" si="1"/>
        <v>#DIV/0!</v>
      </c>
      <c r="Y33" s="29" t="e">
        <f t="shared" si="2"/>
        <v>#DIV/0!</v>
      </c>
      <c r="Z33" s="29" t="e">
        <f t="shared" si="3"/>
        <v>#DIV/0!</v>
      </c>
      <c r="AA33" s="90">
        <f t="shared" si="4"/>
        <v>0</v>
      </c>
      <c r="AB33" s="29" t="e">
        <f t="shared" si="5"/>
        <v>#DIV/0!</v>
      </c>
      <c r="AC33" s="92">
        <f t="shared" si="6"/>
        <v>0</v>
      </c>
      <c r="AD33" s="25" t="e">
        <f t="shared" si="7"/>
        <v>#DIV/0!</v>
      </c>
      <c r="AF33" s="89">
        <v>28</v>
      </c>
      <c r="AG33" s="99">
        <f t="shared" si="104"/>
        <v>0</v>
      </c>
      <c r="AH33" s="103">
        <f t="shared" si="104"/>
        <v>0</v>
      </c>
      <c r="AI33" s="139">
        <f t="shared" si="104"/>
        <v>0</v>
      </c>
      <c r="AJ33" s="100">
        <f t="shared" si="104"/>
        <v>0</v>
      </c>
      <c r="AK33" s="110">
        <f t="shared" si="104"/>
        <v>0</v>
      </c>
      <c r="AL33" s="112">
        <f t="shared" si="104"/>
        <v>0</v>
      </c>
      <c r="AM33" s="137">
        <f t="shared" si="104"/>
        <v>0</v>
      </c>
      <c r="AN33" s="111">
        <f t="shared" si="104"/>
        <v>0</v>
      </c>
      <c r="AP33" s="167"/>
      <c r="AR33" s="12" t="s">
        <v>87</v>
      </c>
      <c r="AS33" s="20"/>
      <c r="AT33" s="21"/>
      <c r="AU33" s="21"/>
      <c r="AV33" s="21"/>
      <c r="AW33" s="22"/>
      <c r="AX33" s="176"/>
      <c r="AZ33" s="80" t="e">
        <f t="shared" si="68"/>
        <v>#DIV/0!</v>
      </c>
      <c r="BA33" s="25" t="e">
        <f t="shared" si="69"/>
        <v>#DIV/0!</v>
      </c>
      <c r="BB33" s="81" t="e">
        <f t="shared" si="70"/>
        <v>#DIV/0!</v>
      </c>
      <c r="BC33" s="82" t="e">
        <f t="shared" si="71"/>
        <v>#DIV/0!</v>
      </c>
      <c r="BD33" s="83" t="e">
        <f t="shared" si="72"/>
        <v>#DIV/0!</v>
      </c>
      <c r="BF33" s="76" t="e">
        <f t="shared" si="73"/>
        <v>#DIV/0!</v>
      </c>
      <c r="BG33" s="76">
        <f t="shared" si="74"/>
        <v>0</v>
      </c>
      <c r="BH33" s="25">
        <f t="shared" si="75"/>
        <v>0</v>
      </c>
      <c r="BI33" s="77">
        <f t="shared" si="76"/>
        <v>0</v>
      </c>
      <c r="BJ33" s="78">
        <f t="shared" si="77"/>
        <v>0</v>
      </c>
      <c r="BK33" s="79">
        <f t="shared" si="78"/>
        <v>0</v>
      </c>
      <c r="BM33" s="89">
        <v>28</v>
      </c>
      <c r="BN33" s="92" t="e">
        <f t="shared" si="16"/>
        <v>#DIV/0!</v>
      </c>
      <c r="BO33" s="91" t="e">
        <f t="shared" si="17"/>
        <v>#DIV/0!</v>
      </c>
      <c r="BP33" s="29" t="e">
        <f t="shared" si="18"/>
        <v>#DIV/0!</v>
      </c>
      <c r="BQ33" s="29" t="e">
        <f t="shared" si="19"/>
        <v>#DIV/0!</v>
      </c>
      <c r="BR33" s="90">
        <f t="shared" si="20"/>
        <v>0</v>
      </c>
      <c r="BS33" s="29" t="e">
        <f t="shared" si="21"/>
        <v>#DIV/0!</v>
      </c>
      <c r="BT33" s="92">
        <f t="shared" si="22"/>
        <v>0</v>
      </c>
      <c r="BU33" s="25" t="e">
        <f t="shared" si="23"/>
        <v>#DIV/0!</v>
      </c>
      <c r="BW33" s="89">
        <v>28</v>
      </c>
      <c r="BX33" s="99">
        <f t="shared" si="103"/>
        <v>0</v>
      </c>
      <c r="BY33" s="103">
        <f t="shared" si="103"/>
        <v>0</v>
      </c>
      <c r="BZ33" s="139">
        <f t="shared" si="103"/>
        <v>0</v>
      </c>
      <c r="CA33" s="100">
        <f t="shared" si="103"/>
        <v>0</v>
      </c>
      <c r="CB33" s="110">
        <f t="shared" si="103"/>
        <v>0</v>
      </c>
      <c r="CC33" s="112">
        <f t="shared" si="103"/>
        <v>0</v>
      </c>
      <c r="CD33" s="137">
        <f t="shared" si="103"/>
        <v>0</v>
      </c>
      <c r="CE33" s="111">
        <f t="shared" si="103"/>
        <v>0</v>
      </c>
      <c r="CR33" s="33"/>
      <c r="CT33" s="12" t="s">
        <v>87</v>
      </c>
      <c r="CU33" s="20"/>
      <c r="CV33" s="21"/>
      <c r="CW33" s="21"/>
      <c r="CX33" s="21"/>
      <c r="CY33" s="22"/>
      <c r="CZ33" s="176"/>
      <c r="DB33" s="80" t="e">
        <f t="shared" si="79"/>
        <v>#DIV/0!</v>
      </c>
      <c r="DC33" s="25" t="e">
        <f t="shared" si="80"/>
        <v>#DIV/0!</v>
      </c>
      <c r="DD33" s="81" t="e">
        <f t="shared" si="81"/>
        <v>#DIV/0!</v>
      </c>
      <c r="DE33" s="82" t="e">
        <f t="shared" si="82"/>
        <v>#DIV/0!</v>
      </c>
      <c r="DF33" s="83" t="e">
        <f t="shared" si="83"/>
        <v>#DIV/0!</v>
      </c>
      <c r="DH33" s="76" t="e">
        <f>_xlfn.FORECAST.ETS(2020, CU33:CY33, $CU$5:$CY$5, 1)</f>
        <v>#DIV/0!</v>
      </c>
      <c r="DI33" s="76">
        <f t="shared" si="85"/>
        <v>0</v>
      </c>
      <c r="DJ33" s="25">
        <f t="shared" si="86"/>
        <v>0</v>
      </c>
      <c r="DK33" s="77">
        <f t="shared" si="87"/>
        <v>0</v>
      </c>
      <c r="DL33" s="78">
        <f t="shared" si="88"/>
        <v>0</v>
      </c>
      <c r="DM33" s="79">
        <f t="shared" si="89"/>
        <v>0</v>
      </c>
      <c r="DO33" s="89">
        <v>28</v>
      </c>
      <c r="DP33" s="92" t="e">
        <f t="shared" si="32"/>
        <v>#DIV/0!</v>
      </c>
      <c r="DQ33" s="91" t="e">
        <f t="shared" si="33"/>
        <v>#DIV/0!</v>
      </c>
      <c r="DR33" s="29" t="e">
        <f t="shared" si="34"/>
        <v>#DIV/0!</v>
      </c>
      <c r="DS33" s="29" t="e">
        <f t="shared" si="35"/>
        <v>#DIV/0!</v>
      </c>
      <c r="DT33" s="90">
        <f t="shared" si="36"/>
        <v>0</v>
      </c>
      <c r="DU33" s="29" t="e">
        <f t="shared" si="37"/>
        <v>#DIV/0!</v>
      </c>
      <c r="DV33" s="92">
        <f t="shared" si="38"/>
        <v>0</v>
      </c>
      <c r="DW33" s="25" t="e">
        <f t="shared" si="39"/>
        <v>#DIV/0!</v>
      </c>
      <c r="DY33" s="89">
        <v>28</v>
      </c>
      <c r="DZ33" s="99">
        <f t="shared" si="102"/>
        <v>0</v>
      </c>
      <c r="EA33" s="103">
        <f t="shared" si="102"/>
        <v>0</v>
      </c>
      <c r="EB33" s="139">
        <f t="shared" si="102"/>
        <v>0</v>
      </c>
      <c r="EC33" s="100">
        <f t="shared" si="102"/>
        <v>0</v>
      </c>
      <c r="ED33" s="110">
        <f t="shared" si="102"/>
        <v>0</v>
      </c>
      <c r="EE33" s="112">
        <f t="shared" si="102"/>
        <v>0</v>
      </c>
      <c r="EF33" s="137">
        <f t="shared" si="102"/>
        <v>0</v>
      </c>
      <c r="EG33" s="111">
        <f t="shared" si="102"/>
        <v>0</v>
      </c>
      <c r="EH33" s="36"/>
      <c r="EI33" s="168"/>
      <c r="EJ33" s="36"/>
      <c r="EK33" s="12" t="s">
        <v>87</v>
      </c>
      <c r="EL33" s="20"/>
      <c r="EM33" s="21"/>
      <c r="EN33" s="21"/>
      <c r="EO33" s="21"/>
      <c r="EP33" s="22"/>
      <c r="EQ33" s="176"/>
      <c r="ES33" s="80" t="e">
        <f t="shared" si="90"/>
        <v>#DIV/0!</v>
      </c>
      <c r="ET33" s="25" t="e">
        <f t="shared" si="91"/>
        <v>#DIV/0!</v>
      </c>
      <c r="EU33" s="81" t="e">
        <f t="shared" si="92"/>
        <v>#DIV/0!</v>
      </c>
      <c r="EV33" s="82" t="e">
        <f t="shared" si="93"/>
        <v>#DIV/0!</v>
      </c>
      <c r="EW33" s="83" t="e">
        <f t="shared" si="94"/>
        <v>#DIV/0!</v>
      </c>
      <c r="EY33" s="76" t="e">
        <f t="shared" si="95"/>
        <v>#DIV/0!</v>
      </c>
      <c r="EZ33" s="76">
        <f t="shared" si="96"/>
        <v>0</v>
      </c>
      <c r="FA33" s="25">
        <f t="shared" si="97"/>
        <v>0</v>
      </c>
      <c r="FB33" s="77">
        <f t="shared" si="98"/>
        <v>0</v>
      </c>
      <c r="FC33" s="78">
        <f t="shared" si="99"/>
        <v>0</v>
      </c>
      <c r="FD33" s="79">
        <f t="shared" si="100"/>
        <v>0</v>
      </c>
      <c r="FF33" s="89">
        <v>28</v>
      </c>
      <c r="FG33" s="92" t="e">
        <f t="shared" si="48"/>
        <v>#DIV/0!</v>
      </c>
      <c r="FH33" s="91" t="e">
        <f t="shared" si="49"/>
        <v>#DIV/0!</v>
      </c>
      <c r="FI33" s="29" t="e">
        <f t="shared" si="50"/>
        <v>#DIV/0!</v>
      </c>
      <c r="FJ33" s="29" t="e">
        <f t="shared" si="51"/>
        <v>#DIV/0!</v>
      </c>
      <c r="FK33" s="90">
        <f t="shared" si="52"/>
        <v>0</v>
      </c>
      <c r="FL33" s="29" t="e">
        <f t="shared" si="53"/>
        <v>#DIV/0!</v>
      </c>
      <c r="FM33" s="92">
        <f t="shared" si="54"/>
        <v>0</v>
      </c>
      <c r="FN33" s="25" t="e">
        <f t="shared" si="55"/>
        <v>#DIV/0!</v>
      </c>
      <c r="FP33" s="89">
        <v>28</v>
      </c>
      <c r="FQ33" s="99">
        <f t="shared" si="101"/>
        <v>0</v>
      </c>
      <c r="FR33" s="103">
        <f t="shared" si="101"/>
        <v>0</v>
      </c>
      <c r="FS33" s="139">
        <f t="shared" si="101"/>
        <v>0</v>
      </c>
      <c r="FT33" s="100">
        <f t="shared" si="101"/>
        <v>0</v>
      </c>
      <c r="FU33" s="110">
        <f t="shared" si="101"/>
        <v>0</v>
      </c>
      <c r="FV33" s="112">
        <f t="shared" si="101"/>
        <v>0</v>
      </c>
      <c r="FW33" s="137">
        <f t="shared" si="101"/>
        <v>0</v>
      </c>
      <c r="FX33" s="111">
        <f t="shared" si="101"/>
        <v>0</v>
      </c>
    </row>
    <row r="34" spans="1:180" ht="14.25" x14ac:dyDescent="0.15">
      <c r="A34" s="12" t="s">
        <v>88</v>
      </c>
      <c r="B34" s="20"/>
      <c r="C34" s="21"/>
      <c r="D34" s="21"/>
      <c r="E34" s="21"/>
      <c r="F34" s="22"/>
      <c r="G34" s="176"/>
      <c r="I34" s="80" t="e">
        <f t="shared" si="57"/>
        <v>#DIV/0!</v>
      </c>
      <c r="J34" s="25" t="e">
        <f t="shared" si="58"/>
        <v>#DIV/0!</v>
      </c>
      <c r="K34" s="81" t="e">
        <f t="shared" si="59"/>
        <v>#DIV/0!</v>
      </c>
      <c r="L34" s="82" t="e">
        <f t="shared" si="60"/>
        <v>#DIV/0!</v>
      </c>
      <c r="M34" s="83" t="e">
        <f t="shared" si="61"/>
        <v>#DIV/0!</v>
      </c>
      <c r="O34" s="76" t="e">
        <f t="shared" si="62"/>
        <v>#DIV/0!</v>
      </c>
      <c r="P34" s="76">
        <f t="shared" si="63"/>
        <v>0</v>
      </c>
      <c r="Q34" s="25">
        <f t="shared" si="64"/>
        <v>0</v>
      </c>
      <c r="R34" s="77">
        <f t="shared" si="65"/>
        <v>0</v>
      </c>
      <c r="S34" s="78">
        <f t="shared" si="66"/>
        <v>0</v>
      </c>
      <c r="T34" s="79">
        <f t="shared" si="67"/>
        <v>0</v>
      </c>
      <c r="V34" s="89">
        <v>29</v>
      </c>
      <c r="W34" s="92" t="e">
        <f t="shared" si="0"/>
        <v>#DIV/0!</v>
      </c>
      <c r="X34" s="91" t="e">
        <f t="shared" si="1"/>
        <v>#DIV/0!</v>
      </c>
      <c r="Y34" s="29" t="e">
        <f t="shared" si="2"/>
        <v>#DIV/0!</v>
      </c>
      <c r="Z34" s="29" t="e">
        <f t="shared" si="3"/>
        <v>#DIV/0!</v>
      </c>
      <c r="AA34" s="90">
        <f t="shared" si="4"/>
        <v>0</v>
      </c>
      <c r="AB34" s="29" t="e">
        <f t="shared" si="5"/>
        <v>#DIV/0!</v>
      </c>
      <c r="AC34" s="92">
        <f t="shared" si="6"/>
        <v>0</v>
      </c>
      <c r="AD34" s="25" t="e">
        <f t="shared" si="7"/>
        <v>#DIV/0!</v>
      </c>
      <c r="AF34" s="89">
        <v>29</v>
      </c>
      <c r="AG34" s="99">
        <f t="shared" si="104"/>
        <v>0</v>
      </c>
      <c r="AH34" s="103">
        <f t="shared" si="104"/>
        <v>0</v>
      </c>
      <c r="AI34" s="139">
        <f t="shared" si="104"/>
        <v>0</v>
      </c>
      <c r="AJ34" s="100">
        <f t="shared" si="104"/>
        <v>0</v>
      </c>
      <c r="AK34" s="110">
        <f t="shared" si="104"/>
        <v>0</v>
      </c>
      <c r="AL34" s="112">
        <f t="shared" si="104"/>
        <v>0</v>
      </c>
      <c r="AM34" s="137">
        <f t="shared" si="104"/>
        <v>0</v>
      </c>
      <c r="AN34" s="111">
        <f t="shared" si="104"/>
        <v>0</v>
      </c>
      <c r="AP34" s="167"/>
      <c r="AR34" s="12" t="s">
        <v>88</v>
      </c>
      <c r="AS34" s="20"/>
      <c r="AT34" s="21"/>
      <c r="AU34" s="21"/>
      <c r="AV34" s="21"/>
      <c r="AW34" s="22"/>
      <c r="AX34" s="176"/>
      <c r="AZ34" s="80" t="e">
        <f t="shared" si="68"/>
        <v>#DIV/0!</v>
      </c>
      <c r="BA34" s="25" t="e">
        <f t="shared" si="69"/>
        <v>#DIV/0!</v>
      </c>
      <c r="BB34" s="81" t="e">
        <f t="shared" si="70"/>
        <v>#DIV/0!</v>
      </c>
      <c r="BC34" s="82" t="e">
        <f t="shared" si="71"/>
        <v>#DIV/0!</v>
      </c>
      <c r="BD34" s="83" t="e">
        <f t="shared" si="72"/>
        <v>#DIV/0!</v>
      </c>
      <c r="BF34" s="76" t="e">
        <f t="shared" si="73"/>
        <v>#DIV/0!</v>
      </c>
      <c r="BG34" s="76">
        <f t="shared" si="74"/>
        <v>0</v>
      </c>
      <c r="BH34" s="25">
        <f t="shared" si="75"/>
        <v>0</v>
      </c>
      <c r="BI34" s="77">
        <f t="shared" si="76"/>
        <v>0</v>
      </c>
      <c r="BJ34" s="78">
        <f t="shared" si="77"/>
        <v>0</v>
      </c>
      <c r="BK34" s="79">
        <f t="shared" si="78"/>
        <v>0</v>
      </c>
      <c r="BM34" s="89">
        <v>29</v>
      </c>
      <c r="BN34" s="92" t="e">
        <f t="shared" si="16"/>
        <v>#DIV/0!</v>
      </c>
      <c r="BO34" s="91" t="e">
        <f t="shared" si="17"/>
        <v>#DIV/0!</v>
      </c>
      <c r="BP34" s="29" t="e">
        <f t="shared" si="18"/>
        <v>#DIV/0!</v>
      </c>
      <c r="BQ34" s="29" t="e">
        <f t="shared" si="19"/>
        <v>#DIV/0!</v>
      </c>
      <c r="BR34" s="90">
        <f t="shared" si="20"/>
        <v>0</v>
      </c>
      <c r="BS34" s="29" t="e">
        <f t="shared" si="21"/>
        <v>#DIV/0!</v>
      </c>
      <c r="BT34" s="92">
        <f t="shared" si="22"/>
        <v>0</v>
      </c>
      <c r="BU34" s="25" t="e">
        <f t="shared" si="23"/>
        <v>#DIV/0!</v>
      </c>
      <c r="BW34" s="89">
        <v>29</v>
      </c>
      <c r="BX34" s="99">
        <f t="shared" si="103"/>
        <v>0</v>
      </c>
      <c r="BY34" s="103">
        <f t="shared" si="103"/>
        <v>0</v>
      </c>
      <c r="BZ34" s="139">
        <f t="shared" si="103"/>
        <v>0</v>
      </c>
      <c r="CA34" s="100">
        <f t="shared" si="103"/>
        <v>0</v>
      </c>
      <c r="CB34" s="110">
        <f t="shared" si="103"/>
        <v>0</v>
      </c>
      <c r="CC34" s="112">
        <f t="shared" si="103"/>
        <v>0</v>
      </c>
      <c r="CD34" s="137">
        <f t="shared" si="103"/>
        <v>0</v>
      </c>
      <c r="CE34" s="111">
        <f t="shared" si="103"/>
        <v>0</v>
      </c>
      <c r="CR34" s="33"/>
      <c r="CT34" s="12" t="s">
        <v>88</v>
      </c>
      <c r="CU34" s="20"/>
      <c r="CV34" s="21"/>
      <c r="CW34" s="21"/>
      <c r="CX34" s="21"/>
      <c r="CY34" s="22"/>
      <c r="CZ34" s="176"/>
      <c r="DB34" s="80" t="e">
        <f t="shared" si="79"/>
        <v>#DIV/0!</v>
      </c>
      <c r="DC34" s="25" t="e">
        <f t="shared" si="80"/>
        <v>#DIV/0!</v>
      </c>
      <c r="DD34" s="81" t="e">
        <f t="shared" si="81"/>
        <v>#DIV/0!</v>
      </c>
      <c r="DE34" s="82" t="e">
        <f t="shared" si="82"/>
        <v>#DIV/0!</v>
      </c>
      <c r="DF34" s="83" t="e">
        <f t="shared" si="83"/>
        <v>#DIV/0!</v>
      </c>
      <c r="DH34" s="76" t="e">
        <f t="shared" si="84"/>
        <v>#DIV/0!</v>
      </c>
      <c r="DI34" s="76">
        <f t="shared" si="85"/>
        <v>0</v>
      </c>
      <c r="DJ34" s="25">
        <f t="shared" si="86"/>
        <v>0</v>
      </c>
      <c r="DK34" s="77">
        <f t="shared" si="87"/>
        <v>0</v>
      </c>
      <c r="DL34" s="78">
        <f t="shared" si="88"/>
        <v>0</v>
      </c>
      <c r="DM34" s="79">
        <f t="shared" si="89"/>
        <v>0</v>
      </c>
      <c r="DO34" s="89">
        <v>29</v>
      </c>
      <c r="DP34" s="92" t="e">
        <f t="shared" si="32"/>
        <v>#DIV/0!</v>
      </c>
      <c r="DQ34" s="91" t="e">
        <f t="shared" si="33"/>
        <v>#DIV/0!</v>
      </c>
      <c r="DR34" s="29" t="e">
        <f t="shared" si="34"/>
        <v>#DIV/0!</v>
      </c>
      <c r="DS34" s="29" t="e">
        <f t="shared" si="35"/>
        <v>#DIV/0!</v>
      </c>
      <c r="DT34" s="90">
        <f t="shared" si="36"/>
        <v>0</v>
      </c>
      <c r="DU34" s="29" t="e">
        <f t="shared" si="37"/>
        <v>#DIV/0!</v>
      </c>
      <c r="DV34" s="92">
        <f t="shared" si="38"/>
        <v>0</v>
      </c>
      <c r="DW34" s="25" t="e">
        <f t="shared" si="39"/>
        <v>#DIV/0!</v>
      </c>
      <c r="DY34" s="89">
        <v>29</v>
      </c>
      <c r="DZ34" s="99">
        <f t="shared" si="102"/>
        <v>0</v>
      </c>
      <c r="EA34" s="103">
        <f t="shared" si="102"/>
        <v>0</v>
      </c>
      <c r="EB34" s="139">
        <f t="shared" si="102"/>
        <v>0</v>
      </c>
      <c r="EC34" s="100">
        <f t="shared" si="102"/>
        <v>0</v>
      </c>
      <c r="ED34" s="110">
        <f t="shared" si="102"/>
        <v>0</v>
      </c>
      <c r="EE34" s="112">
        <f t="shared" si="102"/>
        <v>0</v>
      </c>
      <c r="EF34" s="137">
        <f t="shared" si="102"/>
        <v>0</v>
      </c>
      <c r="EG34" s="111">
        <f t="shared" si="102"/>
        <v>0</v>
      </c>
      <c r="EH34" s="36"/>
      <c r="EI34" s="168"/>
      <c r="EJ34" s="36"/>
      <c r="EK34" s="12" t="s">
        <v>88</v>
      </c>
      <c r="EL34" s="20"/>
      <c r="EM34" s="21"/>
      <c r="EN34" s="21"/>
      <c r="EO34" s="21"/>
      <c r="EP34" s="22"/>
      <c r="EQ34" s="176"/>
      <c r="ES34" s="80" t="e">
        <f t="shared" si="90"/>
        <v>#DIV/0!</v>
      </c>
      <c r="ET34" s="25" t="e">
        <f t="shared" si="91"/>
        <v>#DIV/0!</v>
      </c>
      <c r="EU34" s="81" t="e">
        <f t="shared" si="92"/>
        <v>#DIV/0!</v>
      </c>
      <c r="EV34" s="82" t="e">
        <f t="shared" si="93"/>
        <v>#DIV/0!</v>
      </c>
      <c r="EW34" s="83" t="e">
        <f t="shared" si="94"/>
        <v>#DIV/0!</v>
      </c>
      <c r="EY34" s="76" t="e">
        <f t="shared" si="95"/>
        <v>#DIV/0!</v>
      </c>
      <c r="EZ34" s="76">
        <f t="shared" si="96"/>
        <v>0</v>
      </c>
      <c r="FA34" s="25">
        <f t="shared" si="97"/>
        <v>0</v>
      </c>
      <c r="FB34" s="77">
        <f t="shared" si="98"/>
        <v>0</v>
      </c>
      <c r="FC34" s="78">
        <f t="shared" si="99"/>
        <v>0</v>
      </c>
      <c r="FD34" s="79">
        <f t="shared" si="100"/>
        <v>0</v>
      </c>
      <c r="FF34" s="89">
        <v>29</v>
      </c>
      <c r="FG34" s="92" t="e">
        <f t="shared" si="48"/>
        <v>#DIV/0!</v>
      </c>
      <c r="FH34" s="91" t="e">
        <f t="shared" si="49"/>
        <v>#DIV/0!</v>
      </c>
      <c r="FI34" s="29" t="e">
        <f t="shared" si="50"/>
        <v>#DIV/0!</v>
      </c>
      <c r="FJ34" s="29" t="e">
        <f t="shared" si="51"/>
        <v>#DIV/0!</v>
      </c>
      <c r="FK34" s="90">
        <f t="shared" si="52"/>
        <v>0</v>
      </c>
      <c r="FL34" s="29" t="e">
        <f t="shared" si="53"/>
        <v>#DIV/0!</v>
      </c>
      <c r="FM34" s="92">
        <f t="shared" si="54"/>
        <v>0</v>
      </c>
      <c r="FN34" s="25" t="e">
        <f t="shared" si="55"/>
        <v>#DIV/0!</v>
      </c>
      <c r="FP34" s="89">
        <v>29</v>
      </c>
      <c r="FQ34" s="99">
        <f t="shared" si="101"/>
        <v>0</v>
      </c>
      <c r="FR34" s="103">
        <f t="shared" si="101"/>
        <v>0</v>
      </c>
      <c r="FS34" s="139">
        <f t="shared" si="101"/>
        <v>0</v>
      </c>
      <c r="FT34" s="100">
        <f t="shared" si="101"/>
        <v>0</v>
      </c>
      <c r="FU34" s="110">
        <f t="shared" si="101"/>
        <v>0</v>
      </c>
      <c r="FV34" s="112">
        <f t="shared" si="101"/>
        <v>0</v>
      </c>
      <c r="FW34" s="137">
        <f t="shared" si="101"/>
        <v>0</v>
      </c>
      <c r="FX34" s="111">
        <f t="shared" si="101"/>
        <v>0</v>
      </c>
    </row>
    <row r="35" spans="1:180" ht="14.25" x14ac:dyDescent="0.15">
      <c r="A35" s="12" t="s">
        <v>89</v>
      </c>
      <c r="B35" s="20"/>
      <c r="C35" s="21"/>
      <c r="D35" s="21"/>
      <c r="E35" s="21"/>
      <c r="F35" s="22"/>
      <c r="G35" s="176"/>
      <c r="I35" s="80" t="e">
        <f t="shared" si="57"/>
        <v>#DIV/0!</v>
      </c>
      <c r="J35" s="25" t="e">
        <f t="shared" si="58"/>
        <v>#DIV/0!</v>
      </c>
      <c r="K35" s="81" t="e">
        <f t="shared" si="59"/>
        <v>#DIV/0!</v>
      </c>
      <c r="L35" s="82" t="e">
        <f t="shared" si="60"/>
        <v>#DIV/0!</v>
      </c>
      <c r="M35" s="83" t="e">
        <f t="shared" si="61"/>
        <v>#DIV/0!</v>
      </c>
      <c r="O35" s="76" t="e">
        <f t="shared" si="62"/>
        <v>#DIV/0!</v>
      </c>
      <c r="P35" s="76">
        <f t="shared" si="63"/>
        <v>0</v>
      </c>
      <c r="Q35" s="25">
        <f t="shared" si="64"/>
        <v>0</v>
      </c>
      <c r="R35" s="77">
        <f t="shared" si="65"/>
        <v>0</v>
      </c>
      <c r="S35" s="78">
        <f t="shared" si="66"/>
        <v>0</v>
      </c>
      <c r="T35" s="79">
        <f t="shared" si="67"/>
        <v>0</v>
      </c>
      <c r="V35" s="89">
        <v>30</v>
      </c>
      <c r="W35" s="92" t="e">
        <f t="shared" si="0"/>
        <v>#DIV/0!</v>
      </c>
      <c r="X35" s="91" t="e">
        <f t="shared" si="1"/>
        <v>#DIV/0!</v>
      </c>
      <c r="Y35" s="29" t="e">
        <f t="shared" si="2"/>
        <v>#DIV/0!</v>
      </c>
      <c r="Z35" s="29" t="e">
        <f t="shared" si="3"/>
        <v>#DIV/0!</v>
      </c>
      <c r="AA35" s="90">
        <f t="shared" si="4"/>
        <v>0</v>
      </c>
      <c r="AB35" s="29" t="e">
        <f t="shared" si="5"/>
        <v>#DIV/0!</v>
      </c>
      <c r="AC35" s="92">
        <f t="shared" si="6"/>
        <v>0</v>
      </c>
      <c r="AD35" s="25" t="e">
        <f t="shared" si="7"/>
        <v>#DIV/0!</v>
      </c>
      <c r="AF35" s="89">
        <v>30</v>
      </c>
      <c r="AG35" s="99">
        <f t="shared" si="104"/>
        <v>0</v>
      </c>
      <c r="AH35" s="103">
        <f t="shared" si="104"/>
        <v>0</v>
      </c>
      <c r="AI35" s="139">
        <f t="shared" si="104"/>
        <v>0</v>
      </c>
      <c r="AJ35" s="100">
        <f t="shared" si="104"/>
        <v>0</v>
      </c>
      <c r="AK35" s="110">
        <f t="shared" si="104"/>
        <v>0</v>
      </c>
      <c r="AL35" s="112">
        <f t="shared" si="104"/>
        <v>0</v>
      </c>
      <c r="AM35" s="137">
        <f t="shared" si="104"/>
        <v>0</v>
      </c>
      <c r="AN35" s="111">
        <f t="shared" si="104"/>
        <v>0</v>
      </c>
      <c r="AP35" s="167"/>
      <c r="AR35" s="12" t="s">
        <v>89</v>
      </c>
      <c r="AS35" s="20"/>
      <c r="AT35" s="21"/>
      <c r="AU35" s="21"/>
      <c r="AV35" s="21"/>
      <c r="AW35" s="22"/>
      <c r="AX35" s="176"/>
      <c r="AZ35" s="80" t="e">
        <f t="shared" si="68"/>
        <v>#DIV/0!</v>
      </c>
      <c r="BA35" s="25" t="e">
        <f t="shared" si="69"/>
        <v>#DIV/0!</v>
      </c>
      <c r="BB35" s="81" t="e">
        <f t="shared" si="70"/>
        <v>#DIV/0!</v>
      </c>
      <c r="BC35" s="82" t="e">
        <f t="shared" si="71"/>
        <v>#DIV/0!</v>
      </c>
      <c r="BD35" s="83" t="e">
        <f t="shared" si="72"/>
        <v>#DIV/0!</v>
      </c>
      <c r="BF35" s="76" t="e">
        <f t="shared" si="73"/>
        <v>#DIV/0!</v>
      </c>
      <c r="BG35" s="76">
        <f t="shared" si="74"/>
        <v>0</v>
      </c>
      <c r="BH35" s="25">
        <f t="shared" si="75"/>
        <v>0</v>
      </c>
      <c r="BI35" s="77">
        <f t="shared" si="76"/>
        <v>0</v>
      </c>
      <c r="BJ35" s="78">
        <f t="shared" si="77"/>
        <v>0</v>
      </c>
      <c r="BK35" s="79">
        <f t="shared" si="78"/>
        <v>0</v>
      </c>
      <c r="BM35" s="89">
        <v>30</v>
      </c>
      <c r="BN35" s="92" t="e">
        <f t="shared" si="16"/>
        <v>#DIV/0!</v>
      </c>
      <c r="BO35" s="91" t="e">
        <f t="shared" si="17"/>
        <v>#DIV/0!</v>
      </c>
      <c r="BP35" s="29" t="e">
        <f t="shared" si="18"/>
        <v>#DIV/0!</v>
      </c>
      <c r="BQ35" s="29" t="e">
        <f t="shared" si="19"/>
        <v>#DIV/0!</v>
      </c>
      <c r="BR35" s="90">
        <f t="shared" si="20"/>
        <v>0</v>
      </c>
      <c r="BS35" s="29" t="e">
        <f t="shared" si="21"/>
        <v>#DIV/0!</v>
      </c>
      <c r="BT35" s="92">
        <f t="shared" si="22"/>
        <v>0</v>
      </c>
      <c r="BU35" s="25" t="e">
        <f t="shared" si="23"/>
        <v>#DIV/0!</v>
      </c>
      <c r="BW35" s="89">
        <v>30</v>
      </c>
      <c r="BX35" s="99">
        <f t="shared" si="103"/>
        <v>0</v>
      </c>
      <c r="BY35" s="103">
        <f t="shared" si="103"/>
        <v>0</v>
      </c>
      <c r="BZ35" s="139">
        <f t="shared" si="103"/>
        <v>0</v>
      </c>
      <c r="CA35" s="100">
        <f t="shared" si="103"/>
        <v>0</v>
      </c>
      <c r="CB35" s="110">
        <f t="shared" si="103"/>
        <v>0</v>
      </c>
      <c r="CC35" s="112">
        <f t="shared" si="103"/>
        <v>0</v>
      </c>
      <c r="CD35" s="137">
        <f t="shared" si="103"/>
        <v>0</v>
      </c>
      <c r="CE35" s="111">
        <f t="shared" si="103"/>
        <v>0</v>
      </c>
      <c r="CR35" s="33"/>
      <c r="CT35" s="12" t="s">
        <v>89</v>
      </c>
      <c r="CU35" s="20"/>
      <c r="CV35" s="21"/>
      <c r="CW35" s="21"/>
      <c r="CX35" s="21"/>
      <c r="CY35" s="22"/>
      <c r="CZ35" s="176"/>
      <c r="DB35" s="80" t="e">
        <f t="shared" si="79"/>
        <v>#DIV/0!</v>
      </c>
      <c r="DC35" s="25" t="e">
        <f t="shared" si="80"/>
        <v>#DIV/0!</v>
      </c>
      <c r="DD35" s="81" t="e">
        <f t="shared" si="81"/>
        <v>#DIV/0!</v>
      </c>
      <c r="DE35" s="82" t="e">
        <f t="shared" si="82"/>
        <v>#DIV/0!</v>
      </c>
      <c r="DF35" s="83" t="e">
        <f t="shared" si="83"/>
        <v>#DIV/0!</v>
      </c>
      <c r="DH35" s="76" t="e">
        <f t="shared" si="84"/>
        <v>#DIV/0!</v>
      </c>
      <c r="DI35" s="76">
        <f t="shared" si="85"/>
        <v>0</v>
      </c>
      <c r="DJ35" s="25">
        <f t="shared" si="86"/>
        <v>0</v>
      </c>
      <c r="DK35" s="77">
        <f t="shared" si="87"/>
        <v>0</v>
      </c>
      <c r="DL35" s="78">
        <f t="shared" si="88"/>
        <v>0</v>
      </c>
      <c r="DM35" s="79">
        <f t="shared" si="89"/>
        <v>0</v>
      </c>
      <c r="DO35" s="89">
        <v>30</v>
      </c>
      <c r="DP35" s="92" t="e">
        <f t="shared" si="32"/>
        <v>#DIV/0!</v>
      </c>
      <c r="DQ35" s="91" t="e">
        <f t="shared" si="33"/>
        <v>#DIV/0!</v>
      </c>
      <c r="DR35" s="29" t="e">
        <f t="shared" si="34"/>
        <v>#DIV/0!</v>
      </c>
      <c r="DS35" s="29" t="e">
        <f t="shared" si="35"/>
        <v>#DIV/0!</v>
      </c>
      <c r="DT35" s="90">
        <f t="shared" si="36"/>
        <v>0</v>
      </c>
      <c r="DU35" s="29" t="e">
        <f t="shared" si="37"/>
        <v>#DIV/0!</v>
      </c>
      <c r="DV35" s="92">
        <f t="shared" si="38"/>
        <v>0</v>
      </c>
      <c r="DW35" s="25" t="e">
        <f t="shared" si="39"/>
        <v>#DIV/0!</v>
      </c>
      <c r="DY35" s="89">
        <v>30</v>
      </c>
      <c r="DZ35" s="99">
        <f t="shared" si="102"/>
        <v>0</v>
      </c>
      <c r="EA35" s="103">
        <f t="shared" si="102"/>
        <v>0</v>
      </c>
      <c r="EB35" s="139">
        <f t="shared" si="102"/>
        <v>0</v>
      </c>
      <c r="EC35" s="100">
        <f t="shared" si="102"/>
        <v>0</v>
      </c>
      <c r="ED35" s="110">
        <f t="shared" si="102"/>
        <v>0</v>
      </c>
      <c r="EE35" s="112">
        <f t="shared" si="102"/>
        <v>0</v>
      </c>
      <c r="EF35" s="137">
        <f t="shared" si="102"/>
        <v>0</v>
      </c>
      <c r="EG35" s="111">
        <f t="shared" si="102"/>
        <v>0</v>
      </c>
      <c r="EH35" s="36"/>
      <c r="EI35" s="168"/>
      <c r="EJ35" s="36"/>
      <c r="EK35" s="12" t="s">
        <v>89</v>
      </c>
      <c r="EL35" s="20"/>
      <c r="EM35" s="21"/>
      <c r="EN35" s="21"/>
      <c r="EO35" s="21"/>
      <c r="EP35" s="22"/>
      <c r="EQ35" s="176"/>
      <c r="ES35" s="80" t="e">
        <f t="shared" si="90"/>
        <v>#DIV/0!</v>
      </c>
      <c r="ET35" s="25" t="e">
        <f t="shared" si="91"/>
        <v>#DIV/0!</v>
      </c>
      <c r="EU35" s="81" t="e">
        <f t="shared" si="92"/>
        <v>#DIV/0!</v>
      </c>
      <c r="EV35" s="82" t="e">
        <f t="shared" si="93"/>
        <v>#DIV/0!</v>
      </c>
      <c r="EW35" s="83" t="e">
        <f t="shared" si="94"/>
        <v>#DIV/0!</v>
      </c>
      <c r="EY35" s="76" t="e">
        <f t="shared" si="95"/>
        <v>#DIV/0!</v>
      </c>
      <c r="EZ35" s="76">
        <f t="shared" si="96"/>
        <v>0</v>
      </c>
      <c r="FA35" s="25">
        <f t="shared" si="97"/>
        <v>0</v>
      </c>
      <c r="FB35" s="77">
        <f t="shared" si="98"/>
        <v>0</v>
      </c>
      <c r="FC35" s="78">
        <f t="shared" si="99"/>
        <v>0</v>
      </c>
      <c r="FD35" s="79">
        <f t="shared" si="100"/>
        <v>0</v>
      </c>
      <c r="FF35" s="89">
        <v>30</v>
      </c>
      <c r="FG35" s="92" t="e">
        <f t="shared" si="48"/>
        <v>#DIV/0!</v>
      </c>
      <c r="FH35" s="91" t="e">
        <f t="shared" si="49"/>
        <v>#DIV/0!</v>
      </c>
      <c r="FI35" s="29" t="e">
        <f t="shared" si="50"/>
        <v>#DIV/0!</v>
      </c>
      <c r="FJ35" s="29" t="e">
        <f t="shared" si="51"/>
        <v>#DIV/0!</v>
      </c>
      <c r="FK35" s="90">
        <f t="shared" si="52"/>
        <v>0</v>
      </c>
      <c r="FL35" s="29" t="e">
        <f t="shared" si="53"/>
        <v>#DIV/0!</v>
      </c>
      <c r="FM35" s="92">
        <f t="shared" si="54"/>
        <v>0</v>
      </c>
      <c r="FN35" s="25" t="e">
        <f t="shared" si="55"/>
        <v>#DIV/0!</v>
      </c>
      <c r="FP35" s="89">
        <v>30</v>
      </c>
      <c r="FQ35" s="99">
        <f t="shared" si="101"/>
        <v>0</v>
      </c>
      <c r="FR35" s="103">
        <f t="shared" si="101"/>
        <v>0</v>
      </c>
      <c r="FS35" s="139">
        <f t="shared" si="101"/>
        <v>0</v>
      </c>
      <c r="FT35" s="100">
        <f t="shared" si="101"/>
        <v>0</v>
      </c>
      <c r="FU35" s="110">
        <f t="shared" si="101"/>
        <v>0</v>
      </c>
      <c r="FV35" s="112">
        <f t="shared" si="101"/>
        <v>0</v>
      </c>
      <c r="FW35" s="137">
        <f t="shared" si="101"/>
        <v>0</v>
      </c>
      <c r="FX35" s="111">
        <f t="shared" si="101"/>
        <v>0</v>
      </c>
    </row>
    <row r="36" spans="1:180" ht="14.25" x14ac:dyDescent="0.15">
      <c r="A36" s="12" t="s">
        <v>90</v>
      </c>
      <c r="B36" s="20"/>
      <c r="C36" s="21"/>
      <c r="D36" s="21"/>
      <c r="E36" s="21"/>
      <c r="F36" s="22"/>
      <c r="G36" s="176"/>
      <c r="I36" s="80" t="e">
        <f t="shared" si="57"/>
        <v>#DIV/0!</v>
      </c>
      <c r="J36" s="25" t="e">
        <f t="shared" si="58"/>
        <v>#DIV/0!</v>
      </c>
      <c r="K36" s="81" t="e">
        <f t="shared" si="59"/>
        <v>#DIV/0!</v>
      </c>
      <c r="L36" s="82" t="e">
        <f t="shared" si="60"/>
        <v>#DIV/0!</v>
      </c>
      <c r="M36" s="83" t="e">
        <f t="shared" si="61"/>
        <v>#DIV/0!</v>
      </c>
      <c r="O36" s="76" t="e">
        <f t="shared" si="62"/>
        <v>#DIV/0!</v>
      </c>
      <c r="P36" s="76">
        <f t="shared" si="63"/>
        <v>0</v>
      </c>
      <c r="Q36" s="25">
        <f t="shared" si="64"/>
        <v>0</v>
      </c>
      <c r="R36" s="77">
        <f t="shared" si="65"/>
        <v>0</v>
      </c>
      <c r="S36" s="78">
        <f t="shared" si="66"/>
        <v>0</v>
      </c>
      <c r="T36" s="79">
        <f t="shared" si="67"/>
        <v>0</v>
      </c>
      <c r="V36" s="89">
        <v>31</v>
      </c>
      <c r="W36" s="92" t="e">
        <f t="shared" si="0"/>
        <v>#DIV/0!</v>
      </c>
      <c r="X36" s="91" t="e">
        <f t="shared" si="1"/>
        <v>#DIV/0!</v>
      </c>
      <c r="Y36" s="29" t="e">
        <f t="shared" si="2"/>
        <v>#DIV/0!</v>
      </c>
      <c r="Z36" s="29" t="e">
        <f t="shared" si="3"/>
        <v>#DIV/0!</v>
      </c>
      <c r="AA36" s="90">
        <f t="shared" si="4"/>
        <v>0</v>
      </c>
      <c r="AB36" s="29" t="e">
        <f t="shared" si="5"/>
        <v>#DIV/0!</v>
      </c>
      <c r="AC36" s="92">
        <f t="shared" si="6"/>
        <v>0</v>
      </c>
      <c r="AD36" s="25" t="e">
        <f t="shared" si="7"/>
        <v>#DIV/0!</v>
      </c>
      <c r="AF36" s="89">
        <v>31</v>
      </c>
      <c r="AG36" s="99">
        <f t="shared" si="104"/>
        <v>0</v>
      </c>
      <c r="AH36" s="103">
        <f t="shared" si="104"/>
        <v>0</v>
      </c>
      <c r="AI36" s="139">
        <f t="shared" si="104"/>
        <v>0</v>
      </c>
      <c r="AJ36" s="100">
        <f t="shared" si="104"/>
        <v>0</v>
      </c>
      <c r="AK36" s="110">
        <f t="shared" si="104"/>
        <v>0</v>
      </c>
      <c r="AL36" s="112">
        <f t="shared" si="104"/>
        <v>0</v>
      </c>
      <c r="AM36" s="137">
        <f t="shared" si="104"/>
        <v>0</v>
      </c>
      <c r="AN36" s="111">
        <f t="shared" si="104"/>
        <v>0</v>
      </c>
      <c r="AP36" s="167"/>
      <c r="AR36" s="12" t="s">
        <v>90</v>
      </c>
      <c r="AS36" s="20"/>
      <c r="AT36" s="21"/>
      <c r="AU36" s="21"/>
      <c r="AV36" s="21"/>
      <c r="AW36" s="22"/>
      <c r="AX36" s="176"/>
      <c r="AZ36" s="80" t="e">
        <f t="shared" si="68"/>
        <v>#DIV/0!</v>
      </c>
      <c r="BA36" s="25" t="e">
        <f t="shared" si="69"/>
        <v>#DIV/0!</v>
      </c>
      <c r="BB36" s="81" t="e">
        <f t="shared" si="70"/>
        <v>#DIV/0!</v>
      </c>
      <c r="BC36" s="82" t="e">
        <f t="shared" si="71"/>
        <v>#DIV/0!</v>
      </c>
      <c r="BD36" s="83" t="e">
        <f t="shared" si="72"/>
        <v>#DIV/0!</v>
      </c>
      <c r="BF36" s="76" t="e">
        <f t="shared" si="73"/>
        <v>#DIV/0!</v>
      </c>
      <c r="BG36" s="76">
        <f t="shared" si="74"/>
        <v>0</v>
      </c>
      <c r="BH36" s="25">
        <f t="shared" si="75"/>
        <v>0</v>
      </c>
      <c r="BI36" s="77">
        <f t="shared" si="76"/>
        <v>0</v>
      </c>
      <c r="BJ36" s="78">
        <f t="shared" si="77"/>
        <v>0</v>
      </c>
      <c r="BK36" s="79">
        <f t="shared" si="78"/>
        <v>0</v>
      </c>
      <c r="BM36" s="89">
        <v>31</v>
      </c>
      <c r="BN36" s="92" t="e">
        <f t="shared" si="16"/>
        <v>#DIV/0!</v>
      </c>
      <c r="BO36" s="91" t="e">
        <f t="shared" si="17"/>
        <v>#DIV/0!</v>
      </c>
      <c r="BP36" s="29" t="e">
        <f t="shared" si="18"/>
        <v>#DIV/0!</v>
      </c>
      <c r="BQ36" s="29" t="e">
        <f t="shared" si="19"/>
        <v>#DIV/0!</v>
      </c>
      <c r="BR36" s="90">
        <f t="shared" si="20"/>
        <v>0</v>
      </c>
      <c r="BS36" s="29" t="e">
        <f t="shared" si="21"/>
        <v>#DIV/0!</v>
      </c>
      <c r="BT36" s="92">
        <f t="shared" si="22"/>
        <v>0</v>
      </c>
      <c r="BU36" s="25" t="e">
        <f t="shared" si="23"/>
        <v>#DIV/0!</v>
      </c>
      <c r="BW36" s="89">
        <v>31</v>
      </c>
      <c r="BX36" s="99">
        <f t="shared" si="103"/>
        <v>0</v>
      </c>
      <c r="BY36" s="103">
        <f t="shared" si="103"/>
        <v>0</v>
      </c>
      <c r="BZ36" s="139">
        <f t="shared" si="103"/>
        <v>0</v>
      </c>
      <c r="CA36" s="100">
        <f t="shared" si="103"/>
        <v>0</v>
      </c>
      <c r="CB36" s="110">
        <f t="shared" si="103"/>
        <v>0</v>
      </c>
      <c r="CC36" s="112">
        <f t="shared" si="103"/>
        <v>0</v>
      </c>
      <c r="CD36" s="137">
        <f t="shared" si="103"/>
        <v>0</v>
      </c>
      <c r="CE36" s="111">
        <f t="shared" si="103"/>
        <v>0</v>
      </c>
      <c r="CR36" s="33"/>
      <c r="CT36" s="12" t="s">
        <v>90</v>
      </c>
      <c r="CU36" s="20"/>
      <c r="CV36" s="21"/>
      <c r="CW36" s="21"/>
      <c r="CX36" s="21"/>
      <c r="CY36" s="22"/>
      <c r="CZ36" s="176"/>
      <c r="DB36" s="80" t="e">
        <f t="shared" si="79"/>
        <v>#DIV/0!</v>
      </c>
      <c r="DC36" s="25" t="e">
        <f t="shared" si="80"/>
        <v>#DIV/0!</v>
      </c>
      <c r="DD36" s="81" t="e">
        <f t="shared" si="81"/>
        <v>#DIV/0!</v>
      </c>
      <c r="DE36" s="82" t="e">
        <f t="shared" si="82"/>
        <v>#DIV/0!</v>
      </c>
      <c r="DF36" s="83" t="e">
        <f t="shared" si="83"/>
        <v>#DIV/0!</v>
      </c>
      <c r="DH36" s="76" t="e">
        <f t="shared" si="84"/>
        <v>#DIV/0!</v>
      </c>
      <c r="DI36" s="76">
        <f t="shared" si="85"/>
        <v>0</v>
      </c>
      <c r="DJ36" s="25">
        <f t="shared" si="86"/>
        <v>0</v>
      </c>
      <c r="DK36" s="77">
        <f t="shared" si="87"/>
        <v>0</v>
      </c>
      <c r="DL36" s="78">
        <f t="shared" si="88"/>
        <v>0</v>
      </c>
      <c r="DM36" s="79">
        <f t="shared" si="89"/>
        <v>0</v>
      </c>
      <c r="DO36" s="89">
        <v>31</v>
      </c>
      <c r="DP36" s="92" t="e">
        <f t="shared" si="32"/>
        <v>#DIV/0!</v>
      </c>
      <c r="DQ36" s="91" t="e">
        <f t="shared" si="33"/>
        <v>#DIV/0!</v>
      </c>
      <c r="DR36" s="29" t="e">
        <f t="shared" si="34"/>
        <v>#DIV/0!</v>
      </c>
      <c r="DS36" s="29" t="e">
        <f t="shared" si="35"/>
        <v>#DIV/0!</v>
      </c>
      <c r="DT36" s="90">
        <f t="shared" si="36"/>
        <v>0</v>
      </c>
      <c r="DU36" s="29" t="e">
        <f t="shared" si="37"/>
        <v>#DIV/0!</v>
      </c>
      <c r="DV36" s="92">
        <f t="shared" si="38"/>
        <v>0</v>
      </c>
      <c r="DW36" s="25" t="e">
        <f t="shared" si="39"/>
        <v>#DIV/0!</v>
      </c>
      <c r="DY36" s="89">
        <v>31</v>
      </c>
      <c r="DZ36" s="99">
        <f t="shared" si="102"/>
        <v>0</v>
      </c>
      <c r="EA36" s="103">
        <f t="shared" si="102"/>
        <v>0</v>
      </c>
      <c r="EB36" s="139">
        <f t="shared" si="102"/>
        <v>0</v>
      </c>
      <c r="EC36" s="100">
        <f t="shared" si="102"/>
        <v>0</v>
      </c>
      <c r="ED36" s="110">
        <f t="shared" si="102"/>
        <v>0</v>
      </c>
      <c r="EE36" s="112">
        <f t="shared" si="102"/>
        <v>0</v>
      </c>
      <c r="EF36" s="137">
        <f t="shared" si="102"/>
        <v>0</v>
      </c>
      <c r="EG36" s="111">
        <f t="shared" si="102"/>
        <v>0</v>
      </c>
      <c r="EH36" s="36"/>
      <c r="EI36" s="168"/>
      <c r="EJ36" s="36"/>
      <c r="EK36" s="12" t="s">
        <v>90</v>
      </c>
      <c r="EL36" s="20"/>
      <c r="EM36" s="21"/>
      <c r="EN36" s="21"/>
      <c r="EO36" s="21"/>
      <c r="EP36" s="22"/>
      <c r="EQ36" s="176"/>
      <c r="ES36" s="80" t="e">
        <f t="shared" si="90"/>
        <v>#DIV/0!</v>
      </c>
      <c r="ET36" s="25" t="e">
        <f t="shared" si="91"/>
        <v>#DIV/0!</v>
      </c>
      <c r="EU36" s="81" t="e">
        <f t="shared" si="92"/>
        <v>#DIV/0!</v>
      </c>
      <c r="EV36" s="82" t="e">
        <f t="shared" si="93"/>
        <v>#DIV/0!</v>
      </c>
      <c r="EW36" s="83" t="e">
        <f t="shared" si="94"/>
        <v>#DIV/0!</v>
      </c>
      <c r="EY36" s="76" t="e">
        <f t="shared" si="95"/>
        <v>#DIV/0!</v>
      </c>
      <c r="EZ36" s="76">
        <f t="shared" si="96"/>
        <v>0</v>
      </c>
      <c r="FA36" s="25">
        <f t="shared" si="97"/>
        <v>0</v>
      </c>
      <c r="FB36" s="77">
        <f t="shared" si="98"/>
        <v>0</v>
      </c>
      <c r="FC36" s="78">
        <f t="shared" si="99"/>
        <v>0</v>
      </c>
      <c r="FD36" s="79">
        <f t="shared" si="100"/>
        <v>0</v>
      </c>
      <c r="FF36" s="89">
        <v>31</v>
      </c>
      <c r="FG36" s="92" t="e">
        <f t="shared" si="48"/>
        <v>#DIV/0!</v>
      </c>
      <c r="FH36" s="91" t="e">
        <f t="shared" si="49"/>
        <v>#DIV/0!</v>
      </c>
      <c r="FI36" s="29" t="e">
        <f t="shared" si="50"/>
        <v>#DIV/0!</v>
      </c>
      <c r="FJ36" s="29" t="e">
        <f t="shared" si="51"/>
        <v>#DIV/0!</v>
      </c>
      <c r="FK36" s="90">
        <f t="shared" si="52"/>
        <v>0</v>
      </c>
      <c r="FL36" s="29" t="e">
        <f t="shared" si="53"/>
        <v>#DIV/0!</v>
      </c>
      <c r="FM36" s="92">
        <f t="shared" si="54"/>
        <v>0</v>
      </c>
      <c r="FN36" s="25" t="e">
        <f t="shared" si="55"/>
        <v>#DIV/0!</v>
      </c>
      <c r="FP36" s="89">
        <v>31</v>
      </c>
      <c r="FQ36" s="99">
        <f t="shared" si="101"/>
        <v>0</v>
      </c>
      <c r="FR36" s="103">
        <f t="shared" si="101"/>
        <v>0</v>
      </c>
      <c r="FS36" s="139">
        <f t="shared" si="101"/>
        <v>0</v>
      </c>
      <c r="FT36" s="100">
        <f t="shared" si="101"/>
        <v>0</v>
      </c>
      <c r="FU36" s="110">
        <f t="shared" si="101"/>
        <v>0</v>
      </c>
      <c r="FV36" s="112">
        <f t="shared" si="101"/>
        <v>0</v>
      </c>
      <c r="FW36" s="137">
        <f t="shared" si="101"/>
        <v>0</v>
      </c>
      <c r="FX36" s="111">
        <f t="shared" si="101"/>
        <v>0</v>
      </c>
    </row>
    <row r="37" spans="1:180" ht="14.25" x14ac:dyDescent="0.15">
      <c r="A37" s="12" t="s">
        <v>91</v>
      </c>
      <c r="B37" s="20"/>
      <c r="C37" s="21"/>
      <c r="D37" s="21"/>
      <c r="E37" s="21"/>
      <c r="F37" s="22"/>
      <c r="G37" s="176"/>
      <c r="I37" s="80" t="e">
        <f t="shared" si="57"/>
        <v>#DIV/0!</v>
      </c>
      <c r="J37" s="25" t="e">
        <f t="shared" si="58"/>
        <v>#DIV/0!</v>
      </c>
      <c r="K37" s="81" t="e">
        <f t="shared" si="59"/>
        <v>#DIV/0!</v>
      </c>
      <c r="L37" s="82" t="e">
        <f t="shared" si="60"/>
        <v>#DIV/0!</v>
      </c>
      <c r="M37" s="83" t="e">
        <f t="shared" si="61"/>
        <v>#DIV/0!</v>
      </c>
      <c r="O37" s="76" t="e">
        <f t="shared" si="62"/>
        <v>#DIV/0!</v>
      </c>
      <c r="P37" s="76">
        <f t="shared" si="63"/>
        <v>0</v>
      </c>
      <c r="Q37" s="25">
        <f t="shared" si="64"/>
        <v>0</v>
      </c>
      <c r="R37" s="77">
        <f t="shared" si="65"/>
        <v>0</v>
      </c>
      <c r="S37" s="78">
        <f t="shared" si="66"/>
        <v>0</v>
      </c>
      <c r="T37" s="79">
        <f t="shared" si="67"/>
        <v>0</v>
      </c>
      <c r="V37" s="89">
        <v>32</v>
      </c>
      <c r="W37" s="92" t="e">
        <f t="shared" si="0"/>
        <v>#DIV/0!</v>
      </c>
      <c r="X37" s="91" t="e">
        <f t="shared" si="1"/>
        <v>#DIV/0!</v>
      </c>
      <c r="Y37" s="29" t="e">
        <f t="shared" si="2"/>
        <v>#DIV/0!</v>
      </c>
      <c r="Z37" s="29" t="e">
        <f t="shared" si="3"/>
        <v>#DIV/0!</v>
      </c>
      <c r="AA37" s="90">
        <f t="shared" si="4"/>
        <v>0</v>
      </c>
      <c r="AB37" s="29" t="e">
        <f t="shared" si="5"/>
        <v>#DIV/0!</v>
      </c>
      <c r="AC37" s="92">
        <f t="shared" si="6"/>
        <v>0</v>
      </c>
      <c r="AD37" s="25" t="e">
        <f t="shared" si="7"/>
        <v>#DIV/0!</v>
      </c>
      <c r="AF37" s="89">
        <v>32</v>
      </c>
      <c r="AG37" s="99">
        <f t="shared" si="104"/>
        <v>0</v>
      </c>
      <c r="AH37" s="103">
        <f t="shared" si="104"/>
        <v>0</v>
      </c>
      <c r="AI37" s="139">
        <f t="shared" si="104"/>
        <v>0</v>
      </c>
      <c r="AJ37" s="100">
        <f t="shared" si="104"/>
        <v>0</v>
      </c>
      <c r="AK37" s="110">
        <f t="shared" si="104"/>
        <v>0</v>
      </c>
      <c r="AL37" s="112">
        <f t="shared" si="104"/>
        <v>0</v>
      </c>
      <c r="AM37" s="137">
        <f t="shared" si="104"/>
        <v>0</v>
      </c>
      <c r="AN37" s="111">
        <f t="shared" si="104"/>
        <v>0</v>
      </c>
      <c r="AP37" s="167"/>
      <c r="AR37" s="12" t="s">
        <v>91</v>
      </c>
      <c r="AS37" s="20"/>
      <c r="AT37" s="21"/>
      <c r="AU37" s="21"/>
      <c r="AV37" s="21"/>
      <c r="AW37" s="22"/>
      <c r="AX37" s="176"/>
      <c r="AZ37" s="80" t="e">
        <f t="shared" si="68"/>
        <v>#DIV/0!</v>
      </c>
      <c r="BA37" s="25" t="e">
        <f t="shared" si="69"/>
        <v>#DIV/0!</v>
      </c>
      <c r="BB37" s="81" t="e">
        <f t="shared" si="70"/>
        <v>#DIV/0!</v>
      </c>
      <c r="BC37" s="82" t="e">
        <f t="shared" si="71"/>
        <v>#DIV/0!</v>
      </c>
      <c r="BD37" s="83" t="e">
        <f t="shared" si="72"/>
        <v>#DIV/0!</v>
      </c>
      <c r="BF37" s="76" t="e">
        <f t="shared" si="73"/>
        <v>#DIV/0!</v>
      </c>
      <c r="BG37" s="76">
        <f t="shared" si="74"/>
        <v>0</v>
      </c>
      <c r="BH37" s="25">
        <f t="shared" si="75"/>
        <v>0</v>
      </c>
      <c r="BI37" s="77">
        <f t="shared" si="76"/>
        <v>0</v>
      </c>
      <c r="BJ37" s="78">
        <f t="shared" si="77"/>
        <v>0</v>
      </c>
      <c r="BK37" s="79">
        <f t="shared" si="78"/>
        <v>0</v>
      </c>
      <c r="BM37" s="89">
        <v>32</v>
      </c>
      <c r="BN37" s="92" t="e">
        <f t="shared" si="16"/>
        <v>#DIV/0!</v>
      </c>
      <c r="BO37" s="91" t="e">
        <f t="shared" si="17"/>
        <v>#DIV/0!</v>
      </c>
      <c r="BP37" s="29" t="e">
        <f t="shared" si="18"/>
        <v>#DIV/0!</v>
      </c>
      <c r="BQ37" s="29" t="e">
        <f t="shared" si="19"/>
        <v>#DIV/0!</v>
      </c>
      <c r="BR37" s="90">
        <f t="shared" si="20"/>
        <v>0</v>
      </c>
      <c r="BS37" s="29" t="e">
        <f t="shared" si="21"/>
        <v>#DIV/0!</v>
      </c>
      <c r="BT37" s="92">
        <f t="shared" si="22"/>
        <v>0</v>
      </c>
      <c r="BU37" s="25" t="e">
        <f t="shared" si="23"/>
        <v>#DIV/0!</v>
      </c>
      <c r="BW37" s="89">
        <v>32</v>
      </c>
      <c r="BX37" s="99">
        <f t="shared" si="103"/>
        <v>0</v>
      </c>
      <c r="BY37" s="103">
        <f t="shared" si="103"/>
        <v>0</v>
      </c>
      <c r="BZ37" s="139">
        <f t="shared" si="103"/>
        <v>0</v>
      </c>
      <c r="CA37" s="100">
        <f t="shared" si="103"/>
        <v>0</v>
      </c>
      <c r="CB37" s="110">
        <f t="shared" si="103"/>
        <v>0</v>
      </c>
      <c r="CC37" s="112">
        <f t="shared" si="103"/>
        <v>0</v>
      </c>
      <c r="CD37" s="137">
        <f t="shared" si="103"/>
        <v>0</v>
      </c>
      <c r="CE37" s="111">
        <f t="shared" si="103"/>
        <v>0</v>
      </c>
      <c r="CR37" s="33"/>
      <c r="CT37" s="12" t="s">
        <v>91</v>
      </c>
      <c r="CU37" s="20"/>
      <c r="CV37" s="21"/>
      <c r="CW37" s="21"/>
      <c r="CX37" s="21"/>
      <c r="CY37" s="22"/>
      <c r="CZ37" s="176"/>
      <c r="DB37" s="80" t="e">
        <f t="shared" si="79"/>
        <v>#DIV/0!</v>
      </c>
      <c r="DC37" s="25" t="e">
        <f t="shared" si="80"/>
        <v>#DIV/0!</v>
      </c>
      <c r="DD37" s="81" t="e">
        <f t="shared" si="81"/>
        <v>#DIV/0!</v>
      </c>
      <c r="DE37" s="82" t="e">
        <f t="shared" si="82"/>
        <v>#DIV/0!</v>
      </c>
      <c r="DF37" s="83" t="e">
        <f t="shared" si="83"/>
        <v>#DIV/0!</v>
      </c>
      <c r="DH37" s="76" t="e">
        <f t="shared" si="84"/>
        <v>#DIV/0!</v>
      </c>
      <c r="DI37" s="76">
        <f t="shared" si="85"/>
        <v>0</v>
      </c>
      <c r="DJ37" s="25">
        <f t="shared" si="86"/>
        <v>0</v>
      </c>
      <c r="DK37" s="77">
        <f t="shared" si="87"/>
        <v>0</v>
      </c>
      <c r="DL37" s="78">
        <f t="shared" si="88"/>
        <v>0</v>
      </c>
      <c r="DM37" s="79">
        <f t="shared" si="89"/>
        <v>0</v>
      </c>
      <c r="DO37" s="89">
        <v>32</v>
      </c>
      <c r="DP37" s="92" t="e">
        <f t="shared" si="32"/>
        <v>#DIV/0!</v>
      </c>
      <c r="DQ37" s="91" t="e">
        <f t="shared" si="33"/>
        <v>#DIV/0!</v>
      </c>
      <c r="DR37" s="29" t="e">
        <f t="shared" si="34"/>
        <v>#DIV/0!</v>
      </c>
      <c r="DS37" s="29" t="e">
        <f t="shared" si="35"/>
        <v>#DIV/0!</v>
      </c>
      <c r="DT37" s="90">
        <f t="shared" si="36"/>
        <v>0</v>
      </c>
      <c r="DU37" s="29" t="e">
        <f t="shared" si="37"/>
        <v>#DIV/0!</v>
      </c>
      <c r="DV37" s="92">
        <f t="shared" si="38"/>
        <v>0</v>
      </c>
      <c r="DW37" s="25" t="e">
        <f t="shared" si="39"/>
        <v>#DIV/0!</v>
      </c>
      <c r="DY37" s="89">
        <v>32</v>
      </c>
      <c r="DZ37" s="99">
        <f t="shared" si="102"/>
        <v>0</v>
      </c>
      <c r="EA37" s="103">
        <f t="shared" si="102"/>
        <v>0</v>
      </c>
      <c r="EB37" s="139">
        <f t="shared" si="102"/>
        <v>0</v>
      </c>
      <c r="EC37" s="100">
        <f t="shared" si="102"/>
        <v>0</v>
      </c>
      <c r="ED37" s="110">
        <f t="shared" si="102"/>
        <v>0</v>
      </c>
      <c r="EE37" s="112">
        <f t="shared" si="102"/>
        <v>0</v>
      </c>
      <c r="EF37" s="137">
        <f t="shared" si="102"/>
        <v>0</v>
      </c>
      <c r="EG37" s="111">
        <f t="shared" si="102"/>
        <v>0</v>
      </c>
      <c r="EH37" s="36"/>
      <c r="EI37" s="168"/>
      <c r="EJ37" s="36"/>
      <c r="EK37" s="12" t="s">
        <v>91</v>
      </c>
      <c r="EL37" s="20"/>
      <c r="EM37" s="21"/>
      <c r="EN37" s="21"/>
      <c r="EO37" s="21"/>
      <c r="EP37" s="22"/>
      <c r="EQ37" s="176"/>
      <c r="ES37" s="80" t="e">
        <f t="shared" si="90"/>
        <v>#DIV/0!</v>
      </c>
      <c r="ET37" s="25" t="e">
        <f t="shared" si="91"/>
        <v>#DIV/0!</v>
      </c>
      <c r="EU37" s="81" t="e">
        <f t="shared" si="92"/>
        <v>#DIV/0!</v>
      </c>
      <c r="EV37" s="82" t="e">
        <f t="shared" si="93"/>
        <v>#DIV/0!</v>
      </c>
      <c r="EW37" s="83" t="e">
        <f t="shared" si="94"/>
        <v>#DIV/0!</v>
      </c>
      <c r="EY37" s="76" t="e">
        <f t="shared" si="95"/>
        <v>#DIV/0!</v>
      </c>
      <c r="EZ37" s="76">
        <f t="shared" si="96"/>
        <v>0</v>
      </c>
      <c r="FA37" s="25">
        <f t="shared" si="97"/>
        <v>0</v>
      </c>
      <c r="FB37" s="77">
        <f t="shared" si="98"/>
        <v>0</v>
      </c>
      <c r="FC37" s="78">
        <f t="shared" si="99"/>
        <v>0</v>
      </c>
      <c r="FD37" s="79">
        <f t="shared" si="100"/>
        <v>0</v>
      </c>
      <c r="FF37" s="89">
        <v>32</v>
      </c>
      <c r="FG37" s="92" t="e">
        <f t="shared" si="48"/>
        <v>#DIV/0!</v>
      </c>
      <c r="FH37" s="91" t="e">
        <f t="shared" si="49"/>
        <v>#DIV/0!</v>
      </c>
      <c r="FI37" s="29" t="e">
        <f t="shared" si="50"/>
        <v>#DIV/0!</v>
      </c>
      <c r="FJ37" s="29" t="e">
        <f t="shared" si="51"/>
        <v>#DIV/0!</v>
      </c>
      <c r="FK37" s="90">
        <f t="shared" si="52"/>
        <v>0</v>
      </c>
      <c r="FL37" s="29" t="e">
        <f t="shared" si="53"/>
        <v>#DIV/0!</v>
      </c>
      <c r="FM37" s="92">
        <f t="shared" si="54"/>
        <v>0</v>
      </c>
      <c r="FN37" s="25" t="e">
        <f t="shared" si="55"/>
        <v>#DIV/0!</v>
      </c>
      <c r="FP37" s="89">
        <v>32</v>
      </c>
      <c r="FQ37" s="99">
        <f t="shared" si="101"/>
        <v>0</v>
      </c>
      <c r="FR37" s="103">
        <f t="shared" si="101"/>
        <v>0</v>
      </c>
      <c r="FS37" s="139">
        <f t="shared" si="101"/>
        <v>0</v>
      </c>
      <c r="FT37" s="100">
        <f t="shared" si="101"/>
        <v>0</v>
      </c>
      <c r="FU37" s="110">
        <f t="shared" si="101"/>
        <v>0</v>
      </c>
      <c r="FV37" s="112">
        <f t="shared" si="101"/>
        <v>0</v>
      </c>
      <c r="FW37" s="137">
        <f t="shared" si="101"/>
        <v>0</v>
      </c>
      <c r="FX37" s="111">
        <f t="shared" si="101"/>
        <v>0</v>
      </c>
    </row>
    <row r="38" spans="1:180" ht="14.25" x14ac:dyDescent="0.15">
      <c r="A38" s="12" t="s">
        <v>92</v>
      </c>
      <c r="B38" s="20"/>
      <c r="C38" s="21"/>
      <c r="D38" s="21"/>
      <c r="E38" s="21"/>
      <c r="F38" s="22"/>
      <c r="G38" s="176"/>
      <c r="I38" s="80" t="e">
        <f t="shared" si="57"/>
        <v>#DIV/0!</v>
      </c>
      <c r="J38" s="25" t="e">
        <f t="shared" si="58"/>
        <v>#DIV/0!</v>
      </c>
      <c r="K38" s="81" t="e">
        <f t="shared" si="59"/>
        <v>#DIV/0!</v>
      </c>
      <c r="L38" s="82" t="e">
        <f t="shared" si="60"/>
        <v>#DIV/0!</v>
      </c>
      <c r="M38" s="83" t="e">
        <f t="shared" si="61"/>
        <v>#DIV/0!</v>
      </c>
      <c r="O38" s="76" t="e">
        <f t="shared" si="62"/>
        <v>#DIV/0!</v>
      </c>
      <c r="P38" s="76">
        <f t="shared" si="63"/>
        <v>0</v>
      </c>
      <c r="Q38" s="25">
        <f t="shared" si="64"/>
        <v>0</v>
      </c>
      <c r="R38" s="77">
        <f t="shared" si="65"/>
        <v>0</v>
      </c>
      <c r="S38" s="78">
        <f t="shared" si="66"/>
        <v>0</v>
      </c>
      <c r="T38" s="79">
        <f t="shared" si="67"/>
        <v>0</v>
      </c>
      <c r="V38" s="89">
        <v>33</v>
      </c>
      <c r="W38" s="92" t="e">
        <f t="shared" si="0"/>
        <v>#DIV/0!</v>
      </c>
      <c r="X38" s="91" t="e">
        <f t="shared" si="1"/>
        <v>#DIV/0!</v>
      </c>
      <c r="Y38" s="29" t="e">
        <f t="shared" si="2"/>
        <v>#DIV/0!</v>
      </c>
      <c r="Z38" s="29" t="e">
        <f t="shared" si="3"/>
        <v>#DIV/0!</v>
      </c>
      <c r="AA38" s="90">
        <f t="shared" si="4"/>
        <v>0</v>
      </c>
      <c r="AB38" s="29" t="e">
        <f t="shared" si="5"/>
        <v>#DIV/0!</v>
      </c>
      <c r="AC38" s="92">
        <f t="shared" si="6"/>
        <v>0</v>
      </c>
      <c r="AD38" s="25" t="e">
        <f t="shared" si="7"/>
        <v>#DIV/0!</v>
      </c>
      <c r="AF38" s="89">
        <v>33</v>
      </c>
      <c r="AG38" s="99">
        <f t="shared" si="104"/>
        <v>0</v>
      </c>
      <c r="AH38" s="103">
        <f t="shared" si="104"/>
        <v>0</v>
      </c>
      <c r="AI38" s="139">
        <f t="shared" si="104"/>
        <v>0</v>
      </c>
      <c r="AJ38" s="100">
        <f t="shared" si="104"/>
        <v>0</v>
      </c>
      <c r="AK38" s="110">
        <f t="shared" si="104"/>
        <v>0</v>
      </c>
      <c r="AL38" s="112">
        <f t="shared" si="104"/>
        <v>0</v>
      </c>
      <c r="AM38" s="137">
        <f t="shared" si="104"/>
        <v>0</v>
      </c>
      <c r="AN38" s="111">
        <f t="shared" si="104"/>
        <v>0</v>
      </c>
      <c r="AP38" s="167"/>
      <c r="AR38" s="12" t="s">
        <v>92</v>
      </c>
      <c r="AS38" s="20"/>
      <c r="AT38" s="21"/>
      <c r="AU38" s="21"/>
      <c r="AV38" s="21"/>
      <c r="AW38" s="22"/>
      <c r="AX38" s="176"/>
      <c r="AZ38" s="80" t="e">
        <f t="shared" si="68"/>
        <v>#DIV/0!</v>
      </c>
      <c r="BA38" s="25" t="e">
        <f t="shared" si="69"/>
        <v>#DIV/0!</v>
      </c>
      <c r="BB38" s="81" t="e">
        <f t="shared" si="70"/>
        <v>#DIV/0!</v>
      </c>
      <c r="BC38" s="82" t="e">
        <f t="shared" si="71"/>
        <v>#DIV/0!</v>
      </c>
      <c r="BD38" s="83" t="e">
        <f t="shared" si="72"/>
        <v>#DIV/0!</v>
      </c>
      <c r="BF38" s="76" t="e">
        <f t="shared" si="73"/>
        <v>#DIV/0!</v>
      </c>
      <c r="BG38" s="76">
        <f t="shared" si="74"/>
        <v>0</v>
      </c>
      <c r="BH38" s="25">
        <f t="shared" si="75"/>
        <v>0</v>
      </c>
      <c r="BI38" s="77">
        <f t="shared" si="76"/>
        <v>0</v>
      </c>
      <c r="BJ38" s="78">
        <f t="shared" si="77"/>
        <v>0</v>
      </c>
      <c r="BK38" s="79">
        <f t="shared" si="78"/>
        <v>0</v>
      </c>
      <c r="BM38" s="89">
        <v>33</v>
      </c>
      <c r="BN38" s="92" t="e">
        <f t="shared" si="16"/>
        <v>#DIV/0!</v>
      </c>
      <c r="BO38" s="91" t="e">
        <f t="shared" si="17"/>
        <v>#DIV/0!</v>
      </c>
      <c r="BP38" s="29" t="e">
        <f t="shared" si="18"/>
        <v>#DIV/0!</v>
      </c>
      <c r="BQ38" s="29" t="e">
        <f t="shared" si="19"/>
        <v>#DIV/0!</v>
      </c>
      <c r="BR38" s="90">
        <f t="shared" si="20"/>
        <v>0</v>
      </c>
      <c r="BS38" s="29" t="e">
        <f t="shared" si="21"/>
        <v>#DIV/0!</v>
      </c>
      <c r="BT38" s="92">
        <f t="shared" si="22"/>
        <v>0</v>
      </c>
      <c r="BU38" s="25" t="e">
        <f t="shared" si="23"/>
        <v>#DIV/0!</v>
      </c>
      <c r="BW38" s="89">
        <v>33</v>
      </c>
      <c r="BX38" s="99">
        <f t="shared" si="103"/>
        <v>0</v>
      </c>
      <c r="BY38" s="103">
        <f t="shared" si="103"/>
        <v>0</v>
      </c>
      <c r="BZ38" s="139">
        <f t="shared" si="103"/>
        <v>0</v>
      </c>
      <c r="CA38" s="100">
        <f t="shared" si="103"/>
        <v>0</v>
      </c>
      <c r="CB38" s="110">
        <f t="shared" si="103"/>
        <v>0</v>
      </c>
      <c r="CC38" s="112">
        <f t="shared" si="103"/>
        <v>0</v>
      </c>
      <c r="CD38" s="137">
        <f t="shared" si="103"/>
        <v>0</v>
      </c>
      <c r="CE38" s="111">
        <f t="shared" si="103"/>
        <v>0</v>
      </c>
      <c r="CR38" s="33"/>
      <c r="CT38" s="12" t="s">
        <v>92</v>
      </c>
      <c r="CU38" s="20"/>
      <c r="CV38" s="21"/>
      <c r="CW38" s="21"/>
      <c r="CX38" s="21"/>
      <c r="CY38" s="22"/>
      <c r="CZ38" s="176"/>
      <c r="DB38" s="80" t="e">
        <f t="shared" si="79"/>
        <v>#DIV/0!</v>
      </c>
      <c r="DC38" s="25" t="e">
        <f t="shared" si="80"/>
        <v>#DIV/0!</v>
      </c>
      <c r="DD38" s="81" t="e">
        <f t="shared" si="81"/>
        <v>#DIV/0!</v>
      </c>
      <c r="DE38" s="82" t="e">
        <f t="shared" si="82"/>
        <v>#DIV/0!</v>
      </c>
      <c r="DF38" s="83" t="e">
        <f t="shared" si="83"/>
        <v>#DIV/0!</v>
      </c>
      <c r="DH38" s="76" t="e">
        <f t="shared" si="84"/>
        <v>#DIV/0!</v>
      </c>
      <c r="DI38" s="76">
        <f t="shared" si="85"/>
        <v>0</v>
      </c>
      <c r="DJ38" s="25">
        <f t="shared" si="86"/>
        <v>0</v>
      </c>
      <c r="DK38" s="77">
        <f t="shared" si="87"/>
        <v>0</v>
      </c>
      <c r="DL38" s="78">
        <f t="shared" si="88"/>
        <v>0</v>
      </c>
      <c r="DM38" s="79">
        <f t="shared" si="89"/>
        <v>0</v>
      </c>
      <c r="DO38" s="89">
        <v>33</v>
      </c>
      <c r="DP38" s="92" t="e">
        <f t="shared" si="32"/>
        <v>#DIV/0!</v>
      </c>
      <c r="DQ38" s="91" t="e">
        <f t="shared" si="33"/>
        <v>#DIV/0!</v>
      </c>
      <c r="DR38" s="29" t="e">
        <f t="shared" si="34"/>
        <v>#DIV/0!</v>
      </c>
      <c r="DS38" s="29" t="e">
        <f t="shared" si="35"/>
        <v>#DIV/0!</v>
      </c>
      <c r="DT38" s="90">
        <f t="shared" si="36"/>
        <v>0</v>
      </c>
      <c r="DU38" s="29" t="e">
        <f t="shared" si="37"/>
        <v>#DIV/0!</v>
      </c>
      <c r="DV38" s="92">
        <f t="shared" si="38"/>
        <v>0</v>
      </c>
      <c r="DW38" s="25" t="e">
        <f t="shared" si="39"/>
        <v>#DIV/0!</v>
      </c>
      <c r="DY38" s="89">
        <v>33</v>
      </c>
      <c r="DZ38" s="99">
        <f t="shared" si="102"/>
        <v>0</v>
      </c>
      <c r="EA38" s="103">
        <f t="shared" si="102"/>
        <v>0</v>
      </c>
      <c r="EB38" s="139">
        <f t="shared" si="102"/>
        <v>0</v>
      </c>
      <c r="EC38" s="100">
        <f t="shared" si="102"/>
        <v>0</v>
      </c>
      <c r="ED38" s="110">
        <f t="shared" si="102"/>
        <v>0</v>
      </c>
      <c r="EE38" s="112">
        <f t="shared" si="102"/>
        <v>0</v>
      </c>
      <c r="EF38" s="137">
        <f t="shared" si="102"/>
        <v>0</v>
      </c>
      <c r="EG38" s="111">
        <f t="shared" si="102"/>
        <v>0</v>
      </c>
      <c r="EH38" s="36"/>
      <c r="EI38" s="168"/>
      <c r="EJ38" s="36"/>
      <c r="EK38" s="12" t="s">
        <v>92</v>
      </c>
      <c r="EL38" s="20"/>
      <c r="EM38" s="21"/>
      <c r="EN38" s="21"/>
      <c r="EO38" s="21"/>
      <c r="EP38" s="22"/>
      <c r="EQ38" s="176"/>
      <c r="ES38" s="80" t="e">
        <f t="shared" si="90"/>
        <v>#DIV/0!</v>
      </c>
      <c r="ET38" s="25" t="e">
        <f t="shared" si="91"/>
        <v>#DIV/0!</v>
      </c>
      <c r="EU38" s="81" t="e">
        <f t="shared" si="92"/>
        <v>#DIV/0!</v>
      </c>
      <c r="EV38" s="82" t="e">
        <f t="shared" si="93"/>
        <v>#DIV/0!</v>
      </c>
      <c r="EW38" s="83" t="e">
        <f t="shared" si="94"/>
        <v>#DIV/0!</v>
      </c>
      <c r="EY38" s="76" t="e">
        <f t="shared" si="95"/>
        <v>#DIV/0!</v>
      </c>
      <c r="EZ38" s="76">
        <f t="shared" si="96"/>
        <v>0</v>
      </c>
      <c r="FA38" s="25">
        <f t="shared" si="97"/>
        <v>0</v>
      </c>
      <c r="FB38" s="77">
        <f t="shared" si="98"/>
        <v>0</v>
      </c>
      <c r="FC38" s="78">
        <f t="shared" si="99"/>
        <v>0</v>
      </c>
      <c r="FD38" s="79">
        <f t="shared" si="100"/>
        <v>0</v>
      </c>
      <c r="FF38" s="89">
        <v>33</v>
      </c>
      <c r="FG38" s="92" t="e">
        <f t="shared" si="48"/>
        <v>#DIV/0!</v>
      </c>
      <c r="FH38" s="91" t="e">
        <f t="shared" si="49"/>
        <v>#DIV/0!</v>
      </c>
      <c r="FI38" s="29" t="e">
        <f t="shared" si="50"/>
        <v>#DIV/0!</v>
      </c>
      <c r="FJ38" s="29" t="e">
        <f t="shared" si="51"/>
        <v>#DIV/0!</v>
      </c>
      <c r="FK38" s="90">
        <f t="shared" si="52"/>
        <v>0</v>
      </c>
      <c r="FL38" s="29" t="e">
        <f t="shared" si="53"/>
        <v>#DIV/0!</v>
      </c>
      <c r="FM38" s="92">
        <f t="shared" si="54"/>
        <v>0</v>
      </c>
      <c r="FN38" s="25" t="e">
        <f t="shared" si="55"/>
        <v>#DIV/0!</v>
      </c>
      <c r="FP38" s="89">
        <v>33</v>
      </c>
      <c r="FQ38" s="99">
        <f t="shared" si="101"/>
        <v>0</v>
      </c>
      <c r="FR38" s="103">
        <f t="shared" si="101"/>
        <v>0</v>
      </c>
      <c r="FS38" s="139">
        <f t="shared" si="101"/>
        <v>0</v>
      </c>
      <c r="FT38" s="100">
        <f t="shared" si="101"/>
        <v>0</v>
      </c>
      <c r="FU38" s="110">
        <f t="shared" si="101"/>
        <v>0</v>
      </c>
      <c r="FV38" s="112">
        <f t="shared" si="101"/>
        <v>0</v>
      </c>
      <c r="FW38" s="137">
        <f t="shared" si="101"/>
        <v>0</v>
      </c>
      <c r="FX38" s="111">
        <f t="shared" si="101"/>
        <v>0</v>
      </c>
    </row>
    <row r="39" spans="1:180" ht="14.25" x14ac:dyDescent="0.15">
      <c r="A39" s="12" t="s">
        <v>93</v>
      </c>
      <c r="B39" s="20"/>
      <c r="C39" s="21"/>
      <c r="D39" s="21"/>
      <c r="E39" s="21"/>
      <c r="F39" s="22"/>
      <c r="G39" s="176"/>
      <c r="I39" s="80" t="e">
        <f t="shared" si="57"/>
        <v>#DIV/0!</v>
      </c>
      <c r="J39" s="25" t="e">
        <f t="shared" si="58"/>
        <v>#DIV/0!</v>
      </c>
      <c r="K39" s="81" t="e">
        <f t="shared" si="59"/>
        <v>#DIV/0!</v>
      </c>
      <c r="L39" s="82" t="e">
        <f t="shared" si="60"/>
        <v>#DIV/0!</v>
      </c>
      <c r="M39" s="83" t="e">
        <f t="shared" si="61"/>
        <v>#DIV/0!</v>
      </c>
      <c r="O39" s="76" t="e">
        <f t="shared" si="62"/>
        <v>#DIV/0!</v>
      </c>
      <c r="P39" s="76">
        <f t="shared" si="63"/>
        <v>0</v>
      </c>
      <c r="Q39" s="25">
        <f t="shared" si="64"/>
        <v>0</v>
      </c>
      <c r="R39" s="77">
        <f t="shared" si="65"/>
        <v>0</v>
      </c>
      <c r="S39" s="78">
        <f t="shared" si="66"/>
        <v>0</v>
      </c>
      <c r="T39" s="79">
        <f t="shared" si="67"/>
        <v>0</v>
      </c>
      <c r="V39" s="89">
        <v>34</v>
      </c>
      <c r="W39" s="92" t="e">
        <f t="shared" si="0"/>
        <v>#DIV/0!</v>
      </c>
      <c r="X39" s="91" t="e">
        <f t="shared" si="1"/>
        <v>#DIV/0!</v>
      </c>
      <c r="Y39" s="29" t="e">
        <f t="shared" si="2"/>
        <v>#DIV/0!</v>
      </c>
      <c r="Z39" s="29" t="e">
        <f t="shared" si="3"/>
        <v>#DIV/0!</v>
      </c>
      <c r="AA39" s="90">
        <f t="shared" si="4"/>
        <v>0</v>
      </c>
      <c r="AB39" s="29" t="e">
        <f t="shared" si="5"/>
        <v>#DIV/0!</v>
      </c>
      <c r="AC39" s="92">
        <f t="shared" si="6"/>
        <v>0</v>
      </c>
      <c r="AD39" s="25" t="e">
        <f t="shared" si="7"/>
        <v>#DIV/0!</v>
      </c>
      <c r="AF39" s="89">
        <v>34</v>
      </c>
      <c r="AG39" s="99">
        <f t="shared" si="104"/>
        <v>0</v>
      </c>
      <c r="AH39" s="103">
        <f t="shared" si="104"/>
        <v>0</v>
      </c>
      <c r="AI39" s="139">
        <f t="shared" si="104"/>
        <v>0</v>
      </c>
      <c r="AJ39" s="100">
        <f t="shared" si="104"/>
        <v>0</v>
      </c>
      <c r="AK39" s="110">
        <f t="shared" si="104"/>
        <v>0</v>
      </c>
      <c r="AL39" s="112">
        <f t="shared" si="104"/>
        <v>0</v>
      </c>
      <c r="AM39" s="137">
        <f t="shared" si="104"/>
        <v>0</v>
      </c>
      <c r="AN39" s="111">
        <f t="shared" si="104"/>
        <v>0</v>
      </c>
      <c r="AP39" s="167"/>
      <c r="AR39" s="12" t="s">
        <v>93</v>
      </c>
      <c r="AS39" s="20"/>
      <c r="AT39" s="21"/>
      <c r="AU39" s="21"/>
      <c r="AV39" s="21"/>
      <c r="AW39" s="22"/>
      <c r="AX39" s="176"/>
      <c r="AZ39" s="80" t="e">
        <f t="shared" si="68"/>
        <v>#DIV/0!</v>
      </c>
      <c r="BA39" s="25" t="e">
        <f t="shared" si="69"/>
        <v>#DIV/0!</v>
      </c>
      <c r="BB39" s="81" t="e">
        <f t="shared" si="70"/>
        <v>#DIV/0!</v>
      </c>
      <c r="BC39" s="82" t="e">
        <f t="shared" si="71"/>
        <v>#DIV/0!</v>
      </c>
      <c r="BD39" s="83" t="e">
        <f t="shared" si="72"/>
        <v>#DIV/0!</v>
      </c>
      <c r="BF39" s="76" t="e">
        <f t="shared" si="73"/>
        <v>#DIV/0!</v>
      </c>
      <c r="BG39" s="76">
        <f t="shared" si="74"/>
        <v>0</v>
      </c>
      <c r="BH39" s="25">
        <f t="shared" si="75"/>
        <v>0</v>
      </c>
      <c r="BI39" s="77">
        <f t="shared" si="76"/>
        <v>0</v>
      </c>
      <c r="BJ39" s="78">
        <f t="shared" si="77"/>
        <v>0</v>
      </c>
      <c r="BK39" s="79">
        <f t="shared" si="78"/>
        <v>0</v>
      </c>
      <c r="BM39" s="89">
        <v>34</v>
      </c>
      <c r="BN39" s="92" t="e">
        <f t="shared" si="16"/>
        <v>#DIV/0!</v>
      </c>
      <c r="BO39" s="91" t="e">
        <f t="shared" si="17"/>
        <v>#DIV/0!</v>
      </c>
      <c r="BP39" s="29" t="e">
        <f t="shared" si="18"/>
        <v>#DIV/0!</v>
      </c>
      <c r="BQ39" s="29" t="e">
        <f t="shared" si="19"/>
        <v>#DIV/0!</v>
      </c>
      <c r="BR39" s="90">
        <f t="shared" si="20"/>
        <v>0</v>
      </c>
      <c r="BS39" s="29" t="e">
        <f t="shared" si="21"/>
        <v>#DIV/0!</v>
      </c>
      <c r="BT39" s="92">
        <f t="shared" si="22"/>
        <v>0</v>
      </c>
      <c r="BU39" s="25" t="e">
        <f t="shared" si="23"/>
        <v>#DIV/0!</v>
      </c>
      <c r="BW39" s="89">
        <v>34</v>
      </c>
      <c r="BX39" s="99">
        <f t="shared" si="103"/>
        <v>0</v>
      </c>
      <c r="BY39" s="103">
        <f t="shared" si="103"/>
        <v>0</v>
      </c>
      <c r="BZ39" s="139">
        <f t="shared" si="103"/>
        <v>0</v>
      </c>
      <c r="CA39" s="100">
        <f t="shared" si="103"/>
        <v>0</v>
      </c>
      <c r="CB39" s="110">
        <f t="shared" si="103"/>
        <v>0</v>
      </c>
      <c r="CC39" s="112">
        <f t="shared" si="103"/>
        <v>0</v>
      </c>
      <c r="CD39" s="137">
        <f t="shared" si="103"/>
        <v>0</v>
      </c>
      <c r="CE39" s="111">
        <f t="shared" si="103"/>
        <v>0</v>
      </c>
      <c r="CR39" s="33"/>
      <c r="CT39" s="12" t="s">
        <v>93</v>
      </c>
      <c r="CU39" s="20"/>
      <c r="CV39" s="21"/>
      <c r="CW39" s="21"/>
      <c r="CX39" s="21"/>
      <c r="CY39" s="22"/>
      <c r="CZ39" s="176"/>
      <c r="DB39" s="80" t="e">
        <f t="shared" si="79"/>
        <v>#DIV/0!</v>
      </c>
      <c r="DC39" s="25" t="e">
        <f t="shared" si="80"/>
        <v>#DIV/0!</v>
      </c>
      <c r="DD39" s="81" t="e">
        <f t="shared" si="81"/>
        <v>#DIV/0!</v>
      </c>
      <c r="DE39" s="82" t="e">
        <f t="shared" si="82"/>
        <v>#DIV/0!</v>
      </c>
      <c r="DF39" s="83" t="e">
        <f t="shared" si="83"/>
        <v>#DIV/0!</v>
      </c>
      <c r="DH39" s="76" t="e">
        <f t="shared" si="84"/>
        <v>#DIV/0!</v>
      </c>
      <c r="DI39" s="76">
        <f t="shared" si="85"/>
        <v>0</v>
      </c>
      <c r="DJ39" s="25">
        <f t="shared" si="86"/>
        <v>0</v>
      </c>
      <c r="DK39" s="77">
        <f t="shared" si="87"/>
        <v>0</v>
      </c>
      <c r="DL39" s="78">
        <f t="shared" si="88"/>
        <v>0</v>
      </c>
      <c r="DM39" s="79">
        <f t="shared" si="89"/>
        <v>0</v>
      </c>
      <c r="DO39" s="89">
        <v>34</v>
      </c>
      <c r="DP39" s="92" t="e">
        <f t="shared" si="32"/>
        <v>#DIV/0!</v>
      </c>
      <c r="DQ39" s="91" t="e">
        <f t="shared" si="33"/>
        <v>#DIV/0!</v>
      </c>
      <c r="DR39" s="29" t="e">
        <f t="shared" si="34"/>
        <v>#DIV/0!</v>
      </c>
      <c r="DS39" s="29" t="e">
        <f t="shared" si="35"/>
        <v>#DIV/0!</v>
      </c>
      <c r="DT39" s="90">
        <f t="shared" si="36"/>
        <v>0</v>
      </c>
      <c r="DU39" s="29" t="e">
        <f t="shared" si="37"/>
        <v>#DIV/0!</v>
      </c>
      <c r="DV39" s="92">
        <f t="shared" si="38"/>
        <v>0</v>
      </c>
      <c r="DW39" s="25" t="e">
        <f t="shared" si="39"/>
        <v>#DIV/0!</v>
      </c>
      <c r="DY39" s="89">
        <v>34</v>
      </c>
      <c r="DZ39" s="99">
        <f t="shared" si="102"/>
        <v>0</v>
      </c>
      <c r="EA39" s="103">
        <f t="shared" si="102"/>
        <v>0</v>
      </c>
      <c r="EB39" s="139">
        <f t="shared" si="102"/>
        <v>0</v>
      </c>
      <c r="EC39" s="100">
        <f t="shared" si="102"/>
        <v>0</v>
      </c>
      <c r="ED39" s="110">
        <f t="shared" si="102"/>
        <v>0</v>
      </c>
      <c r="EE39" s="112">
        <f t="shared" si="102"/>
        <v>0</v>
      </c>
      <c r="EF39" s="137">
        <f t="shared" si="102"/>
        <v>0</v>
      </c>
      <c r="EG39" s="111">
        <f t="shared" si="102"/>
        <v>0</v>
      </c>
      <c r="EH39" s="36"/>
      <c r="EI39" s="168"/>
      <c r="EJ39" s="36"/>
      <c r="EK39" s="12" t="s">
        <v>93</v>
      </c>
      <c r="EL39" s="20"/>
      <c r="EM39" s="21"/>
      <c r="EN39" s="21"/>
      <c r="EO39" s="21"/>
      <c r="EP39" s="22"/>
      <c r="EQ39" s="176"/>
      <c r="ES39" s="80" t="e">
        <f t="shared" si="90"/>
        <v>#DIV/0!</v>
      </c>
      <c r="ET39" s="25" t="e">
        <f t="shared" si="91"/>
        <v>#DIV/0!</v>
      </c>
      <c r="EU39" s="81" t="e">
        <f t="shared" si="92"/>
        <v>#DIV/0!</v>
      </c>
      <c r="EV39" s="82" t="e">
        <f t="shared" si="93"/>
        <v>#DIV/0!</v>
      </c>
      <c r="EW39" s="83" t="e">
        <f t="shared" si="94"/>
        <v>#DIV/0!</v>
      </c>
      <c r="EY39" s="76" t="e">
        <f t="shared" si="95"/>
        <v>#DIV/0!</v>
      </c>
      <c r="EZ39" s="76">
        <f t="shared" si="96"/>
        <v>0</v>
      </c>
      <c r="FA39" s="25">
        <f t="shared" si="97"/>
        <v>0</v>
      </c>
      <c r="FB39" s="77">
        <f t="shared" si="98"/>
        <v>0</v>
      </c>
      <c r="FC39" s="78">
        <f t="shared" si="99"/>
        <v>0</v>
      </c>
      <c r="FD39" s="79">
        <f t="shared" si="100"/>
        <v>0</v>
      </c>
      <c r="FF39" s="89">
        <v>34</v>
      </c>
      <c r="FG39" s="92" t="e">
        <f t="shared" si="48"/>
        <v>#DIV/0!</v>
      </c>
      <c r="FH39" s="91" t="e">
        <f t="shared" si="49"/>
        <v>#DIV/0!</v>
      </c>
      <c r="FI39" s="29" t="e">
        <f t="shared" si="50"/>
        <v>#DIV/0!</v>
      </c>
      <c r="FJ39" s="29" t="e">
        <f t="shared" si="51"/>
        <v>#DIV/0!</v>
      </c>
      <c r="FK39" s="90">
        <f t="shared" si="52"/>
        <v>0</v>
      </c>
      <c r="FL39" s="29" t="e">
        <f t="shared" si="53"/>
        <v>#DIV/0!</v>
      </c>
      <c r="FM39" s="92">
        <f t="shared" si="54"/>
        <v>0</v>
      </c>
      <c r="FN39" s="25" t="e">
        <f t="shared" si="55"/>
        <v>#DIV/0!</v>
      </c>
      <c r="FP39" s="89">
        <v>34</v>
      </c>
      <c r="FQ39" s="99">
        <f t="shared" si="101"/>
        <v>0</v>
      </c>
      <c r="FR39" s="103">
        <f t="shared" si="101"/>
        <v>0</v>
      </c>
      <c r="FS39" s="139">
        <f t="shared" si="101"/>
        <v>0</v>
      </c>
      <c r="FT39" s="100">
        <f t="shared" si="101"/>
        <v>0</v>
      </c>
      <c r="FU39" s="110">
        <f t="shared" si="101"/>
        <v>0</v>
      </c>
      <c r="FV39" s="112">
        <f t="shared" si="101"/>
        <v>0</v>
      </c>
      <c r="FW39" s="137">
        <f t="shared" si="101"/>
        <v>0</v>
      </c>
      <c r="FX39" s="111">
        <f t="shared" si="101"/>
        <v>0</v>
      </c>
    </row>
    <row r="40" spans="1:180" ht="14.25" x14ac:dyDescent="0.15">
      <c r="A40" s="12" t="s">
        <v>94</v>
      </c>
      <c r="B40" s="20"/>
      <c r="C40" s="21"/>
      <c r="D40" s="21"/>
      <c r="E40" s="21"/>
      <c r="F40" s="22"/>
      <c r="G40" s="176"/>
      <c r="I40" s="80" t="e">
        <f t="shared" si="57"/>
        <v>#DIV/0!</v>
      </c>
      <c r="J40" s="25" t="e">
        <f t="shared" si="58"/>
        <v>#DIV/0!</v>
      </c>
      <c r="K40" s="81" t="e">
        <f t="shared" si="59"/>
        <v>#DIV/0!</v>
      </c>
      <c r="L40" s="82" t="e">
        <f t="shared" si="60"/>
        <v>#DIV/0!</v>
      </c>
      <c r="M40" s="83" t="e">
        <f t="shared" si="61"/>
        <v>#DIV/0!</v>
      </c>
      <c r="O40" s="76" t="e">
        <f t="shared" si="62"/>
        <v>#DIV/0!</v>
      </c>
      <c r="P40" s="76">
        <f t="shared" si="63"/>
        <v>0</v>
      </c>
      <c r="Q40" s="25">
        <f t="shared" si="64"/>
        <v>0</v>
      </c>
      <c r="R40" s="77">
        <f t="shared" si="65"/>
        <v>0</v>
      </c>
      <c r="S40" s="78">
        <f t="shared" si="66"/>
        <v>0</v>
      </c>
      <c r="T40" s="79">
        <f t="shared" si="67"/>
        <v>0</v>
      </c>
      <c r="V40" s="89">
        <v>35</v>
      </c>
      <c r="W40" s="92" t="e">
        <f t="shared" si="0"/>
        <v>#DIV/0!</v>
      </c>
      <c r="X40" s="91" t="e">
        <f t="shared" si="1"/>
        <v>#DIV/0!</v>
      </c>
      <c r="Y40" s="29" t="e">
        <f t="shared" si="2"/>
        <v>#DIV/0!</v>
      </c>
      <c r="Z40" s="29" t="e">
        <f t="shared" si="3"/>
        <v>#DIV/0!</v>
      </c>
      <c r="AA40" s="90">
        <f t="shared" si="4"/>
        <v>0</v>
      </c>
      <c r="AB40" s="29" t="e">
        <f t="shared" si="5"/>
        <v>#DIV/0!</v>
      </c>
      <c r="AC40" s="92">
        <f t="shared" si="6"/>
        <v>0</v>
      </c>
      <c r="AD40" s="25" t="e">
        <f t="shared" si="7"/>
        <v>#DIV/0!</v>
      </c>
      <c r="AF40" s="89">
        <v>35</v>
      </c>
      <c r="AG40" s="99">
        <f t="shared" si="104"/>
        <v>0</v>
      </c>
      <c r="AH40" s="103">
        <f t="shared" si="104"/>
        <v>0</v>
      </c>
      <c r="AI40" s="139">
        <f t="shared" si="104"/>
        <v>0</v>
      </c>
      <c r="AJ40" s="100">
        <f t="shared" si="104"/>
        <v>0</v>
      </c>
      <c r="AK40" s="110">
        <f t="shared" si="104"/>
        <v>0</v>
      </c>
      <c r="AL40" s="112">
        <f t="shared" si="104"/>
        <v>0</v>
      </c>
      <c r="AM40" s="137">
        <f t="shared" si="104"/>
        <v>0</v>
      </c>
      <c r="AN40" s="111">
        <f t="shared" si="104"/>
        <v>0</v>
      </c>
      <c r="AP40" s="167"/>
      <c r="AR40" s="12" t="s">
        <v>94</v>
      </c>
      <c r="AS40" s="20"/>
      <c r="AT40" s="21"/>
      <c r="AU40" s="21"/>
      <c r="AV40" s="21"/>
      <c r="AW40" s="22"/>
      <c r="AX40" s="176"/>
      <c r="AZ40" s="80" t="e">
        <f t="shared" si="68"/>
        <v>#DIV/0!</v>
      </c>
      <c r="BA40" s="25" t="e">
        <f t="shared" si="69"/>
        <v>#DIV/0!</v>
      </c>
      <c r="BB40" s="81" t="e">
        <f t="shared" si="70"/>
        <v>#DIV/0!</v>
      </c>
      <c r="BC40" s="82" t="e">
        <f t="shared" si="71"/>
        <v>#DIV/0!</v>
      </c>
      <c r="BD40" s="83" t="e">
        <f t="shared" si="72"/>
        <v>#DIV/0!</v>
      </c>
      <c r="BF40" s="76" t="e">
        <f t="shared" si="73"/>
        <v>#DIV/0!</v>
      </c>
      <c r="BG40" s="76">
        <f t="shared" si="74"/>
        <v>0</v>
      </c>
      <c r="BH40" s="25">
        <f t="shared" si="75"/>
        <v>0</v>
      </c>
      <c r="BI40" s="77">
        <f t="shared" si="76"/>
        <v>0</v>
      </c>
      <c r="BJ40" s="78">
        <f t="shared" si="77"/>
        <v>0</v>
      </c>
      <c r="BK40" s="79">
        <f t="shared" si="78"/>
        <v>0</v>
      </c>
      <c r="BM40" s="89">
        <v>35</v>
      </c>
      <c r="BN40" s="92" t="e">
        <f t="shared" si="16"/>
        <v>#DIV/0!</v>
      </c>
      <c r="BO40" s="91" t="e">
        <f t="shared" si="17"/>
        <v>#DIV/0!</v>
      </c>
      <c r="BP40" s="29" t="e">
        <f t="shared" si="18"/>
        <v>#DIV/0!</v>
      </c>
      <c r="BQ40" s="29" t="e">
        <f t="shared" si="19"/>
        <v>#DIV/0!</v>
      </c>
      <c r="BR40" s="90">
        <f t="shared" si="20"/>
        <v>0</v>
      </c>
      <c r="BS40" s="29" t="e">
        <f t="shared" si="21"/>
        <v>#DIV/0!</v>
      </c>
      <c r="BT40" s="92">
        <f t="shared" si="22"/>
        <v>0</v>
      </c>
      <c r="BU40" s="25" t="e">
        <f t="shared" si="23"/>
        <v>#DIV/0!</v>
      </c>
      <c r="BW40" s="89">
        <v>35</v>
      </c>
      <c r="BX40" s="99">
        <f t="shared" si="103"/>
        <v>0</v>
      </c>
      <c r="BY40" s="103">
        <f t="shared" si="103"/>
        <v>0</v>
      </c>
      <c r="BZ40" s="139">
        <f t="shared" si="103"/>
        <v>0</v>
      </c>
      <c r="CA40" s="100">
        <f t="shared" si="103"/>
        <v>0</v>
      </c>
      <c r="CB40" s="110">
        <f t="shared" si="103"/>
        <v>0</v>
      </c>
      <c r="CC40" s="112">
        <f t="shared" si="103"/>
        <v>0</v>
      </c>
      <c r="CD40" s="137">
        <f t="shared" si="103"/>
        <v>0</v>
      </c>
      <c r="CE40" s="111">
        <f t="shared" si="103"/>
        <v>0</v>
      </c>
      <c r="CR40" s="33"/>
      <c r="CT40" s="12" t="s">
        <v>94</v>
      </c>
      <c r="CU40" s="20"/>
      <c r="CV40" s="21"/>
      <c r="CW40" s="21"/>
      <c r="CX40" s="21"/>
      <c r="CY40" s="22"/>
      <c r="CZ40" s="176"/>
      <c r="DB40" s="80" t="e">
        <f t="shared" si="79"/>
        <v>#DIV/0!</v>
      </c>
      <c r="DC40" s="25" t="e">
        <f t="shared" si="80"/>
        <v>#DIV/0!</v>
      </c>
      <c r="DD40" s="81" t="e">
        <f t="shared" si="81"/>
        <v>#DIV/0!</v>
      </c>
      <c r="DE40" s="82" t="e">
        <f t="shared" si="82"/>
        <v>#DIV/0!</v>
      </c>
      <c r="DF40" s="83" t="e">
        <f t="shared" si="83"/>
        <v>#DIV/0!</v>
      </c>
      <c r="DH40" s="76" t="e">
        <f t="shared" si="84"/>
        <v>#DIV/0!</v>
      </c>
      <c r="DI40" s="76">
        <f t="shared" si="85"/>
        <v>0</v>
      </c>
      <c r="DJ40" s="25">
        <f t="shared" si="86"/>
        <v>0</v>
      </c>
      <c r="DK40" s="77">
        <f t="shared" si="87"/>
        <v>0</v>
      </c>
      <c r="DL40" s="78">
        <f t="shared" si="88"/>
        <v>0</v>
      </c>
      <c r="DM40" s="79">
        <f t="shared" si="89"/>
        <v>0</v>
      </c>
      <c r="DO40" s="89">
        <v>35</v>
      </c>
      <c r="DP40" s="92" t="e">
        <f t="shared" si="32"/>
        <v>#DIV/0!</v>
      </c>
      <c r="DQ40" s="91" t="e">
        <f t="shared" si="33"/>
        <v>#DIV/0!</v>
      </c>
      <c r="DR40" s="29" t="e">
        <f t="shared" si="34"/>
        <v>#DIV/0!</v>
      </c>
      <c r="DS40" s="29" t="e">
        <f t="shared" si="35"/>
        <v>#DIV/0!</v>
      </c>
      <c r="DT40" s="90">
        <f t="shared" si="36"/>
        <v>0</v>
      </c>
      <c r="DU40" s="29" t="e">
        <f t="shared" si="37"/>
        <v>#DIV/0!</v>
      </c>
      <c r="DV40" s="92">
        <f t="shared" si="38"/>
        <v>0</v>
      </c>
      <c r="DW40" s="25" t="e">
        <f t="shared" si="39"/>
        <v>#DIV/0!</v>
      </c>
      <c r="DY40" s="89">
        <v>35</v>
      </c>
      <c r="DZ40" s="99">
        <f t="shared" si="102"/>
        <v>0</v>
      </c>
      <c r="EA40" s="103">
        <f t="shared" si="102"/>
        <v>0</v>
      </c>
      <c r="EB40" s="139">
        <f t="shared" si="102"/>
        <v>0</v>
      </c>
      <c r="EC40" s="100">
        <f t="shared" si="102"/>
        <v>0</v>
      </c>
      <c r="ED40" s="110">
        <f t="shared" si="102"/>
        <v>0</v>
      </c>
      <c r="EE40" s="112">
        <f t="shared" si="102"/>
        <v>0</v>
      </c>
      <c r="EF40" s="137">
        <f t="shared" si="102"/>
        <v>0</v>
      </c>
      <c r="EG40" s="111">
        <f t="shared" si="102"/>
        <v>0</v>
      </c>
      <c r="EH40" s="36"/>
      <c r="EI40" s="168"/>
      <c r="EJ40" s="36"/>
      <c r="EK40" s="12" t="s">
        <v>94</v>
      </c>
      <c r="EL40" s="20"/>
      <c r="EM40" s="21"/>
      <c r="EN40" s="21"/>
      <c r="EO40" s="21"/>
      <c r="EP40" s="22"/>
      <c r="EQ40" s="176"/>
      <c r="ES40" s="80" t="e">
        <f t="shared" si="90"/>
        <v>#DIV/0!</v>
      </c>
      <c r="ET40" s="25" t="e">
        <f t="shared" si="91"/>
        <v>#DIV/0!</v>
      </c>
      <c r="EU40" s="81" t="e">
        <f t="shared" si="92"/>
        <v>#DIV/0!</v>
      </c>
      <c r="EV40" s="82" t="e">
        <f t="shared" si="93"/>
        <v>#DIV/0!</v>
      </c>
      <c r="EW40" s="83" t="e">
        <f t="shared" si="94"/>
        <v>#DIV/0!</v>
      </c>
      <c r="EY40" s="76" t="e">
        <f t="shared" si="95"/>
        <v>#DIV/0!</v>
      </c>
      <c r="EZ40" s="76">
        <f t="shared" si="96"/>
        <v>0</v>
      </c>
      <c r="FA40" s="25">
        <f t="shared" si="97"/>
        <v>0</v>
      </c>
      <c r="FB40" s="77">
        <f t="shared" si="98"/>
        <v>0</v>
      </c>
      <c r="FC40" s="78">
        <f t="shared" si="99"/>
        <v>0</v>
      </c>
      <c r="FD40" s="79">
        <f t="shared" si="100"/>
        <v>0</v>
      </c>
      <c r="FF40" s="89">
        <v>35</v>
      </c>
      <c r="FG40" s="92" t="e">
        <f t="shared" si="48"/>
        <v>#DIV/0!</v>
      </c>
      <c r="FH40" s="91" t="e">
        <f t="shared" si="49"/>
        <v>#DIV/0!</v>
      </c>
      <c r="FI40" s="29" t="e">
        <f t="shared" si="50"/>
        <v>#DIV/0!</v>
      </c>
      <c r="FJ40" s="29" t="e">
        <f t="shared" si="51"/>
        <v>#DIV/0!</v>
      </c>
      <c r="FK40" s="90">
        <f t="shared" si="52"/>
        <v>0</v>
      </c>
      <c r="FL40" s="29" t="e">
        <f t="shared" si="53"/>
        <v>#DIV/0!</v>
      </c>
      <c r="FM40" s="92">
        <f t="shared" si="54"/>
        <v>0</v>
      </c>
      <c r="FN40" s="25" t="e">
        <f t="shared" si="55"/>
        <v>#DIV/0!</v>
      </c>
      <c r="FP40" s="89">
        <v>35</v>
      </c>
      <c r="FQ40" s="99">
        <f t="shared" si="101"/>
        <v>0</v>
      </c>
      <c r="FR40" s="103">
        <f t="shared" si="101"/>
        <v>0</v>
      </c>
      <c r="FS40" s="139">
        <f t="shared" si="101"/>
        <v>0</v>
      </c>
      <c r="FT40" s="100">
        <f t="shared" si="101"/>
        <v>0</v>
      </c>
      <c r="FU40" s="110">
        <f t="shared" si="101"/>
        <v>0</v>
      </c>
      <c r="FV40" s="112">
        <f t="shared" si="101"/>
        <v>0</v>
      </c>
      <c r="FW40" s="137">
        <f t="shared" si="101"/>
        <v>0</v>
      </c>
      <c r="FX40" s="111">
        <f t="shared" si="101"/>
        <v>0</v>
      </c>
    </row>
    <row r="41" spans="1:180" ht="14.25" x14ac:dyDescent="0.15">
      <c r="A41" s="12" t="s">
        <v>95</v>
      </c>
      <c r="B41" s="20"/>
      <c r="C41" s="21"/>
      <c r="D41" s="21"/>
      <c r="E41" s="21"/>
      <c r="F41" s="22"/>
      <c r="G41" s="176"/>
      <c r="I41" s="80" t="e">
        <f t="shared" si="57"/>
        <v>#DIV/0!</v>
      </c>
      <c r="J41" s="25" t="e">
        <f t="shared" si="58"/>
        <v>#DIV/0!</v>
      </c>
      <c r="K41" s="81" t="e">
        <f t="shared" si="59"/>
        <v>#DIV/0!</v>
      </c>
      <c r="L41" s="82" t="e">
        <f t="shared" si="60"/>
        <v>#DIV/0!</v>
      </c>
      <c r="M41" s="83" t="e">
        <f t="shared" si="61"/>
        <v>#DIV/0!</v>
      </c>
      <c r="O41" s="76" t="e">
        <f t="shared" si="62"/>
        <v>#DIV/0!</v>
      </c>
      <c r="P41" s="76">
        <f t="shared" si="63"/>
        <v>0</v>
      </c>
      <c r="Q41" s="25">
        <f t="shared" si="64"/>
        <v>0</v>
      </c>
      <c r="R41" s="77">
        <f t="shared" si="65"/>
        <v>0</v>
      </c>
      <c r="S41" s="78">
        <f t="shared" si="66"/>
        <v>0</v>
      </c>
      <c r="T41" s="79">
        <f t="shared" si="67"/>
        <v>0</v>
      </c>
      <c r="V41" s="89">
        <v>36</v>
      </c>
      <c r="W41" s="92" t="e">
        <f t="shared" si="0"/>
        <v>#DIV/0!</v>
      </c>
      <c r="X41" s="91" t="e">
        <f t="shared" si="1"/>
        <v>#DIV/0!</v>
      </c>
      <c r="Y41" s="29" t="e">
        <f t="shared" si="2"/>
        <v>#DIV/0!</v>
      </c>
      <c r="Z41" s="29" t="e">
        <f t="shared" si="3"/>
        <v>#DIV/0!</v>
      </c>
      <c r="AA41" s="90">
        <f t="shared" si="4"/>
        <v>0</v>
      </c>
      <c r="AB41" s="29" t="e">
        <f t="shared" si="5"/>
        <v>#DIV/0!</v>
      </c>
      <c r="AC41" s="92">
        <f t="shared" si="6"/>
        <v>0</v>
      </c>
      <c r="AD41" s="25" t="e">
        <f t="shared" si="7"/>
        <v>#DIV/0!</v>
      </c>
      <c r="AF41" s="89">
        <v>36</v>
      </c>
      <c r="AG41" s="99">
        <f t="shared" si="104"/>
        <v>0</v>
      </c>
      <c r="AH41" s="103">
        <f t="shared" si="104"/>
        <v>0</v>
      </c>
      <c r="AI41" s="139">
        <f t="shared" si="104"/>
        <v>0</v>
      </c>
      <c r="AJ41" s="100">
        <f t="shared" si="104"/>
        <v>0</v>
      </c>
      <c r="AK41" s="110">
        <f t="shared" si="104"/>
        <v>0</v>
      </c>
      <c r="AL41" s="112">
        <f t="shared" si="104"/>
        <v>0</v>
      </c>
      <c r="AM41" s="137">
        <f t="shared" si="104"/>
        <v>0</v>
      </c>
      <c r="AN41" s="111">
        <f t="shared" si="104"/>
        <v>0</v>
      </c>
      <c r="AP41" s="167"/>
      <c r="AR41" s="12" t="s">
        <v>95</v>
      </c>
      <c r="AS41" s="20"/>
      <c r="AT41" s="21"/>
      <c r="AU41" s="21"/>
      <c r="AV41" s="21"/>
      <c r="AW41" s="22"/>
      <c r="AX41" s="176"/>
      <c r="AZ41" s="80" t="e">
        <f t="shared" si="68"/>
        <v>#DIV/0!</v>
      </c>
      <c r="BA41" s="25" t="e">
        <f t="shared" si="69"/>
        <v>#DIV/0!</v>
      </c>
      <c r="BB41" s="81" t="e">
        <f t="shared" si="70"/>
        <v>#DIV/0!</v>
      </c>
      <c r="BC41" s="82" t="e">
        <f t="shared" si="71"/>
        <v>#DIV/0!</v>
      </c>
      <c r="BD41" s="83" t="e">
        <f t="shared" si="72"/>
        <v>#DIV/0!</v>
      </c>
      <c r="BF41" s="76" t="e">
        <f t="shared" si="73"/>
        <v>#DIV/0!</v>
      </c>
      <c r="BG41" s="76">
        <f t="shared" si="74"/>
        <v>0</v>
      </c>
      <c r="BH41" s="25">
        <f t="shared" si="75"/>
        <v>0</v>
      </c>
      <c r="BI41" s="77">
        <f t="shared" si="76"/>
        <v>0</v>
      </c>
      <c r="BJ41" s="78">
        <f t="shared" si="77"/>
        <v>0</v>
      </c>
      <c r="BK41" s="79">
        <f t="shared" si="78"/>
        <v>0</v>
      </c>
      <c r="BM41" s="89">
        <v>36</v>
      </c>
      <c r="BN41" s="92" t="e">
        <f t="shared" si="16"/>
        <v>#DIV/0!</v>
      </c>
      <c r="BO41" s="91" t="e">
        <f t="shared" si="17"/>
        <v>#DIV/0!</v>
      </c>
      <c r="BP41" s="29" t="e">
        <f t="shared" si="18"/>
        <v>#DIV/0!</v>
      </c>
      <c r="BQ41" s="29" t="e">
        <f t="shared" si="19"/>
        <v>#DIV/0!</v>
      </c>
      <c r="BR41" s="90">
        <f t="shared" si="20"/>
        <v>0</v>
      </c>
      <c r="BS41" s="29" t="e">
        <f t="shared" si="21"/>
        <v>#DIV/0!</v>
      </c>
      <c r="BT41" s="92">
        <f t="shared" si="22"/>
        <v>0</v>
      </c>
      <c r="BU41" s="25" t="e">
        <f t="shared" si="23"/>
        <v>#DIV/0!</v>
      </c>
      <c r="BW41" s="89">
        <v>36</v>
      </c>
      <c r="BX41" s="99">
        <f t="shared" si="103"/>
        <v>0</v>
      </c>
      <c r="BY41" s="103">
        <f t="shared" si="103"/>
        <v>0</v>
      </c>
      <c r="BZ41" s="139">
        <f t="shared" si="103"/>
        <v>0</v>
      </c>
      <c r="CA41" s="100">
        <f t="shared" si="103"/>
        <v>0</v>
      </c>
      <c r="CB41" s="110">
        <f t="shared" si="103"/>
        <v>0</v>
      </c>
      <c r="CC41" s="112">
        <f t="shared" si="103"/>
        <v>0</v>
      </c>
      <c r="CD41" s="137">
        <f t="shared" si="103"/>
        <v>0</v>
      </c>
      <c r="CE41" s="111">
        <f t="shared" si="103"/>
        <v>0</v>
      </c>
      <c r="CR41" s="33"/>
      <c r="CT41" s="12" t="s">
        <v>95</v>
      </c>
      <c r="CU41" s="20"/>
      <c r="CV41" s="21"/>
      <c r="CW41" s="21"/>
      <c r="CX41" s="21"/>
      <c r="CY41" s="22"/>
      <c r="CZ41" s="176"/>
      <c r="DB41" s="80" t="e">
        <f t="shared" si="79"/>
        <v>#DIV/0!</v>
      </c>
      <c r="DC41" s="25" t="e">
        <f t="shared" si="80"/>
        <v>#DIV/0!</v>
      </c>
      <c r="DD41" s="81" t="e">
        <f t="shared" si="81"/>
        <v>#DIV/0!</v>
      </c>
      <c r="DE41" s="82" t="e">
        <f t="shared" si="82"/>
        <v>#DIV/0!</v>
      </c>
      <c r="DF41" s="83" t="e">
        <f t="shared" si="83"/>
        <v>#DIV/0!</v>
      </c>
      <c r="DH41" s="76" t="e">
        <f t="shared" si="84"/>
        <v>#DIV/0!</v>
      </c>
      <c r="DI41" s="76">
        <f t="shared" si="85"/>
        <v>0</v>
      </c>
      <c r="DJ41" s="25">
        <f t="shared" si="86"/>
        <v>0</v>
      </c>
      <c r="DK41" s="77">
        <f t="shared" si="87"/>
        <v>0</v>
      </c>
      <c r="DL41" s="78">
        <f t="shared" si="88"/>
        <v>0</v>
      </c>
      <c r="DM41" s="79">
        <f t="shared" si="89"/>
        <v>0</v>
      </c>
      <c r="DO41" s="89">
        <v>36</v>
      </c>
      <c r="DP41" s="92" t="e">
        <f t="shared" si="32"/>
        <v>#DIV/0!</v>
      </c>
      <c r="DQ41" s="91" t="e">
        <f t="shared" si="33"/>
        <v>#DIV/0!</v>
      </c>
      <c r="DR41" s="29" t="e">
        <f t="shared" si="34"/>
        <v>#DIV/0!</v>
      </c>
      <c r="DS41" s="29" t="e">
        <f t="shared" si="35"/>
        <v>#DIV/0!</v>
      </c>
      <c r="DT41" s="90">
        <f t="shared" si="36"/>
        <v>0</v>
      </c>
      <c r="DU41" s="29" t="e">
        <f t="shared" si="37"/>
        <v>#DIV/0!</v>
      </c>
      <c r="DV41" s="92">
        <f t="shared" si="38"/>
        <v>0</v>
      </c>
      <c r="DW41" s="25" t="e">
        <f t="shared" si="39"/>
        <v>#DIV/0!</v>
      </c>
      <c r="DY41" s="89">
        <v>36</v>
      </c>
      <c r="DZ41" s="99">
        <f t="shared" si="102"/>
        <v>0</v>
      </c>
      <c r="EA41" s="103">
        <f t="shared" si="102"/>
        <v>0</v>
      </c>
      <c r="EB41" s="139">
        <f t="shared" si="102"/>
        <v>0</v>
      </c>
      <c r="EC41" s="100">
        <f t="shared" si="102"/>
        <v>0</v>
      </c>
      <c r="ED41" s="110">
        <f t="shared" si="102"/>
        <v>0</v>
      </c>
      <c r="EE41" s="112">
        <f t="shared" si="102"/>
        <v>0</v>
      </c>
      <c r="EF41" s="137">
        <f t="shared" si="102"/>
        <v>0</v>
      </c>
      <c r="EG41" s="111">
        <f t="shared" si="102"/>
        <v>0</v>
      </c>
      <c r="EH41" s="36"/>
      <c r="EI41" s="168"/>
      <c r="EJ41" s="36"/>
      <c r="EK41" s="12" t="s">
        <v>95</v>
      </c>
      <c r="EL41" s="20"/>
      <c r="EM41" s="21"/>
      <c r="EN41" s="21"/>
      <c r="EO41" s="21"/>
      <c r="EP41" s="22"/>
      <c r="EQ41" s="176"/>
      <c r="ES41" s="80" t="e">
        <f t="shared" si="90"/>
        <v>#DIV/0!</v>
      </c>
      <c r="ET41" s="25" t="e">
        <f t="shared" si="91"/>
        <v>#DIV/0!</v>
      </c>
      <c r="EU41" s="81" t="e">
        <f t="shared" si="92"/>
        <v>#DIV/0!</v>
      </c>
      <c r="EV41" s="82" t="e">
        <f t="shared" si="93"/>
        <v>#DIV/0!</v>
      </c>
      <c r="EW41" s="83" t="e">
        <f t="shared" si="94"/>
        <v>#DIV/0!</v>
      </c>
      <c r="EY41" s="76" t="e">
        <f t="shared" si="95"/>
        <v>#DIV/0!</v>
      </c>
      <c r="EZ41" s="76">
        <f t="shared" si="96"/>
        <v>0</v>
      </c>
      <c r="FA41" s="25">
        <f t="shared" si="97"/>
        <v>0</v>
      </c>
      <c r="FB41" s="77">
        <f t="shared" si="98"/>
        <v>0</v>
      </c>
      <c r="FC41" s="78">
        <f t="shared" si="99"/>
        <v>0</v>
      </c>
      <c r="FD41" s="79">
        <f t="shared" si="100"/>
        <v>0</v>
      </c>
      <c r="FF41" s="89">
        <v>36</v>
      </c>
      <c r="FG41" s="92" t="e">
        <f t="shared" si="48"/>
        <v>#DIV/0!</v>
      </c>
      <c r="FH41" s="91" t="e">
        <f t="shared" si="49"/>
        <v>#DIV/0!</v>
      </c>
      <c r="FI41" s="29" t="e">
        <f t="shared" si="50"/>
        <v>#DIV/0!</v>
      </c>
      <c r="FJ41" s="29" t="e">
        <f t="shared" si="51"/>
        <v>#DIV/0!</v>
      </c>
      <c r="FK41" s="90">
        <f t="shared" si="52"/>
        <v>0</v>
      </c>
      <c r="FL41" s="29" t="e">
        <f t="shared" si="53"/>
        <v>#DIV/0!</v>
      </c>
      <c r="FM41" s="92">
        <f t="shared" si="54"/>
        <v>0</v>
      </c>
      <c r="FN41" s="25" t="e">
        <f t="shared" si="55"/>
        <v>#DIV/0!</v>
      </c>
      <c r="FP41" s="89">
        <v>36</v>
      </c>
      <c r="FQ41" s="99">
        <f t="shared" si="101"/>
        <v>0</v>
      </c>
      <c r="FR41" s="103">
        <f t="shared" si="101"/>
        <v>0</v>
      </c>
      <c r="FS41" s="139">
        <f t="shared" si="101"/>
        <v>0</v>
      </c>
      <c r="FT41" s="100">
        <f t="shared" si="101"/>
        <v>0</v>
      </c>
      <c r="FU41" s="110">
        <f t="shared" si="101"/>
        <v>0</v>
      </c>
      <c r="FV41" s="112">
        <f t="shared" si="101"/>
        <v>0</v>
      </c>
      <c r="FW41" s="137">
        <f t="shared" si="101"/>
        <v>0</v>
      </c>
      <c r="FX41" s="111">
        <f t="shared" si="101"/>
        <v>0</v>
      </c>
    </row>
    <row r="42" spans="1:180" ht="14.25" x14ac:dyDescent="0.15">
      <c r="A42" s="12" t="s">
        <v>96</v>
      </c>
      <c r="B42" s="20"/>
      <c r="C42" s="21"/>
      <c r="D42" s="21"/>
      <c r="E42" s="21"/>
      <c r="F42" s="22"/>
      <c r="G42" s="176"/>
      <c r="I42" s="80" t="e">
        <f t="shared" si="57"/>
        <v>#DIV/0!</v>
      </c>
      <c r="J42" s="25" t="e">
        <f t="shared" si="58"/>
        <v>#DIV/0!</v>
      </c>
      <c r="K42" s="81" t="e">
        <f t="shared" si="59"/>
        <v>#DIV/0!</v>
      </c>
      <c r="L42" s="82" t="e">
        <f t="shared" si="60"/>
        <v>#DIV/0!</v>
      </c>
      <c r="M42" s="83" t="e">
        <f t="shared" si="61"/>
        <v>#DIV/0!</v>
      </c>
      <c r="O42" s="76" t="e">
        <f t="shared" si="62"/>
        <v>#DIV/0!</v>
      </c>
      <c r="P42" s="76">
        <f t="shared" si="63"/>
        <v>0</v>
      </c>
      <c r="Q42" s="25">
        <f t="shared" si="64"/>
        <v>0</v>
      </c>
      <c r="R42" s="77">
        <f t="shared" si="65"/>
        <v>0</v>
      </c>
      <c r="S42" s="78">
        <f t="shared" si="66"/>
        <v>0</v>
      </c>
      <c r="T42" s="79">
        <f t="shared" si="67"/>
        <v>0</v>
      </c>
      <c r="V42" s="89">
        <v>37</v>
      </c>
      <c r="W42" s="92" t="e">
        <f t="shared" si="0"/>
        <v>#DIV/0!</v>
      </c>
      <c r="X42" s="91" t="e">
        <f t="shared" si="1"/>
        <v>#DIV/0!</v>
      </c>
      <c r="Y42" s="29" t="e">
        <f t="shared" si="2"/>
        <v>#DIV/0!</v>
      </c>
      <c r="Z42" s="29" t="e">
        <f t="shared" si="3"/>
        <v>#DIV/0!</v>
      </c>
      <c r="AA42" s="90">
        <f t="shared" si="4"/>
        <v>0</v>
      </c>
      <c r="AB42" s="29" t="e">
        <f t="shared" si="5"/>
        <v>#DIV/0!</v>
      </c>
      <c r="AC42" s="92">
        <f t="shared" si="6"/>
        <v>0</v>
      </c>
      <c r="AD42" s="25" t="e">
        <f t="shared" si="7"/>
        <v>#DIV/0!</v>
      </c>
      <c r="AF42" s="89">
        <v>37</v>
      </c>
      <c r="AG42" s="99">
        <f t="shared" si="104"/>
        <v>0</v>
      </c>
      <c r="AH42" s="103">
        <f t="shared" si="104"/>
        <v>0</v>
      </c>
      <c r="AI42" s="139">
        <f t="shared" si="104"/>
        <v>0</v>
      </c>
      <c r="AJ42" s="100">
        <f t="shared" si="104"/>
        <v>0</v>
      </c>
      <c r="AK42" s="110">
        <f t="shared" si="104"/>
        <v>0</v>
      </c>
      <c r="AL42" s="112">
        <f t="shared" si="104"/>
        <v>0</v>
      </c>
      <c r="AM42" s="137">
        <f t="shared" si="104"/>
        <v>0</v>
      </c>
      <c r="AN42" s="111">
        <f t="shared" si="104"/>
        <v>0</v>
      </c>
      <c r="AP42" s="167"/>
      <c r="AR42" s="12" t="s">
        <v>96</v>
      </c>
      <c r="AS42" s="20"/>
      <c r="AT42" s="21"/>
      <c r="AU42" s="21"/>
      <c r="AV42" s="21"/>
      <c r="AW42" s="22"/>
      <c r="AX42" s="176"/>
      <c r="AZ42" s="80" t="e">
        <f t="shared" si="68"/>
        <v>#DIV/0!</v>
      </c>
      <c r="BA42" s="25" t="e">
        <f t="shared" si="69"/>
        <v>#DIV/0!</v>
      </c>
      <c r="BB42" s="81" t="e">
        <f t="shared" si="70"/>
        <v>#DIV/0!</v>
      </c>
      <c r="BC42" s="82" t="e">
        <f t="shared" si="71"/>
        <v>#DIV/0!</v>
      </c>
      <c r="BD42" s="83" t="e">
        <f t="shared" si="72"/>
        <v>#DIV/0!</v>
      </c>
      <c r="BF42" s="76" t="e">
        <f t="shared" si="73"/>
        <v>#DIV/0!</v>
      </c>
      <c r="BG42" s="76">
        <f t="shared" si="74"/>
        <v>0</v>
      </c>
      <c r="BH42" s="25">
        <f t="shared" si="75"/>
        <v>0</v>
      </c>
      <c r="BI42" s="77">
        <f t="shared" si="76"/>
        <v>0</v>
      </c>
      <c r="BJ42" s="78">
        <f t="shared" si="77"/>
        <v>0</v>
      </c>
      <c r="BK42" s="79">
        <f t="shared" si="78"/>
        <v>0</v>
      </c>
      <c r="BM42" s="89">
        <v>37</v>
      </c>
      <c r="BN42" s="92" t="e">
        <f t="shared" si="16"/>
        <v>#DIV/0!</v>
      </c>
      <c r="BO42" s="91" t="e">
        <f t="shared" si="17"/>
        <v>#DIV/0!</v>
      </c>
      <c r="BP42" s="29" t="e">
        <f t="shared" si="18"/>
        <v>#DIV/0!</v>
      </c>
      <c r="BQ42" s="29" t="e">
        <f t="shared" si="19"/>
        <v>#DIV/0!</v>
      </c>
      <c r="BR42" s="90">
        <f t="shared" si="20"/>
        <v>0</v>
      </c>
      <c r="BS42" s="29" t="e">
        <f t="shared" si="21"/>
        <v>#DIV/0!</v>
      </c>
      <c r="BT42" s="92">
        <f t="shared" si="22"/>
        <v>0</v>
      </c>
      <c r="BU42" s="25" t="e">
        <f t="shared" si="23"/>
        <v>#DIV/0!</v>
      </c>
      <c r="BW42" s="89">
        <v>37</v>
      </c>
      <c r="BX42" s="99">
        <f t="shared" si="103"/>
        <v>0</v>
      </c>
      <c r="BY42" s="103">
        <f t="shared" si="103"/>
        <v>0</v>
      </c>
      <c r="BZ42" s="139">
        <f t="shared" si="103"/>
        <v>0</v>
      </c>
      <c r="CA42" s="100">
        <f t="shared" si="103"/>
        <v>0</v>
      </c>
      <c r="CB42" s="110">
        <f t="shared" si="103"/>
        <v>0</v>
      </c>
      <c r="CC42" s="112">
        <f t="shared" si="103"/>
        <v>0</v>
      </c>
      <c r="CD42" s="137">
        <f t="shared" si="103"/>
        <v>0</v>
      </c>
      <c r="CE42" s="111">
        <f t="shared" si="103"/>
        <v>0</v>
      </c>
      <c r="CR42" s="33"/>
      <c r="CT42" s="12" t="s">
        <v>96</v>
      </c>
      <c r="CU42" s="20"/>
      <c r="CV42" s="21"/>
      <c r="CW42" s="21"/>
      <c r="CX42" s="21"/>
      <c r="CY42" s="22"/>
      <c r="CZ42" s="176"/>
      <c r="DB42" s="80" t="e">
        <f t="shared" si="79"/>
        <v>#DIV/0!</v>
      </c>
      <c r="DC42" s="25" t="e">
        <f t="shared" si="80"/>
        <v>#DIV/0!</v>
      </c>
      <c r="DD42" s="81" t="e">
        <f t="shared" si="81"/>
        <v>#DIV/0!</v>
      </c>
      <c r="DE42" s="82" t="e">
        <f t="shared" si="82"/>
        <v>#DIV/0!</v>
      </c>
      <c r="DF42" s="83" t="e">
        <f t="shared" si="83"/>
        <v>#DIV/0!</v>
      </c>
      <c r="DH42" s="76" t="e">
        <f t="shared" si="84"/>
        <v>#DIV/0!</v>
      </c>
      <c r="DI42" s="76">
        <f t="shared" si="85"/>
        <v>0</v>
      </c>
      <c r="DJ42" s="25">
        <f t="shared" si="86"/>
        <v>0</v>
      </c>
      <c r="DK42" s="77">
        <f t="shared" si="87"/>
        <v>0</v>
      </c>
      <c r="DL42" s="78">
        <f t="shared" si="88"/>
        <v>0</v>
      </c>
      <c r="DM42" s="79">
        <f t="shared" si="89"/>
        <v>0</v>
      </c>
      <c r="DO42" s="89">
        <v>37</v>
      </c>
      <c r="DP42" s="92" t="e">
        <f t="shared" si="32"/>
        <v>#DIV/0!</v>
      </c>
      <c r="DQ42" s="91" t="e">
        <f t="shared" si="33"/>
        <v>#DIV/0!</v>
      </c>
      <c r="DR42" s="29" t="e">
        <f t="shared" si="34"/>
        <v>#DIV/0!</v>
      </c>
      <c r="DS42" s="29" t="e">
        <f t="shared" si="35"/>
        <v>#DIV/0!</v>
      </c>
      <c r="DT42" s="90">
        <f t="shared" si="36"/>
        <v>0</v>
      </c>
      <c r="DU42" s="29" t="e">
        <f t="shared" si="37"/>
        <v>#DIV/0!</v>
      </c>
      <c r="DV42" s="92">
        <f t="shared" si="38"/>
        <v>0</v>
      </c>
      <c r="DW42" s="25" t="e">
        <f t="shared" si="39"/>
        <v>#DIV/0!</v>
      </c>
      <c r="DY42" s="89">
        <v>37</v>
      </c>
      <c r="DZ42" s="99">
        <f t="shared" si="102"/>
        <v>0</v>
      </c>
      <c r="EA42" s="103">
        <f t="shared" si="102"/>
        <v>0</v>
      </c>
      <c r="EB42" s="139">
        <f t="shared" si="102"/>
        <v>0</v>
      </c>
      <c r="EC42" s="100">
        <f t="shared" si="102"/>
        <v>0</v>
      </c>
      <c r="ED42" s="110">
        <f t="shared" si="102"/>
        <v>0</v>
      </c>
      <c r="EE42" s="112">
        <f t="shared" si="102"/>
        <v>0</v>
      </c>
      <c r="EF42" s="137">
        <f t="shared" si="102"/>
        <v>0</v>
      </c>
      <c r="EG42" s="111">
        <f t="shared" si="102"/>
        <v>0</v>
      </c>
      <c r="EH42" s="36"/>
      <c r="EI42" s="168"/>
      <c r="EJ42" s="36"/>
      <c r="EK42" s="12" t="s">
        <v>96</v>
      </c>
      <c r="EL42" s="20"/>
      <c r="EM42" s="21"/>
      <c r="EN42" s="21"/>
      <c r="EO42" s="21"/>
      <c r="EP42" s="22"/>
      <c r="EQ42" s="176"/>
      <c r="ES42" s="80" t="e">
        <f t="shared" si="90"/>
        <v>#DIV/0!</v>
      </c>
      <c r="ET42" s="25" t="e">
        <f t="shared" si="91"/>
        <v>#DIV/0!</v>
      </c>
      <c r="EU42" s="81" t="e">
        <f t="shared" si="92"/>
        <v>#DIV/0!</v>
      </c>
      <c r="EV42" s="82" t="e">
        <f t="shared" si="93"/>
        <v>#DIV/0!</v>
      </c>
      <c r="EW42" s="83" t="e">
        <f t="shared" si="94"/>
        <v>#DIV/0!</v>
      </c>
      <c r="EY42" s="76" t="e">
        <f t="shared" si="95"/>
        <v>#DIV/0!</v>
      </c>
      <c r="EZ42" s="76">
        <f t="shared" si="96"/>
        <v>0</v>
      </c>
      <c r="FA42" s="25">
        <f t="shared" si="97"/>
        <v>0</v>
      </c>
      <c r="FB42" s="77">
        <f t="shared" si="98"/>
        <v>0</v>
      </c>
      <c r="FC42" s="78">
        <f t="shared" si="99"/>
        <v>0</v>
      </c>
      <c r="FD42" s="79">
        <f t="shared" si="100"/>
        <v>0</v>
      </c>
      <c r="FF42" s="89">
        <v>37</v>
      </c>
      <c r="FG42" s="92" t="e">
        <f t="shared" si="48"/>
        <v>#DIV/0!</v>
      </c>
      <c r="FH42" s="91" t="e">
        <f t="shared" si="49"/>
        <v>#DIV/0!</v>
      </c>
      <c r="FI42" s="29" t="e">
        <f t="shared" si="50"/>
        <v>#DIV/0!</v>
      </c>
      <c r="FJ42" s="29" t="e">
        <f t="shared" si="51"/>
        <v>#DIV/0!</v>
      </c>
      <c r="FK42" s="90">
        <f t="shared" si="52"/>
        <v>0</v>
      </c>
      <c r="FL42" s="29" t="e">
        <f t="shared" si="53"/>
        <v>#DIV/0!</v>
      </c>
      <c r="FM42" s="92">
        <f t="shared" si="54"/>
        <v>0</v>
      </c>
      <c r="FN42" s="25" t="e">
        <f t="shared" si="55"/>
        <v>#DIV/0!</v>
      </c>
      <c r="FP42" s="89">
        <v>37</v>
      </c>
      <c r="FQ42" s="99">
        <f t="shared" si="101"/>
        <v>0</v>
      </c>
      <c r="FR42" s="103">
        <f t="shared" si="101"/>
        <v>0</v>
      </c>
      <c r="FS42" s="139">
        <f t="shared" si="101"/>
        <v>0</v>
      </c>
      <c r="FT42" s="100">
        <f t="shared" si="101"/>
        <v>0</v>
      </c>
      <c r="FU42" s="110">
        <f t="shared" si="101"/>
        <v>0</v>
      </c>
      <c r="FV42" s="112">
        <f t="shared" si="101"/>
        <v>0</v>
      </c>
      <c r="FW42" s="137">
        <f t="shared" si="101"/>
        <v>0</v>
      </c>
      <c r="FX42" s="111">
        <f t="shared" si="101"/>
        <v>0</v>
      </c>
    </row>
    <row r="43" spans="1:180" ht="14.25" x14ac:dyDescent="0.15">
      <c r="A43" s="12" t="s">
        <v>97</v>
      </c>
      <c r="B43" s="20"/>
      <c r="C43" s="21"/>
      <c r="D43" s="21"/>
      <c r="E43" s="21"/>
      <c r="F43" s="22"/>
      <c r="G43" s="176"/>
      <c r="I43" s="80" t="e">
        <f t="shared" si="57"/>
        <v>#DIV/0!</v>
      </c>
      <c r="J43" s="25" t="e">
        <f t="shared" si="58"/>
        <v>#DIV/0!</v>
      </c>
      <c r="K43" s="81" t="e">
        <f t="shared" si="59"/>
        <v>#DIV/0!</v>
      </c>
      <c r="L43" s="82" t="e">
        <f t="shared" si="60"/>
        <v>#DIV/0!</v>
      </c>
      <c r="M43" s="83" t="e">
        <f t="shared" si="61"/>
        <v>#DIV/0!</v>
      </c>
      <c r="O43" s="76" t="e">
        <f t="shared" si="62"/>
        <v>#DIV/0!</v>
      </c>
      <c r="P43" s="76">
        <f t="shared" si="63"/>
        <v>0</v>
      </c>
      <c r="Q43" s="25">
        <f t="shared" si="64"/>
        <v>0</v>
      </c>
      <c r="R43" s="77">
        <f t="shared" si="65"/>
        <v>0</v>
      </c>
      <c r="S43" s="78">
        <f t="shared" si="66"/>
        <v>0</v>
      </c>
      <c r="T43" s="79">
        <f t="shared" si="67"/>
        <v>0</v>
      </c>
      <c r="V43" s="89">
        <v>38</v>
      </c>
      <c r="W43" s="92" t="e">
        <f t="shared" si="0"/>
        <v>#DIV/0!</v>
      </c>
      <c r="X43" s="91" t="e">
        <f t="shared" si="1"/>
        <v>#DIV/0!</v>
      </c>
      <c r="Y43" s="29" t="e">
        <f t="shared" si="2"/>
        <v>#DIV/0!</v>
      </c>
      <c r="Z43" s="29" t="e">
        <f t="shared" si="3"/>
        <v>#DIV/0!</v>
      </c>
      <c r="AA43" s="90">
        <f t="shared" si="4"/>
        <v>0</v>
      </c>
      <c r="AB43" s="29" t="e">
        <f t="shared" si="5"/>
        <v>#DIV/0!</v>
      </c>
      <c r="AC43" s="92">
        <f t="shared" si="6"/>
        <v>0</v>
      </c>
      <c r="AD43" s="25" t="e">
        <f t="shared" si="7"/>
        <v>#DIV/0!</v>
      </c>
      <c r="AF43" s="89">
        <v>38</v>
      </c>
      <c r="AG43" s="99">
        <f t="shared" si="104"/>
        <v>0</v>
      </c>
      <c r="AH43" s="103">
        <f t="shared" si="104"/>
        <v>0</v>
      </c>
      <c r="AI43" s="139">
        <f t="shared" si="104"/>
        <v>0</v>
      </c>
      <c r="AJ43" s="100">
        <f t="shared" si="104"/>
        <v>0</v>
      </c>
      <c r="AK43" s="110">
        <f t="shared" si="104"/>
        <v>0</v>
      </c>
      <c r="AL43" s="112">
        <f t="shared" si="104"/>
        <v>0</v>
      </c>
      <c r="AM43" s="137">
        <f t="shared" si="104"/>
        <v>0</v>
      </c>
      <c r="AN43" s="111">
        <f t="shared" si="104"/>
        <v>0</v>
      </c>
      <c r="AP43" s="167"/>
      <c r="AR43" s="12" t="s">
        <v>97</v>
      </c>
      <c r="AS43" s="20"/>
      <c r="AT43" s="21"/>
      <c r="AU43" s="21"/>
      <c r="AV43" s="21"/>
      <c r="AW43" s="22"/>
      <c r="AX43" s="176"/>
      <c r="AZ43" s="80" t="e">
        <f t="shared" si="68"/>
        <v>#DIV/0!</v>
      </c>
      <c r="BA43" s="25" t="e">
        <f t="shared" si="69"/>
        <v>#DIV/0!</v>
      </c>
      <c r="BB43" s="81" t="e">
        <f t="shared" si="70"/>
        <v>#DIV/0!</v>
      </c>
      <c r="BC43" s="82" t="e">
        <f t="shared" si="71"/>
        <v>#DIV/0!</v>
      </c>
      <c r="BD43" s="83" t="e">
        <f t="shared" si="72"/>
        <v>#DIV/0!</v>
      </c>
      <c r="BF43" s="76" t="e">
        <f t="shared" si="73"/>
        <v>#DIV/0!</v>
      </c>
      <c r="BG43" s="76">
        <f t="shared" si="74"/>
        <v>0</v>
      </c>
      <c r="BH43" s="25">
        <f t="shared" si="75"/>
        <v>0</v>
      </c>
      <c r="BI43" s="77">
        <f t="shared" si="76"/>
        <v>0</v>
      </c>
      <c r="BJ43" s="78">
        <f t="shared" si="77"/>
        <v>0</v>
      </c>
      <c r="BK43" s="79">
        <f t="shared" si="78"/>
        <v>0</v>
      </c>
      <c r="BM43" s="89">
        <v>38</v>
      </c>
      <c r="BN43" s="92" t="e">
        <f t="shared" si="16"/>
        <v>#DIV/0!</v>
      </c>
      <c r="BO43" s="91" t="e">
        <f t="shared" si="17"/>
        <v>#DIV/0!</v>
      </c>
      <c r="BP43" s="29" t="e">
        <f t="shared" si="18"/>
        <v>#DIV/0!</v>
      </c>
      <c r="BQ43" s="29" t="e">
        <f t="shared" si="19"/>
        <v>#DIV/0!</v>
      </c>
      <c r="BR43" s="90">
        <f t="shared" si="20"/>
        <v>0</v>
      </c>
      <c r="BS43" s="29" t="e">
        <f t="shared" si="21"/>
        <v>#DIV/0!</v>
      </c>
      <c r="BT43" s="92">
        <f t="shared" si="22"/>
        <v>0</v>
      </c>
      <c r="BU43" s="25" t="e">
        <f t="shared" si="23"/>
        <v>#DIV/0!</v>
      </c>
      <c r="BW43" s="89">
        <v>38</v>
      </c>
      <c r="BX43" s="99">
        <f t="shared" si="103"/>
        <v>0</v>
      </c>
      <c r="BY43" s="103">
        <f t="shared" si="103"/>
        <v>0</v>
      </c>
      <c r="BZ43" s="139">
        <f t="shared" si="103"/>
        <v>0</v>
      </c>
      <c r="CA43" s="100">
        <f t="shared" si="103"/>
        <v>0</v>
      </c>
      <c r="CB43" s="110">
        <f t="shared" si="103"/>
        <v>0</v>
      </c>
      <c r="CC43" s="112">
        <f t="shared" si="103"/>
        <v>0</v>
      </c>
      <c r="CD43" s="137">
        <f t="shared" si="103"/>
        <v>0</v>
      </c>
      <c r="CE43" s="111">
        <f t="shared" si="103"/>
        <v>0</v>
      </c>
      <c r="CR43" s="33"/>
      <c r="CT43" s="12" t="s">
        <v>97</v>
      </c>
      <c r="CU43" s="20"/>
      <c r="CV43" s="21"/>
      <c r="CW43" s="21"/>
      <c r="CX43" s="21"/>
      <c r="CY43" s="22"/>
      <c r="CZ43" s="176"/>
      <c r="DB43" s="80" t="e">
        <f t="shared" si="79"/>
        <v>#DIV/0!</v>
      </c>
      <c r="DC43" s="25" t="e">
        <f t="shared" si="80"/>
        <v>#DIV/0!</v>
      </c>
      <c r="DD43" s="81" t="e">
        <f t="shared" si="81"/>
        <v>#DIV/0!</v>
      </c>
      <c r="DE43" s="82" t="e">
        <f t="shared" si="82"/>
        <v>#DIV/0!</v>
      </c>
      <c r="DF43" s="83" t="e">
        <f t="shared" si="83"/>
        <v>#DIV/0!</v>
      </c>
      <c r="DH43" s="76" t="e">
        <f t="shared" si="84"/>
        <v>#DIV/0!</v>
      </c>
      <c r="DI43" s="76">
        <f t="shared" si="85"/>
        <v>0</v>
      </c>
      <c r="DJ43" s="25">
        <f t="shared" si="86"/>
        <v>0</v>
      </c>
      <c r="DK43" s="77">
        <f t="shared" si="87"/>
        <v>0</v>
      </c>
      <c r="DL43" s="78">
        <f t="shared" si="88"/>
        <v>0</v>
      </c>
      <c r="DM43" s="79">
        <f t="shared" si="89"/>
        <v>0</v>
      </c>
      <c r="DO43" s="89">
        <v>38</v>
      </c>
      <c r="DP43" s="92" t="e">
        <f t="shared" si="32"/>
        <v>#DIV/0!</v>
      </c>
      <c r="DQ43" s="91" t="e">
        <f t="shared" si="33"/>
        <v>#DIV/0!</v>
      </c>
      <c r="DR43" s="29" t="e">
        <f t="shared" si="34"/>
        <v>#DIV/0!</v>
      </c>
      <c r="DS43" s="29" t="e">
        <f t="shared" si="35"/>
        <v>#DIV/0!</v>
      </c>
      <c r="DT43" s="90">
        <f t="shared" si="36"/>
        <v>0</v>
      </c>
      <c r="DU43" s="29" t="e">
        <f t="shared" si="37"/>
        <v>#DIV/0!</v>
      </c>
      <c r="DV43" s="92">
        <f t="shared" si="38"/>
        <v>0</v>
      </c>
      <c r="DW43" s="25" t="e">
        <f t="shared" si="39"/>
        <v>#DIV/0!</v>
      </c>
      <c r="DY43" s="89">
        <v>38</v>
      </c>
      <c r="DZ43" s="99">
        <f t="shared" si="102"/>
        <v>0</v>
      </c>
      <c r="EA43" s="103">
        <f t="shared" si="102"/>
        <v>0</v>
      </c>
      <c r="EB43" s="139">
        <f t="shared" si="102"/>
        <v>0</v>
      </c>
      <c r="EC43" s="100">
        <f t="shared" si="102"/>
        <v>0</v>
      </c>
      <c r="ED43" s="110">
        <f t="shared" si="102"/>
        <v>0</v>
      </c>
      <c r="EE43" s="112">
        <f t="shared" si="102"/>
        <v>0</v>
      </c>
      <c r="EF43" s="137">
        <f t="shared" si="102"/>
        <v>0</v>
      </c>
      <c r="EG43" s="111">
        <f t="shared" si="102"/>
        <v>0</v>
      </c>
      <c r="EH43" s="36"/>
      <c r="EI43" s="168"/>
      <c r="EJ43" s="36"/>
      <c r="EK43" s="12" t="s">
        <v>97</v>
      </c>
      <c r="EL43" s="20"/>
      <c r="EM43" s="21"/>
      <c r="EN43" s="21"/>
      <c r="EO43" s="21"/>
      <c r="EP43" s="22"/>
      <c r="EQ43" s="176"/>
      <c r="ES43" s="80" t="e">
        <f t="shared" si="90"/>
        <v>#DIV/0!</v>
      </c>
      <c r="ET43" s="25" t="e">
        <f t="shared" si="91"/>
        <v>#DIV/0!</v>
      </c>
      <c r="EU43" s="81" t="e">
        <f t="shared" si="92"/>
        <v>#DIV/0!</v>
      </c>
      <c r="EV43" s="82" t="e">
        <f t="shared" si="93"/>
        <v>#DIV/0!</v>
      </c>
      <c r="EW43" s="83" t="e">
        <f t="shared" si="94"/>
        <v>#DIV/0!</v>
      </c>
      <c r="EY43" s="76" t="e">
        <f t="shared" si="95"/>
        <v>#DIV/0!</v>
      </c>
      <c r="EZ43" s="76">
        <f t="shared" si="96"/>
        <v>0</v>
      </c>
      <c r="FA43" s="25">
        <f t="shared" si="97"/>
        <v>0</v>
      </c>
      <c r="FB43" s="77">
        <f t="shared" si="98"/>
        <v>0</v>
      </c>
      <c r="FC43" s="78">
        <f t="shared" si="99"/>
        <v>0</v>
      </c>
      <c r="FD43" s="79">
        <f t="shared" si="100"/>
        <v>0</v>
      </c>
      <c r="FF43" s="89">
        <v>38</v>
      </c>
      <c r="FG43" s="92" t="e">
        <f t="shared" si="48"/>
        <v>#DIV/0!</v>
      </c>
      <c r="FH43" s="91" t="e">
        <f t="shared" si="49"/>
        <v>#DIV/0!</v>
      </c>
      <c r="FI43" s="29" t="e">
        <f t="shared" si="50"/>
        <v>#DIV/0!</v>
      </c>
      <c r="FJ43" s="29" t="e">
        <f t="shared" si="51"/>
        <v>#DIV/0!</v>
      </c>
      <c r="FK43" s="90">
        <f t="shared" si="52"/>
        <v>0</v>
      </c>
      <c r="FL43" s="29" t="e">
        <f t="shared" si="53"/>
        <v>#DIV/0!</v>
      </c>
      <c r="FM43" s="92">
        <f t="shared" si="54"/>
        <v>0</v>
      </c>
      <c r="FN43" s="25" t="e">
        <f t="shared" si="55"/>
        <v>#DIV/0!</v>
      </c>
      <c r="FP43" s="89">
        <v>38</v>
      </c>
      <c r="FQ43" s="99">
        <f t="shared" si="101"/>
        <v>0</v>
      </c>
      <c r="FR43" s="103">
        <f t="shared" si="101"/>
        <v>0</v>
      </c>
      <c r="FS43" s="139">
        <f t="shared" si="101"/>
        <v>0</v>
      </c>
      <c r="FT43" s="100">
        <f t="shared" si="101"/>
        <v>0</v>
      </c>
      <c r="FU43" s="110">
        <f t="shared" si="101"/>
        <v>0</v>
      </c>
      <c r="FV43" s="112">
        <f t="shared" si="101"/>
        <v>0</v>
      </c>
      <c r="FW43" s="137">
        <f t="shared" si="101"/>
        <v>0</v>
      </c>
      <c r="FX43" s="111">
        <f t="shared" si="101"/>
        <v>0</v>
      </c>
    </row>
    <row r="44" spans="1:180" ht="14.25" x14ac:dyDescent="0.15">
      <c r="A44" s="12" t="s">
        <v>98</v>
      </c>
      <c r="B44" s="20"/>
      <c r="C44" s="21"/>
      <c r="D44" s="21"/>
      <c r="E44" s="21"/>
      <c r="F44" s="22"/>
      <c r="G44" s="176"/>
      <c r="I44" s="80" t="e">
        <f t="shared" si="57"/>
        <v>#DIV/0!</v>
      </c>
      <c r="J44" s="25" t="e">
        <f t="shared" si="58"/>
        <v>#DIV/0!</v>
      </c>
      <c r="K44" s="81" t="e">
        <f t="shared" si="59"/>
        <v>#DIV/0!</v>
      </c>
      <c r="L44" s="82" t="e">
        <f t="shared" si="60"/>
        <v>#DIV/0!</v>
      </c>
      <c r="M44" s="83" t="e">
        <f t="shared" si="61"/>
        <v>#DIV/0!</v>
      </c>
      <c r="O44" s="76" t="e">
        <f t="shared" si="62"/>
        <v>#DIV/0!</v>
      </c>
      <c r="P44" s="76">
        <f t="shared" si="63"/>
        <v>0</v>
      </c>
      <c r="Q44" s="25">
        <f t="shared" si="64"/>
        <v>0</v>
      </c>
      <c r="R44" s="77">
        <f t="shared" si="65"/>
        <v>0</v>
      </c>
      <c r="S44" s="78">
        <f t="shared" si="66"/>
        <v>0</v>
      </c>
      <c r="T44" s="79">
        <f t="shared" si="67"/>
        <v>0</v>
      </c>
      <c r="V44" s="89">
        <v>39</v>
      </c>
      <c r="W44" s="92" t="e">
        <f t="shared" si="0"/>
        <v>#DIV/0!</v>
      </c>
      <c r="X44" s="91" t="e">
        <f t="shared" si="1"/>
        <v>#DIV/0!</v>
      </c>
      <c r="Y44" s="29" t="e">
        <f t="shared" si="2"/>
        <v>#DIV/0!</v>
      </c>
      <c r="Z44" s="29" t="e">
        <f t="shared" si="3"/>
        <v>#DIV/0!</v>
      </c>
      <c r="AA44" s="90">
        <f t="shared" si="4"/>
        <v>0</v>
      </c>
      <c r="AB44" s="29" t="e">
        <f t="shared" si="5"/>
        <v>#DIV/0!</v>
      </c>
      <c r="AC44" s="92">
        <f t="shared" si="6"/>
        <v>0</v>
      </c>
      <c r="AD44" s="25" t="e">
        <f t="shared" si="7"/>
        <v>#DIV/0!</v>
      </c>
      <c r="AF44" s="89">
        <v>39</v>
      </c>
      <c r="AG44" s="99">
        <f t="shared" si="104"/>
        <v>0</v>
      </c>
      <c r="AH44" s="103">
        <f t="shared" si="104"/>
        <v>0</v>
      </c>
      <c r="AI44" s="139">
        <f t="shared" si="104"/>
        <v>0</v>
      </c>
      <c r="AJ44" s="100">
        <f t="shared" si="104"/>
        <v>0</v>
      </c>
      <c r="AK44" s="110">
        <f t="shared" si="104"/>
        <v>0</v>
      </c>
      <c r="AL44" s="112">
        <f t="shared" si="104"/>
        <v>0</v>
      </c>
      <c r="AM44" s="137">
        <f t="shared" si="104"/>
        <v>0</v>
      </c>
      <c r="AN44" s="111">
        <f t="shared" si="104"/>
        <v>0</v>
      </c>
      <c r="AP44" s="167"/>
      <c r="AR44" s="12" t="s">
        <v>98</v>
      </c>
      <c r="AS44" s="20"/>
      <c r="AT44" s="21"/>
      <c r="AU44" s="21"/>
      <c r="AV44" s="21"/>
      <c r="AW44" s="22"/>
      <c r="AX44" s="176"/>
      <c r="AZ44" s="80" t="e">
        <f t="shared" si="68"/>
        <v>#DIV/0!</v>
      </c>
      <c r="BA44" s="25" t="e">
        <f t="shared" si="69"/>
        <v>#DIV/0!</v>
      </c>
      <c r="BB44" s="81" t="e">
        <f t="shared" si="70"/>
        <v>#DIV/0!</v>
      </c>
      <c r="BC44" s="82" t="e">
        <f t="shared" si="71"/>
        <v>#DIV/0!</v>
      </c>
      <c r="BD44" s="83" t="e">
        <f t="shared" si="72"/>
        <v>#DIV/0!</v>
      </c>
      <c r="BF44" s="76" t="e">
        <f t="shared" si="73"/>
        <v>#DIV/0!</v>
      </c>
      <c r="BG44" s="76">
        <f t="shared" si="74"/>
        <v>0</v>
      </c>
      <c r="BH44" s="25">
        <f t="shared" si="75"/>
        <v>0</v>
      </c>
      <c r="BI44" s="77">
        <f t="shared" si="76"/>
        <v>0</v>
      </c>
      <c r="BJ44" s="78">
        <f t="shared" si="77"/>
        <v>0</v>
      </c>
      <c r="BK44" s="79">
        <f t="shared" si="78"/>
        <v>0</v>
      </c>
      <c r="BM44" s="89">
        <v>39</v>
      </c>
      <c r="BN44" s="92" t="e">
        <f t="shared" si="16"/>
        <v>#DIV/0!</v>
      </c>
      <c r="BO44" s="91" t="e">
        <f t="shared" si="17"/>
        <v>#DIV/0!</v>
      </c>
      <c r="BP44" s="29" t="e">
        <f t="shared" si="18"/>
        <v>#DIV/0!</v>
      </c>
      <c r="BQ44" s="29" t="e">
        <f t="shared" si="19"/>
        <v>#DIV/0!</v>
      </c>
      <c r="BR44" s="90">
        <f t="shared" si="20"/>
        <v>0</v>
      </c>
      <c r="BS44" s="29" t="e">
        <f t="shared" si="21"/>
        <v>#DIV/0!</v>
      </c>
      <c r="BT44" s="92">
        <f t="shared" si="22"/>
        <v>0</v>
      </c>
      <c r="BU44" s="25" t="e">
        <f t="shared" si="23"/>
        <v>#DIV/0!</v>
      </c>
      <c r="BW44" s="89">
        <v>39</v>
      </c>
      <c r="BX44" s="99">
        <f t="shared" si="103"/>
        <v>0</v>
      </c>
      <c r="BY44" s="103">
        <f t="shared" si="103"/>
        <v>0</v>
      </c>
      <c r="BZ44" s="139">
        <f t="shared" si="103"/>
        <v>0</v>
      </c>
      <c r="CA44" s="100">
        <f t="shared" si="103"/>
        <v>0</v>
      </c>
      <c r="CB44" s="110">
        <f t="shared" si="103"/>
        <v>0</v>
      </c>
      <c r="CC44" s="112">
        <f t="shared" si="103"/>
        <v>0</v>
      </c>
      <c r="CD44" s="137">
        <f t="shared" si="103"/>
        <v>0</v>
      </c>
      <c r="CE44" s="111">
        <f t="shared" si="103"/>
        <v>0</v>
      </c>
      <c r="CR44" s="33"/>
      <c r="CT44" s="12" t="s">
        <v>98</v>
      </c>
      <c r="CU44" s="20"/>
      <c r="CV44" s="21"/>
      <c r="CW44" s="21"/>
      <c r="CX44" s="21"/>
      <c r="CY44" s="22"/>
      <c r="CZ44" s="176"/>
      <c r="DB44" s="80" t="e">
        <f t="shared" si="79"/>
        <v>#DIV/0!</v>
      </c>
      <c r="DC44" s="25" t="e">
        <f t="shared" si="80"/>
        <v>#DIV/0!</v>
      </c>
      <c r="DD44" s="81" t="e">
        <f t="shared" si="81"/>
        <v>#DIV/0!</v>
      </c>
      <c r="DE44" s="82" t="e">
        <f t="shared" si="82"/>
        <v>#DIV/0!</v>
      </c>
      <c r="DF44" s="83" t="e">
        <f t="shared" si="83"/>
        <v>#DIV/0!</v>
      </c>
      <c r="DH44" s="76" t="e">
        <f t="shared" si="84"/>
        <v>#DIV/0!</v>
      </c>
      <c r="DI44" s="76">
        <f t="shared" si="85"/>
        <v>0</v>
      </c>
      <c r="DJ44" s="25">
        <f t="shared" si="86"/>
        <v>0</v>
      </c>
      <c r="DK44" s="77">
        <f t="shared" si="87"/>
        <v>0</v>
      </c>
      <c r="DL44" s="78">
        <f t="shared" si="88"/>
        <v>0</v>
      </c>
      <c r="DM44" s="79">
        <f t="shared" si="89"/>
        <v>0</v>
      </c>
      <c r="DO44" s="89">
        <v>39</v>
      </c>
      <c r="DP44" s="92" t="e">
        <f t="shared" si="32"/>
        <v>#DIV/0!</v>
      </c>
      <c r="DQ44" s="91" t="e">
        <f t="shared" si="33"/>
        <v>#DIV/0!</v>
      </c>
      <c r="DR44" s="29" t="e">
        <f t="shared" si="34"/>
        <v>#DIV/0!</v>
      </c>
      <c r="DS44" s="29" t="e">
        <f t="shared" si="35"/>
        <v>#DIV/0!</v>
      </c>
      <c r="DT44" s="90">
        <f t="shared" si="36"/>
        <v>0</v>
      </c>
      <c r="DU44" s="29" t="e">
        <f t="shared" si="37"/>
        <v>#DIV/0!</v>
      </c>
      <c r="DV44" s="92">
        <f t="shared" si="38"/>
        <v>0</v>
      </c>
      <c r="DW44" s="25" t="e">
        <f t="shared" si="39"/>
        <v>#DIV/0!</v>
      </c>
      <c r="DY44" s="89">
        <v>39</v>
      </c>
      <c r="DZ44" s="99">
        <f t="shared" si="102"/>
        <v>0</v>
      </c>
      <c r="EA44" s="103">
        <f t="shared" si="102"/>
        <v>0</v>
      </c>
      <c r="EB44" s="139">
        <f t="shared" si="102"/>
        <v>0</v>
      </c>
      <c r="EC44" s="100">
        <f t="shared" si="102"/>
        <v>0</v>
      </c>
      <c r="ED44" s="110">
        <f t="shared" si="102"/>
        <v>0</v>
      </c>
      <c r="EE44" s="112">
        <f t="shared" si="102"/>
        <v>0</v>
      </c>
      <c r="EF44" s="137">
        <f t="shared" si="102"/>
        <v>0</v>
      </c>
      <c r="EG44" s="111">
        <f t="shared" si="102"/>
        <v>0</v>
      </c>
      <c r="EH44" s="36"/>
      <c r="EI44" s="168"/>
      <c r="EJ44" s="36"/>
      <c r="EK44" s="12" t="s">
        <v>98</v>
      </c>
      <c r="EL44" s="20"/>
      <c r="EM44" s="21"/>
      <c r="EN44" s="21"/>
      <c r="EO44" s="21"/>
      <c r="EP44" s="22"/>
      <c r="EQ44" s="176"/>
      <c r="ES44" s="80" t="e">
        <f t="shared" si="90"/>
        <v>#DIV/0!</v>
      </c>
      <c r="ET44" s="25" t="e">
        <f t="shared" si="91"/>
        <v>#DIV/0!</v>
      </c>
      <c r="EU44" s="81" t="e">
        <f t="shared" si="92"/>
        <v>#DIV/0!</v>
      </c>
      <c r="EV44" s="82" t="e">
        <f t="shared" si="93"/>
        <v>#DIV/0!</v>
      </c>
      <c r="EW44" s="83" t="e">
        <f t="shared" si="94"/>
        <v>#DIV/0!</v>
      </c>
      <c r="EY44" s="76" t="e">
        <f t="shared" si="95"/>
        <v>#DIV/0!</v>
      </c>
      <c r="EZ44" s="76">
        <f t="shared" si="96"/>
        <v>0</v>
      </c>
      <c r="FA44" s="25">
        <f t="shared" si="97"/>
        <v>0</v>
      </c>
      <c r="FB44" s="77">
        <f t="shared" si="98"/>
        <v>0</v>
      </c>
      <c r="FC44" s="78">
        <f t="shared" si="99"/>
        <v>0</v>
      </c>
      <c r="FD44" s="79">
        <f t="shared" si="100"/>
        <v>0</v>
      </c>
      <c r="FF44" s="89">
        <v>39</v>
      </c>
      <c r="FG44" s="92" t="e">
        <f t="shared" si="48"/>
        <v>#DIV/0!</v>
      </c>
      <c r="FH44" s="91" t="e">
        <f t="shared" si="49"/>
        <v>#DIV/0!</v>
      </c>
      <c r="FI44" s="29" t="e">
        <f t="shared" si="50"/>
        <v>#DIV/0!</v>
      </c>
      <c r="FJ44" s="29" t="e">
        <f t="shared" si="51"/>
        <v>#DIV/0!</v>
      </c>
      <c r="FK44" s="90">
        <f t="shared" si="52"/>
        <v>0</v>
      </c>
      <c r="FL44" s="29" t="e">
        <f t="shared" si="53"/>
        <v>#DIV/0!</v>
      </c>
      <c r="FM44" s="92">
        <f t="shared" si="54"/>
        <v>0</v>
      </c>
      <c r="FN44" s="25" t="e">
        <f t="shared" si="55"/>
        <v>#DIV/0!</v>
      </c>
      <c r="FP44" s="89">
        <v>39</v>
      </c>
      <c r="FQ44" s="99">
        <f t="shared" si="101"/>
        <v>0</v>
      </c>
      <c r="FR44" s="103">
        <f t="shared" si="101"/>
        <v>0</v>
      </c>
      <c r="FS44" s="139">
        <f t="shared" si="101"/>
        <v>0</v>
      </c>
      <c r="FT44" s="100">
        <f t="shared" si="101"/>
        <v>0</v>
      </c>
      <c r="FU44" s="110">
        <f t="shared" si="101"/>
        <v>0</v>
      </c>
      <c r="FV44" s="112">
        <f t="shared" si="101"/>
        <v>0</v>
      </c>
      <c r="FW44" s="137">
        <f t="shared" si="101"/>
        <v>0</v>
      </c>
      <c r="FX44" s="111">
        <f t="shared" si="101"/>
        <v>0</v>
      </c>
    </row>
    <row r="45" spans="1:180" ht="14.25" x14ac:dyDescent="0.15">
      <c r="A45" s="12" t="s">
        <v>99</v>
      </c>
      <c r="B45" s="20"/>
      <c r="C45" s="21"/>
      <c r="D45" s="21"/>
      <c r="E45" s="21"/>
      <c r="F45" s="22"/>
      <c r="G45" s="176"/>
      <c r="I45" s="80" t="e">
        <f t="shared" si="57"/>
        <v>#DIV/0!</v>
      </c>
      <c r="J45" s="25" t="e">
        <f t="shared" si="58"/>
        <v>#DIV/0!</v>
      </c>
      <c r="K45" s="81" t="e">
        <f t="shared" si="59"/>
        <v>#DIV/0!</v>
      </c>
      <c r="L45" s="82" t="e">
        <f t="shared" si="60"/>
        <v>#DIV/0!</v>
      </c>
      <c r="M45" s="83" t="e">
        <f t="shared" si="61"/>
        <v>#DIV/0!</v>
      </c>
      <c r="O45" s="76" t="e">
        <f t="shared" si="62"/>
        <v>#DIV/0!</v>
      </c>
      <c r="P45" s="76">
        <f t="shared" si="63"/>
        <v>0</v>
      </c>
      <c r="Q45" s="25">
        <f t="shared" si="64"/>
        <v>0</v>
      </c>
      <c r="R45" s="77">
        <f t="shared" si="65"/>
        <v>0</v>
      </c>
      <c r="S45" s="78">
        <f t="shared" si="66"/>
        <v>0</v>
      </c>
      <c r="T45" s="79">
        <f t="shared" si="67"/>
        <v>0</v>
      </c>
      <c r="V45" s="89">
        <v>40</v>
      </c>
      <c r="W45" s="92" t="e">
        <f t="shared" si="0"/>
        <v>#DIV/0!</v>
      </c>
      <c r="X45" s="91" t="e">
        <f t="shared" si="1"/>
        <v>#DIV/0!</v>
      </c>
      <c r="Y45" s="29" t="e">
        <f t="shared" si="2"/>
        <v>#DIV/0!</v>
      </c>
      <c r="Z45" s="29" t="e">
        <f t="shared" si="3"/>
        <v>#DIV/0!</v>
      </c>
      <c r="AA45" s="90">
        <f t="shared" si="4"/>
        <v>0</v>
      </c>
      <c r="AB45" s="29" t="e">
        <f t="shared" si="5"/>
        <v>#DIV/0!</v>
      </c>
      <c r="AC45" s="92">
        <f t="shared" si="6"/>
        <v>0</v>
      </c>
      <c r="AD45" s="25" t="e">
        <f t="shared" si="7"/>
        <v>#DIV/0!</v>
      </c>
      <c r="AF45" s="89">
        <v>40</v>
      </c>
      <c r="AG45" s="99">
        <f t="shared" si="104"/>
        <v>0</v>
      </c>
      <c r="AH45" s="103">
        <f t="shared" si="104"/>
        <v>0</v>
      </c>
      <c r="AI45" s="139">
        <f t="shared" si="104"/>
        <v>0</v>
      </c>
      <c r="AJ45" s="100">
        <f t="shared" si="104"/>
        <v>0</v>
      </c>
      <c r="AK45" s="110">
        <f t="shared" si="104"/>
        <v>0</v>
      </c>
      <c r="AL45" s="112">
        <f t="shared" si="104"/>
        <v>0</v>
      </c>
      <c r="AM45" s="137">
        <f t="shared" si="104"/>
        <v>0</v>
      </c>
      <c r="AN45" s="111">
        <f t="shared" si="104"/>
        <v>0</v>
      </c>
      <c r="AP45" s="167"/>
      <c r="AR45" s="12" t="s">
        <v>99</v>
      </c>
      <c r="AS45" s="20"/>
      <c r="AT45" s="21"/>
      <c r="AU45" s="21"/>
      <c r="AV45" s="21"/>
      <c r="AW45" s="22"/>
      <c r="AX45" s="176"/>
      <c r="AZ45" s="80" t="e">
        <f t="shared" si="68"/>
        <v>#DIV/0!</v>
      </c>
      <c r="BA45" s="25" t="e">
        <f t="shared" si="69"/>
        <v>#DIV/0!</v>
      </c>
      <c r="BB45" s="81" t="e">
        <f t="shared" si="70"/>
        <v>#DIV/0!</v>
      </c>
      <c r="BC45" s="82" t="e">
        <f t="shared" si="71"/>
        <v>#DIV/0!</v>
      </c>
      <c r="BD45" s="83" t="e">
        <f t="shared" si="72"/>
        <v>#DIV/0!</v>
      </c>
      <c r="BF45" s="76" t="e">
        <f t="shared" si="73"/>
        <v>#DIV/0!</v>
      </c>
      <c r="BG45" s="76">
        <f t="shared" si="74"/>
        <v>0</v>
      </c>
      <c r="BH45" s="25">
        <f t="shared" si="75"/>
        <v>0</v>
      </c>
      <c r="BI45" s="77">
        <f t="shared" si="76"/>
        <v>0</v>
      </c>
      <c r="BJ45" s="78">
        <f t="shared" si="77"/>
        <v>0</v>
      </c>
      <c r="BK45" s="79">
        <f t="shared" si="78"/>
        <v>0</v>
      </c>
      <c r="BM45" s="89">
        <v>40</v>
      </c>
      <c r="BN45" s="92" t="e">
        <f t="shared" si="16"/>
        <v>#DIV/0!</v>
      </c>
      <c r="BO45" s="91" t="e">
        <f t="shared" si="17"/>
        <v>#DIV/0!</v>
      </c>
      <c r="BP45" s="29" t="e">
        <f t="shared" si="18"/>
        <v>#DIV/0!</v>
      </c>
      <c r="BQ45" s="29" t="e">
        <f t="shared" si="19"/>
        <v>#DIV/0!</v>
      </c>
      <c r="BR45" s="90">
        <f t="shared" si="20"/>
        <v>0</v>
      </c>
      <c r="BS45" s="29" t="e">
        <f t="shared" si="21"/>
        <v>#DIV/0!</v>
      </c>
      <c r="BT45" s="92">
        <f t="shared" si="22"/>
        <v>0</v>
      </c>
      <c r="BU45" s="25" t="e">
        <f t="shared" si="23"/>
        <v>#DIV/0!</v>
      </c>
      <c r="BW45" s="89">
        <v>40</v>
      </c>
      <c r="BX45" s="99">
        <f t="shared" si="103"/>
        <v>0</v>
      </c>
      <c r="BY45" s="103">
        <f t="shared" si="103"/>
        <v>0</v>
      </c>
      <c r="BZ45" s="139">
        <f t="shared" si="103"/>
        <v>0</v>
      </c>
      <c r="CA45" s="100">
        <f t="shared" si="103"/>
        <v>0</v>
      </c>
      <c r="CB45" s="110">
        <f t="shared" si="103"/>
        <v>0</v>
      </c>
      <c r="CC45" s="112">
        <f t="shared" si="103"/>
        <v>0</v>
      </c>
      <c r="CD45" s="137">
        <f t="shared" si="103"/>
        <v>0</v>
      </c>
      <c r="CE45" s="111">
        <f t="shared" si="103"/>
        <v>0</v>
      </c>
      <c r="CR45" s="33"/>
      <c r="CT45" s="12" t="s">
        <v>99</v>
      </c>
      <c r="CU45" s="20"/>
      <c r="CV45" s="21"/>
      <c r="CW45" s="21"/>
      <c r="CX45" s="21"/>
      <c r="CY45" s="22"/>
      <c r="CZ45" s="176"/>
      <c r="DB45" s="80" t="e">
        <f t="shared" si="79"/>
        <v>#DIV/0!</v>
      </c>
      <c r="DC45" s="25" t="e">
        <f t="shared" si="80"/>
        <v>#DIV/0!</v>
      </c>
      <c r="DD45" s="81" t="e">
        <f t="shared" si="81"/>
        <v>#DIV/0!</v>
      </c>
      <c r="DE45" s="82" t="e">
        <f t="shared" si="82"/>
        <v>#DIV/0!</v>
      </c>
      <c r="DF45" s="83" t="e">
        <f t="shared" si="83"/>
        <v>#DIV/0!</v>
      </c>
      <c r="DH45" s="76" t="e">
        <f t="shared" si="84"/>
        <v>#DIV/0!</v>
      </c>
      <c r="DI45" s="76">
        <f t="shared" si="85"/>
        <v>0</v>
      </c>
      <c r="DJ45" s="25">
        <f t="shared" si="86"/>
        <v>0</v>
      </c>
      <c r="DK45" s="77">
        <f t="shared" si="87"/>
        <v>0</v>
      </c>
      <c r="DL45" s="78">
        <f t="shared" si="88"/>
        <v>0</v>
      </c>
      <c r="DM45" s="79">
        <f t="shared" si="89"/>
        <v>0</v>
      </c>
      <c r="DO45" s="89">
        <v>40</v>
      </c>
      <c r="DP45" s="92" t="e">
        <f t="shared" si="32"/>
        <v>#DIV/0!</v>
      </c>
      <c r="DQ45" s="91" t="e">
        <f t="shared" si="33"/>
        <v>#DIV/0!</v>
      </c>
      <c r="DR45" s="29" t="e">
        <f t="shared" si="34"/>
        <v>#DIV/0!</v>
      </c>
      <c r="DS45" s="29" t="e">
        <f t="shared" si="35"/>
        <v>#DIV/0!</v>
      </c>
      <c r="DT45" s="90">
        <f t="shared" si="36"/>
        <v>0</v>
      </c>
      <c r="DU45" s="29" t="e">
        <f t="shared" si="37"/>
        <v>#DIV/0!</v>
      </c>
      <c r="DV45" s="92">
        <f t="shared" si="38"/>
        <v>0</v>
      </c>
      <c r="DW45" s="25" t="e">
        <f t="shared" si="39"/>
        <v>#DIV/0!</v>
      </c>
      <c r="DY45" s="89">
        <v>40</v>
      </c>
      <c r="DZ45" s="99">
        <f t="shared" si="102"/>
        <v>0</v>
      </c>
      <c r="EA45" s="103">
        <f t="shared" si="102"/>
        <v>0</v>
      </c>
      <c r="EB45" s="139">
        <f t="shared" si="102"/>
        <v>0</v>
      </c>
      <c r="EC45" s="100">
        <f t="shared" si="102"/>
        <v>0</v>
      </c>
      <c r="ED45" s="110">
        <f t="shared" si="102"/>
        <v>0</v>
      </c>
      <c r="EE45" s="112">
        <f t="shared" si="102"/>
        <v>0</v>
      </c>
      <c r="EF45" s="137">
        <f t="shared" si="102"/>
        <v>0</v>
      </c>
      <c r="EG45" s="111">
        <f t="shared" si="102"/>
        <v>0</v>
      </c>
      <c r="EH45" s="36"/>
      <c r="EI45" s="168"/>
      <c r="EJ45" s="36"/>
      <c r="EK45" s="12" t="s">
        <v>99</v>
      </c>
      <c r="EL45" s="20"/>
      <c r="EM45" s="21"/>
      <c r="EN45" s="21"/>
      <c r="EO45" s="21"/>
      <c r="EP45" s="22"/>
      <c r="EQ45" s="176"/>
      <c r="ES45" s="80" t="e">
        <f t="shared" si="90"/>
        <v>#DIV/0!</v>
      </c>
      <c r="ET45" s="25" t="e">
        <f t="shared" si="91"/>
        <v>#DIV/0!</v>
      </c>
      <c r="EU45" s="81" t="e">
        <f t="shared" si="92"/>
        <v>#DIV/0!</v>
      </c>
      <c r="EV45" s="82" t="e">
        <f t="shared" si="93"/>
        <v>#DIV/0!</v>
      </c>
      <c r="EW45" s="83" t="e">
        <f t="shared" si="94"/>
        <v>#DIV/0!</v>
      </c>
      <c r="EY45" s="76" t="e">
        <f t="shared" si="95"/>
        <v>#DIV/0!</v>
      </c>
      <c r="EZ45" s="76">
        <f t="shared" si="96"/>
        <v>0</v>
      </c>
      <c r="FA45" s="25">
        <f t="shared" si="97"/>
        <v>0</v>
      </c>
      <c r="FB45" s="77">
        <f t="shared" si="98"/>
        <v>0</v>
      </c>
      <c r="FC45" s="78">
        <f t="shared" si="99"/>
        <v>0</v>
      </c>
      <c r="FD45" s="79">
        <f t="shared" si="100"/>
        <v>0</v>
      </c>
      <c r="FF45" s="89">
        <v>40</v>
      </c>
      <c r="FG45" s="92" t="e">
        <f t="shared" si="48"/>
        <v>#DIV/0!</v>
      </c>
      <c r="FH45" s="91" t="e">
        <f t="shared" si="49"/>
        <v>#DIV/0!</v>
      </c>
      <c r="FI45" s="29" t="e">
        <f t="shared" si="50"/>
        <v>#DIV/0!</v>
      </c>
      <c r="FJ45" s="29" t="e">
        <f t="shared" si="51"/>
        <v>#DIV/0!</v>
      </c>
      <c r="FK45" s="90">
        <f t="shared" si="52"/>
        <v>0</v>
      </c>
      <c r="FL45" s="29" t="e">
        <f t="shared" si="53"/>
        <v>#DIV/0!</v>
      </c>
      <c r="FM45" s="92">
        <f t="shared" si="54"/>
        <v>0</v>
      </c>
      <c r="FN45" s="25" t="e">
        <f t="shared" si="55"/>
        <v>#DIV/0!</v>
      </c>
      <c r="FP45" s="89">
        <v>40</v>
      </c>
      <c r="FQ45" s="99">
        <f t="shared" si="101"/>
        <v>0</v>
      </c>
      <c r="FR45" s="103">
        <f t="shared" si="101"/>
        <v>0</v>
      </c>
      <c r="FS45" s="139">
        <f t="shared" si="101"/>
        <v>0</v>
      </c>
      <c r="FT45" s="100">
        <f t="shared" si="101"/>
        <v>0</v>
      </c>
      <c r="FU45" s="110">
        <f t="shared" si="101"/>
        <v>0</v>
      </c>
      <c r="FV45" s="112">
        <f t="shared" si="101"/>
        <v>0</v>
      </c>
      <c r="FW45" s="137">
        <f t="shared" si="101"/>
        <v>0</v>
      </c>
      <c r="FX45" s="111">
        <f t="shared" si="101"/>
        <v>0</v>
      </c>
    </row>
    <row r="46" spans="1:180" ht="14.25" x14ac:dyDescent="0.15">
      <c r="A46" s="12" t="s">
        <v>100</v>
      </c>
      <c r="B46" s="20"/>
      <c r="C46" s="21"/>
      <c r="D46" s="21"/>
      <c r="E46" s="21"/>
      <c r="F46" s="22"/>
      <c r="G46" s="176"/>
      <c r="I46" s="80" t="e">
        <f t="shared" si="57"/>
        <v>#DIV/0!</v>
      </c>
      <c r="J46" s="25" t="e">
        <f t="shared" si="58"/>
        <v>#DIV/0!</v>
      </c>
      <c r="K46" s="81" t="e">
        <f t="shared" si="59"/>
        <v>#DIV/0!</v>
      </c>
      <c r="L46" s="82" t="e">
        <f t="shared" si="60"/>
        <v>#DIV/0!</v>
      </c>
      <c r="M46" s="83" t="e">
        <f t="shared" si="61"/>
        <v>#DIV/0!</v>
      </c>
      <c r="O46" s="76" t="e">
        <f t="shared" si="62"/>
        <v>#DIV/0!</v>
      </c>
      <c r="P46" s="76">
        <f t="shared" si="63"/>
        <v>0</v>
      </c>
      <c r="Q46" s="25">
        <f t="shared" si="64"/>
        <v>0</v>
      </c>
      <c r="R46" s="77">
        <f t="shared" si="65"/>
        <v>0</v>
      </c>
      <c r="S46" s="78">
        <f t="shared" si="66"/>
        <v>0</v>
      </c>
      <c r="T46" s="79">
        <f t="shared" si="67"/>
        <v>0</v>
      </c>
      <c r="V46" s="89">
        <v>41</v>
      </c>
      <c r="W46" s="92" t="e">
        <f t="shared" si="0"/>
        <v>#DIV/0!</v>
      </c>
      <c r="X46" s="91" t="e">
        <f t="shared" si="1"/>
        <v>#DIV/0!</v>
      </c>
      <c r="Y46" s="29" t="e">
        <f t="shared" si="2"/>
        <v>#DIV/0!</v>
      </c>
      <c r="Z46" s="29" t="e">
        <f t="shared" si="3"/>
        <v>#DIV/0!</v>
      </c>
      <c r="AA46" s="90">
        <f t="shared" si="4"/>
        <v>0</v>
      </c>
      <c r="AB46" s="29" t="e">
        <f t="shared" si="5"/>
        <v>#DIV/0!</v>
      </c>
      <c r="AC46" s="92">
        <f t="shared" si="6"/>
        <v>0</v>
      </c>
      <c r="AD46" s="25" t="e">
        <f t="shared" si="7"/>
        <v>#DIV/0!</v>
      </c>
      <c r="AF46" s="89">
        <v>41</v>
      </c>
      <c r="AG46" s="99">
        <f t="shared" si="104"/>
        <v>0</v>
      </c>
      <c r="AH46" s="103">
        <f t="shared" si="104"/>
        <v>0</v>
      </c>
      <c r="AI46" s="139">
        <f t="shared" si="104"/>
        <v>0</v>
      </c>
      <c r="AJ46" s="100">
        <f t="shared" si="104"/>
        <v>0</v>
      </c>
      <c r="AK46" s="110">
        <f t="shared" si="104"/>
        <v>0</v>
      </c>
      <c r="AL46" s="112">
        <f t="shared" si="104"/>
        <v>0</v>
      </c>
      <c r="AM46" s="137">
        <f t="shared" si="104"/>
        <v>0</v>
      </c>
      <c r="AN46" s="111">
        <f t="shared" si="104"/>
        <v>0</v>
      </c>
      <c r="AP46" s="167"/>
      <c r="AR46" s="12" t="s">
        <v>100</v>
      </c>
      <c r="AS46" s="20"/>
      <c r="AT46" s="21"/>
      <c r="AU46" s="21"/>
      <c r="AV46" s="21"/>
      <c r="AW46" s="22"/>
      <c r="AX46" s="176"/>
      <c r="AZ46" s="80" t="e">
        <f t="shared" si="68"/>
        <v>#DIV/0!</v>
      </c>
      <c r="BA46" s="25" t="e">
        <f t="shared" si="69"/>
        <v>#DIV/0!</v>
      </c>
      <c r="BB46" s="81" t="e">
        <f t="shared" si="70"/>
        <v>#DIV/0!</v>
      </c>
      <c r="BC46" s="82" t="e">
        <f t="shared" si="71"/>
        <v>#DIV/0!</v>
      </c>
      <c r="BD46" s="83" t="e">
        <f t="shared" si="72"/>
        <v>#DIV/0!</v>
      </c>
      <c r="BF46" s="76" t="e">
        <f t="shared" si="73"/>
        <v>#DIV/0!</v>
      </c>
      <c r="BG46" s="76">
        <f t="shared" si="74"/>
        <v>0</v>
      </c>
      <c r="BH46" s="25">
        <f t="shared" si="75"/>
        <v>0</v>
      </c>
      <c r="BI46" s="77">
        <f t="shared" si="76"/>
        <v>0</v>
      </c>
      <c r="BJ46" s="78">
        <f t="shared" si="77"/>
        <v>0</v>
      </c>
      <c r="BK46" s="79">
        <f t="shared" si="78"/>
        <v>0</v>
      </c>
      <c r="BM46" s="89">
        <v>41</v>
      </c>
      <c r="BN46" s="92" t="e">
        <f t="shared" si="16"/>
        <v>#DIV/0!</v>
      </c>
      <c r="BO46" s="91" t="e">
        <f t="shared" si="17"/>
        <v>#DIV/0!</v>
      </c>
      <c r="BP46" s="29" t="e">
        <f t="shared" si="18"/>
        <v>#DIV/0!</v>
      </c>
      <c r="BQ46" s="29" t="e">
        <f t="shared" si="19"/>
        <v>#DIV/0!</v>
      </c>
      <c r="BR46" s="90">
        <f t="shared" si="20"/>
        <v>0</v>
      </c>
      <c r="BS46" s="29" t="e">
        <f t="shared" si="21"/>
        <v>#DIV/0!</v>
      </c>
      <c r="BT46" s="92">
        <f t="shared" si="22"/>
        <v>0</v>
      </c>
      <c r="BU46" s="25" t="e">
        <f t="shared" si="23"/>
        <v>#DIV/0!</v>
      </c>
      <c r="BW46" s="89">
        <v>41</v>
      </c>
      <c r="BX46" s="99">
        <f t="shared" si="103"/>
        <v>0</v>
      </c>
      <c r="BY46" s="103">
        <f t="shared" si="103"/>
        <v>0</v>
      </c>
      <c r="BZ46" s="139">
        <f t="shared" si="103"/>
        <v>0</v>
      </c>
      <c r="CA46" s="100">
        <f t="shared" si="103"/>
        <v>0</v>
      </c>
      <c r="CB46" s="110">
        <f t="shared" si="103"/>
        <v>0</v>
      </c>
      <c r="CC46" s="112">
        <f t="shared" si="103"/>
        <v>0</v>
      </c>
      <c r="CD46" s="137">
        <f t="shared" si="103"/>
        <v>0</v>
      </c>
      <c r="CE46" s="111">
        <f t="shared" si="103"/>
        <v>0</v>
      </c>
      <c r="CR46" s="33"/>
      <c r="CT46" s="12" t="s">
        <v>100</v>
      </c>
      <c r="CU46" s="20"/>
      <c r="CV46" s="21"/>
      <c r="CW46" s="21"/>
      <c r="CX46" s="21"/>
      <c r="CY46" s="22"/>
      <c r="CZ46" s="176"/>
      <c r="DB46" s="80" t="e">
        <f t="shared" si="79"/>
        <v>#DIV/0!</v>
      </c>
      <c r="DC46" s="25" t="e">
        <f t="shared" si="80"/>
        <v>#DIV/0!</v>
      </c>
      <c r="DD46" s="81" t="e">
        <f t="shared" si="81"/>
        <v>#DIV/0!</v>
      </c>
      <c r="DE46" s="82" t="e">
        <f t="shared" si="82"/>
        <v>#DIV/0!</v>
      </c>
      <c r="DF46" s="83" t="e">
        <f t="shared" si="83"/>
        <v>#DIV/0!</v>
      </c>
      <c r="DH46" s="76" t="e">
        <f t="shared" si="84"/>
        <v>#DIV/0!</v>
      </c>
      <c r="DI46" s="76">
        <f t="shared" si="85"/>
        <v>0</v>
      </c>
      <c r="DJ46" s="25">
        <f t="shared" si="86"/>
        <v>0</v>
      </c>
      <c r="DK46" s="77">
        <f t="shared" si="87"/>
        <v>0</v>
      </c>
      <c r="DL46" s="78">
        <f t="shared" si="88"/>
        <v>0</v>
      </c>
      <c r="DM46" s="79">
        <f t="shared" si="89"/>
        <v>0</v>
      </c>
      <c r="DO46" s="89">
        <v>41</v>
      </c>
      <c r="DP46" s="92" t="e">
        <f t="shared" si="32"/>
        <v>#DIV/0!</v>
      </c>
      <c r="DQ46" s="91" t="e">
        <f t="shared" si="33"/>
        <v>#DIV/0!</v>
      </c>
      <c r="DR46" s="29" t="e">
        <f t="shared" si="34"/>
        <v>#DIV/0!</v>
      </c>
      <c r="DS46" s="29" t="e">
        <f t="shared" si="35"/>
        <v>#DIV/0!</v>
      </c>
      <c r="DT46" s="90">
        <f t="shared" si="36"/>
        <v>0</v>
      </c>
      <c r="DU46" s="29" t="e">
        <f t="shared" si="37"/>
        <v>#DIV/0!</v>
      </c>
      <c r="DV46" s="92">
        <f t="shared" si="38"/>
        <v>0</v>
      </c>
      <c r="DW46" s="25" t="e">
        <f t="shared" si="39"/>
        <v>#DIV/0!</v>
      </c>
      <c r="DY46" s="89">
        <v>41</v>
      </c>
      <c r="DZ46" s="99">
        <f t="shared" si="102"/>
        <v>0</v>
      </c>
      <c r="EA46" s="103">
        <f t="shared" si="102"/>
        <v>0</v>
      </c>
      <c r="EB46" s="139">
        <f t="shared" si="102"/>
        <v>0</v>
      </c>
      <c r="EC46" s="100">
        <f t="shared" si="102"/>
        <v>0</v>
      </c>
      <c r="ED46" s="110">
        <f t="shared" si="102"/>
        <v>0</v>
      </c>
      <c r="EE46" s="112">
        <f t="shared" si="102"/>
        <v>0</v>
      </c>
      <c r="EF46" s="137">
        <f t="shared" si="102"/>
        <v>0</v>
      </c>
      <c r="EG46" s="111">
        <f t="shared" si="102"/>
        <v>0</v>
      </c>
      <c r="EH46" s="36"/>
      <c r="EI46" s="168"/>
      <c r="EJ46" s="36"/>
      <c r="EK46" s="12" t="s">
        <v>100</v>
      </c>
      <c r="EL46" s="20"/>
      <c r="EM46" s="21"/>
      <c r="EN46" s="21"/>
      <c r="EO46" s="21"/>
      <c r="EP46" s="22"/>
      <c r="EQ46" s="176"/>
      <c r="ES46" s="80" t="e">
        <f t="shared" si="90"/>
        <v>#DIV/0!</v>
      </c>
      <c r="ET46" s="25" t="e">
        <f t="shared" si="91"/>
        <v>#DIV/0!</v>
      </c>
      <c r="EU46" s="81" t="e">
        <f t="shared" si="92"/>
        <v>#DIV/0!</v>
      </c>
      <c r="EV46" s="82" t="e">
        <f t="shared" si="93"/>
        <v>#DIV/0!</v>
      </c>
      <c r="EW46" s="83" t="e">
        <f t="shared" si="94"/>
        <v>#DIV/0!</v>
      </c>
      <c r="EY46" s="76" t="e">
        <f t="shared" si="95"/>
        <v>#DIV/0!</v>
      </c>
      <c r="EZ46" s="76">
        <f t="shared" si="96"/>
        <v>0</v>
      </c>
      <c r="FA46" s="25">
        <f t="shared" si="97"/>
        <v>0</v>
      </c>
      <c r="FB46" s="77">
        <f t="shared" si="98"/>
        <v>0</v>
      </c>
      <c r="FC46" s="78">
        <f t="shared" si="99"/>
        <v>0</v>
      </c>
      <c r="FD46" s="79">
        <f t="shared" si="100"/>
        <v>0</v>
      </c>
      <c r="FF46" s="89">
        <v>41</v>
      </c>
      <c r="FG46" s="92" t="e">
        <f t="shared" si="48"/>
        <v>#DIV/0!</v>
      </c>
      <c r="FH46" s="91" t="e">
        <f t="shared" si="49"/>
        <v>#DIV/0!</v>
      </c>
      <c r="FI46" s="29" t="e">
        <f t="shared" si="50"/>
        <v>#DIV/0!</v>
      </c>
      <c r="FJ46" s="29" t="e">
        <f t="shared" si="51"/>
        <v>#DIV/0!</v>
      </c>
      <c r="FK46" s="90">
        <f t="shared" si="52"/>
        <v>0</v>
      </c>
      <c r="FL46" s="29" t="e">
        <f t="shared" si="53"/>
        <v>#DIV/0!</v>
      </c>
      <c r="FM46" s="92">
        <f t="shared" si="54"/>
        <v>0</v>
      </c>
      <c r="FN46" s="25" t="e">
        <f t="shared" si="55"/>
        <v>#DIV/0!</v>
      </c>
      <c r="FP46" s="89">
        <v>41</v>
      </c>
      <c r="FQ46" s="99">
        <f t="shared" si="101"/>
        <v>0</v>
      </c>
      <c r="FR46" s="103">
        <f t="shared" si="101"/>
        <v>0</v>
      </c>
      <c r="FS46" s="139">
        <f t="shared" si="101"/>
        <v>0</v>
      </c>
      <c r="FT46" s="100">
        <f t="shared" si="101"/>
        <v>0</v>
      </c>
      <c r="FU46" s="110">
        <f t="shared" si="101"/>
        <v>0</v>
      </c>
      <c r="FV46" s="112">
        <f t="shared" si="101"/>
        <v>0</v>
      </c>
      <c r="FW46" s="137">
        <f t="shared" si="101"/>
        <v>0</v>
      </c>
      <c r="FX46" s="111">
        <f t="shared" si="101"/>
        <v>0</v>
      </c>
    </row>
    <row r="47" spans="1:180" ht="14.25" x14ac:dyDescent="0.15">
      <c r="A47" s="12" t="s">
        <v>101</v>
      </c>
      <c r="B47" s="20"/>
      <c r="C47" s="21"/>
      <c r="D47" s="21"/>
      <c r="E47" s="21"/>
      <c r="F47" s="22"/>
      <c r="G47" s="176"/>
      <c r="I47" s="80" t="e">
        <f t="shared" si="57"/>
        <v>#DIV/0!</v>
      </c>
      <c r="J47" s="25" t="e">
        <f t="shared" si="58"/>
        <v>#DIV/0!</v>
      </c>
      <c r="K47" s="81" t="e">
        <f t="shared" si="59"/>
        <v>#DIV/0!</v>
      </c>
      <c r="L47" s="82" t="e">
        <f t="shared" si="60"/>
        <v>#DIV/0!</v>
      </c>
      <c r="M47" s="83" t="e">
        <f t="shared" si="61"/>
        <v>#DIV/0!</v>
      </c>
      <c r="O47" s="76" t="e">
        <f t="shared" si="62"/>
        <v>#DIV/0!</v>
      </c>
      <c r="P47" s="76">
        <f t="shared" si="63"/>
        <v>0</v>
      </c>
      <c r="Q47" s="25">
        <f t="shared" si="64"/>
        <v>0</v>
      </c>
      <c r="R47" s="77">
        <f t="shared" si="65"/>
        <v>0</v>
      </c>
      <c r="S47" s="78">
        <f t="shared" si="66"/>
        <v>0</v>
      </c>
      <c r="T47" s="79">
        <f t="shared" si="67"/>
        <v>0</v>
      </c>
      <c r="V47" s="89">
        <v>42</v>
      </c>
      <c r="W47" s="92" t="e">
        <f t="shared" si="0"/>
        <v>#DIV/0!</v>
      </c>
      <c r="X47" s="91" t="e">
        <f t="shared" si="1"/>
        <v>#DIV/0!</v>
      </c>
      <c r="Y47" s="29" t="e">
        <f t="shared" si="2"/>
        <v>#DIV/0!</v>
      </c>
      <c r="Z47" s="29" t="e">
        <f t="shared" si="3"/>
        <v>#DIV/0!</v>
      </c>
      <c r="AA47" s="90">
        <f t="shared" si="4"/>
        <v>0</v>
      </c>
      <c r="AB47" s="29" t="e">
        <f t="shared" si="5"/>
        <v>#DIV/0!</v>
      </c>
      <c r="AC47" s="92">
        <f t="shared" si="6"/>
        <v>0</v>
      </c>
      <c r="AD47" s="25" t="e">
        <f t="shared" si="7"/>
        <v>#DIV/0!</v>
      </c>
      <c r="AF47" s="89">
        <v>42</v>
      </c>
      <c r="AG47" s="99">
        <f t="shared" si="104"/>
        <v>0</v>
      </c>
      <c r="AH47" s="103">
        <f t="shared" si="104"/>
        <v>0</v>
      </c>
      <c r="AI47" s="139">
        <f t="shared" si="104"/>
        <v>0</v>
      </c>
      <c r="AJ47" s="100">
        <f t="shared" si="104"/>
        <v>0</v>
      </c>
      <c r="AK47" s="110">
        <f t="shared" si="104"/>
        <v>0</v>
      </c>
      <c r="AL47" s="112">
        <f t="shared" si="104"/>
        <v>0</v>
      </c>
      <c r="AM47" s="137">
        <f t="shared" si="104"/>
        <v>0</v>
      </c>
      <c r="AN47" s="111">
        <f t="shared" si="104"/>
        <v>0</v>
      </c>
      <c r="AP47" s="167"/>
      <c r="AR47" s="12" t="s">
        <v>101</v>
      </c>
      <c r="AS47" s="20"/>
      <c r="AT47" s="21"/>
      <c r="AU47" s="21"/>
      <c r="AV47" s="21"/>
      <c r="AW47" s="22"/>
      <c r="AX47" s="176"/>
      <c r="AZ47" s="80" t="e">
        <f t="shared" si="68"/>
        <v>#DIV/0!</v>
      </c>
      <c r="BA47" s="25" t="e">
        <f t="shared" si="69"/>
        <v>#DIV/0!</v>
      </c>
      <c r="BB47" s="81" t="e">
        <f t="shared" si="70"/>
        <v>#DIV/0!</v>
      </c>
      <c r="BC47" s="82" t="e">
        <f t="shared" si="71"/>
        <v>#DIV/0!</v>
      </c>
      <c r="BD47" s="83" t="e">
        <f t="shared" si="72"/>
        <v>#DIV/0!</v>
      </c>
      <c r="BF47" s="76" t="e">
        <f t="shared" si="73"/>
        <v>#DIV/0!</v>
      </c>
      <c r="BG47" s="76">
        <f t="shared" si="74"/>
        <v>0</v>
      </c>
      <c r="BH47" s="25">
        <f t="shared" si="75"/>
        <v>0</v>
      </c>
      <c r="BI47" s="77">
        <f t="shared" si="76"/>
        <v>0</v>
      </c>
      <c r="BJ47" s="78">
        <f t="shared" si="77"/>
        <v>0</v>
      </c>
      <c r="BK47" s="79">
        <f t="shared" si="78"/>
        <v>0</v>
      </c>
      <c r="BM47" s="89">
        <v>42</v>
      </c>
      <c r="BN47" s="92" t="e">
        <f t="shared" si="16"/>
        <v>#DIV/0!</v>
      </c>
      <c r="BO47" s="91" t="e">
        <f t="shared" si="17"/>
        <v>#DIV/0!</v>
      </c>
      <c r="BP47" s="29" t="e">
        <f t="shared" si="18"/>
        <v>#DIV/0!</v>
      </c>
      <c r="BQ47" s="29" t="e">
        <f t="shared" si="19"/>
        <v>#DIV/0!</v>
      </c>
      <c r="BR47" s="90">
        <f t="shared" si="20"/>
        <v>0</v>
      </c>
      <c r="BS47" s="29" t="e">
        <f t="shared" si="21"/>
        <v>#DIV/0!</v>
      </c>
      <c r="BT47" s="92">
        <f t="shared" si="22"/>
        <v>0</v>
      </c>
      <c r="BU47" s="25" t="e">
        <f t="shared" si="23"/>
        <v>#DIV/0!</v>
      </c>
      <c r="BW47" s="89">
        <v>42</v>
      </c>
      <c r="BX47" s="99">
        <f t="shared" si="103"/>
        <v>0</v>
      </c>
      <c r="BY47" s="103">
        <f t="shared" si="103"/>
        <v>0</v>
      </c>
      <c r="BZ47" s="139">
        <f t="shared" si="103"/>
        <v>0</v>
      </c>
      <c r="CA47" s="100">
        <f t="shared" si="103"/>
        <v>0</v>
      </c>
      <c r="CB47" s="110">
        <f t="shared" si="103"/>
        <v>0</v>
      </c>
      <c r="CC47" s="112">
        <f t="shared" si="103"/>
        <v>0</v>
      </c>
      <c r="CD47" s="137">
        <f t="shared" si="103"/>
        <v>0</v>
      </c>
      <c r="CE47" s="111">
        <f t="shared" si="103"/>
        <v>0</v>
      </c>
      <c r="CR47" s="33"/>
      <c r="CT47" s="12" t="s">
        <v>101</v>
      </c>
      <c r="CU47" s="20"/>
      <c r="CV47" s="21"/>
      <c r="CW47" s="21"/>
      <c r="CX47" s="21"/>
      <c r="CY47" s="22"/>
      <c r="CZ47" s="176"/>
      <c r="DB47" s="80" t="e">
        <f t="shared" si="79"/>
        <v>#DIV/0!</v>
      </c>
      <c r="DC47" s="25" t="e">
        <f t="shared" si="80"/>
        <v>#DIV/0!</v>
      </c>
      <c r="DD47" s="81" t="e">
        <f t="shared" si="81"/>
        <v>#DIV/0!</v>
      </c>
      <c r="DE47" s="82" t="e">
        <f t="shared" si="82"/>
        <v>#DIV/0!</v>
      </c>
      <c r="DF47" s="83" t="e">
        <f t="shared" si="83"/>
        <v>#DIV/0!</v>
      </c>
      <c r="DH47" s="76" t="e">
        <f t="shared" si="84"/>
        <v>#DIV/0!</v>
      </c>
      <c r="DI47" s="76">
        <f t="shared" si="85"/>
        <v>0</v>
      </c>
      <c r="DJ47" s="25">
        <f t="shared" si="86"/>
        <v>0</v>
      </c>
      <c r="DK47" s="77">
        <f t="shared" si="87"/>
        <v>0</v>
      </c>
      <c r="DL47" s="78">
        <f t="shared" si="88"/>
        <v>0</v>
      </c>
      <c r="DM47" s="79">
        <f t="shared" si="89"/>
        <v>0</v>
      </c>
      <c r="DO47" s="89">
        <v>42</v>
      </c>
      <c r="DP47" s="92" t="e">
        <f t="shared" si="32"/>
        <v>#DIV/0!</v>
      </c>
      <c r="DQ47" s="91" t="e">
        <f t="shared" si="33"/>
        <v>#DIV/0!</v>
      </c>
      <c r="DR47" s="29" t="e">
        <f t="shared" si="34"/>
        <v>#DIV/0!</v>
      </c>
      <c r="DS47" s="29" t="e">
        <f t="shared" si="35"/>
        <v>#DIV/0!</v>
      </c>
      <c r="DT47" s="90">
        <f t="shared" si="36"/>
        <v>0</v>
      </c>
      <c r="DU47" s="29" t="e">
        <f t="shared" si="37"/>
        <v>#DIV/0!</v>
      </c>
      <c r="DV47" s="92">
        <f t="shared" si="38"/>
        <v>0</v>
      </c>
      <c r="DW47" s="25" t="e">
        <f t="shared" si="39"/>
        <v>#DIV/0!</v>
      </c>
      <c r="DY47" s="89">
        <v>42</v>
      </c>
      <c r="DZ47" s="99">
        <f t="shared" si="102"/>
        <v>0</v>
      </c>
      <c r="EA47" s="103">
        <f t="shared" si="102"/>
        <v>0</v>
      </c>
      <c r="EB47" s="139">
        <f t="shared" si="102"/>
        <v>0</v>
      </c>
      <c r="EC47" s="100">
        <f t="shared" si="102"/>
        <v>0</v>
      </c>
      <c r="ED47" s="110">
        <f t="shared" si="102"/>
        <v>0</v>
      </c>
      <c r="EE47" s="112">
        <f t="shared" si="102"/>
        <v>0</v>
      </c>
      <c r="EF47" s="137">
        <f t="shared" si="102"/>
        <v>0</v>
      </c>
      <c r="EG47" s="111">
        <f t="shared" si="102"/>
        <v>0</v>
      </c>
      <c r="EH47" s="36"/>
      <c r="EI47" s="168"/>
      <c r="EJ47" s="36"/>
      <c r="EK47" s="12" t="s">
        <v>101</v>
      </c>
      <c r="EL47" s="20"/>
      <c r="EM47" s="21"/>
      <c r="EN47" s="21"/>
      <c r="EO47" s="21"/>
      <c r="EP47" s="22"/>
      <c r="EQ47" s="176"/>
      <c r="ES47" s="80" t="e">
        <f t="shared" si="90"/>
        <v>#DIV/0!</v>
      </c>
      <c r="ET47" s="25" t="e">
        <f t="shared" si="91"/>
        <v>#DIV/0!</v>
      </c>
      <c r="EU47" s="81" t="e">
        <f t="shared" si="92"/>
        <v>#DIV/0!</v>
      </c>
      <c r="EV47" s="82" t="e">
        <f t="shared" si="93"/>
        <v>#DIV/0!</v>
      </c>
      <c r="EW47" s="83" t="e">
        <f t="shared" si="94"/>
        <v>#DIV/0!</v>
      </c>
      <c r="EY47" s="76" t="e">
        <f t="shared" si="95"/>
        <v>#DIV/0!</v>
      </c>
      <c r="EZ47" s="76">
        <f t="shared" si="96"/>
        <v>0</v>
      </c>
      <c r="FA47" s="25">
        <f t="shared" si="97"/>
        <v>0</v>
      </c>
      <c r="FB47" s="77">
        <f t="shared" si="98"/>
        <v>0</v>
      </c>
      <c r="FC47" s="78">
        <f t="shared" si="99"/>
        <v>0</v>
      </c>
      <c r="FD47" s="79">
        <f t="shared" si="100"/>
        <v>0</v>
      </c>
      <c r="FF47" s="89">
        <v>42</v>
      </c>
      <c r="FG47" s="92" t="e">
        <f t="shared" si="48"/>
        <v>#DIV/0!</v>
      </c>
      <c r="FH47" s="91" t="e">
        <f t="shared" si="49"/>
        <v>#DIV/0!</v>
      </c>
      <c r="FI47" s="29" t="e">
        <f t="shared" si="50"/>
        <v>#DIV/0!</v>
      </c>
      <c r="FJ47" s="29" t="e">
        <f t="shared" si="51"/>
        <v>#DIV/0!</v>
      </c>
      <c r="FK47" s="90">
        <f t="shared" si="52"/>
        <v>0</v>
      </c>
      <c r="FL47" s="29" t="e">
        <f t="shared" si="53"/>
        <v>#DIV/0!</v>
      </c>
      <c r="FM47" s="92">
        <f t="shared" si="54"/>
        <v>0</v>
      </c>
      <c r="FN47" s="25" t="e">
        <f t="shared" si="55"/>
        <v>#DIV/0!</v>
      </c>
      <c r="FP47" s="89">
        <v>42</v>
      </c>
      <c r="FQ47" s="99">
        <f t="shared" si="101"/>
        <v>0</v>
      </c>
      <c r="FR47" s="103">
        <f t="shared" si="101"/>
        <v>0</v>
      </c>
      <c r="FS47" s="139">
        <f t="shared" si="101"/>
        <v>0</v>
      </c>
      <c r="FT47" s="100">
        <f t="shared" si="101"/>
        <v>0</v>
      </c>
      <c r="FU47" s="110">
        <f t="shared" si="101"/>
        <v>0</v>
      </c>
      <c r="FV47" s="112">
        <f t="shared" si="101"/>
        <v>0</v>
      </c>
      <c r="FW47" s="137">
        <f t="shared" si="101"/>
        <v>0</v>
      </c>
      <c r="FX47" s="111">
        <f t="shared" si="101"/>
        <v>0</v>
      </c>
    </row>
    <row r="48" spans="1:180" ht="14.25" x14ac:dyDescent="0.15">
      <c r="A48" s="12" t="s">
        <v>102</v>
      </c>
      <c r="B48" s="20"/>
      <c r="C48" s="21"/>
      <c r="D48" s="21"/>
      <c r="E48" s="21"/>
      <c r="F48" s="22"/>
      <c r="G48" s="176"/>
      <c r="I48" s="80" t="e">
        <f t="shared" si="57"/>
        <v>#DIV/0!</v>
      </c>
      <c r="J48" s="25" t="e">
        <f t="shared" si="58"/>
        <v>#DIV/0!</v>
      </c>
      <c r="K48" s="81" t="e">
        <f t="shared" si="59"/>
        <v>#DIV/0!</v>
      </c>
      <c r="L48" s="82" t="e">
        <f t="shared" si="60"/>
        <v>#DIV/0!</v>
      </c>
      <c r="M48" s="83" t="e">
        <f t="shared" si="61"/>
        <v>#DIV/0!</v>
      </c>
      <c r="O48" s="76" t="e">
        <f t="shared" si="62"/>
        <v>#DIV/0!</v>
      </c>
      <c r="P48" s="76">
        <f t="shared" si="63"/>
        <v>0</v>
      </c>
      <c r="Q48" s="25">
        <f t="shared" si="64"/>
        <v>0</v>
      </c>
      <c r="R48" s="77">
        <f t="shared" si="65"/>
        <v>0</v>
      </c>
      <c r="S48" s="78">
        <f t="shared" si="66"/>
        <v>0</v>
      </c>
      <c r="T48" s="79">
        <f t="shared" si="67"/>
        <v>0</v>
      </c>
      <c r="V48" s="89">
        <v>43</v>
      </c>
      <c r="W48" s="92" t="e">
        <f t="shared" si="0"/>
        <v>#DIV/0!</v>
      </c>
      <c r="X48" s="91" t="e">
        <f t="shared" si="1"/>
        <v>#DIV/0!</v>
      </c>
      <c r="Y48" s="29" t="e">
        <f t="shared" si="2"/>
        <v>#DIV/0!</v>
      </c>
      <c r="Z48" s="29" t="e">
        <f t="shared" si="3"/>
        <v>#DIV/0!</v>
      </c>
      <c r="AA48" s="90">
        <f t="shared" si="4"/>
        <v>0</v>
      </c>
      <c r="AB48" s="29" t="e">
        <f t="shared" si="5"/>
        <v>#DIV/0!</v>
      </c>
      <c r="AC48" s="92">
        <f t="shared" si="6"/>
        <v>0</v>
      </c>
      <c r="AD48" s="25" t="e">
        <f t="shared" si="7"/>
        <v>#DIV/0!</v>
      </c>
      <c r="AF48" s="89">
        <v>43</v>
      </c>
      <c r="AG48" s="99">
        <f t="shared" si="104"/>
        <v>0</v>
      </c>
      <c r="AH48" s="103">
        <f t="shared" si="104"/>
        <v>0</v>
      </c>
      <c r="AI48" s="139">
        <f t="shared" si="104"/>
        <v>0</v>
      </c>
      <c r="AJ48" s="100">
        <f t="shared" si="104"/>
        <v>0</v>
      </c>
      <c r="AK48" s="110">
        <f t="shared" si="104"/>
        <v>0</v>
      </c>
      <c r="AL48" s="112">
        <f t="shared" si="104"/>
        <v>0</v>
      </c>
      <c r="AM48" s="137">
        <f t="shared" si="104"/>
        <v>0</v>
      </c>
      <c r="AN48" s="111">
        <f t="shared" si="104"/>
        <v>0</v>
      </c>
      <c r="AP48" s="167"/>
      <c r="AR48" s="12" t="s">
        <v>102</v>
      </c>
      <c r="AS48" s="20"/>
      <c r="AT48" s="21"/>
      <c r="AU48" s="21"/>
      <c r="AV48" s="21"/>
      <c r="AW48" s="22"/>
      <c r="AX48" s="176"/>
      <c r="AZ48" s="80" t="e">
        <f t="shared" si="68"/>
        <v>#DIV/0!</v>
      </c>
      <c r="BA48" s="25" t="e">
        <f t="shared" si="69"/>
        <v>#DIV/0!</v>
      </c>
      <c r="BB48" s="81" t="e">
        <f t="shared" si="70"/>
        <v>#DIV/0!</v>
      </c>
      <c r="BC48" s="82" t="e">
        <f t="shared" si="71"/>
        <v>#DIV/0!</v>
      </c>
      <c r="BD48" s="83" t="e">
        <f t="shared" si="72"/>
        <v>#DIV/0!</v>
      </c>
      <c r="BF48" s="76" t="e">
        <f t="shared" si="73"/>
        <v>#DIV/0!</v>
      </c>
      <c r="BG48" s="76">
        <f t="shared" si="74"/>
        <v>0</v>
      </c>
      <c r="BH48" s="25">
        <f t="shared" si="75"/>
        <v>0</v>
      </c>
      <c r="BI48" s="77">
        <f t="shared" si="76"/>
        <v>0</v>
      </c>
      <c r="BJ48" s="78">
        <f t="shared" si="77"/>
        <v>0</v>
      </c>
      <c r="BK48" s="79">
        <f t="shared" si="78"/>
        <v>0</v>
      </c>
      <c r="BM48" s="89">
        <v>43</v>
      </c>
      <c r="BN48" s="92" t="e">
        <f t="shared" si="16"/>
        <v>#DIV/0!</v>
      </c>
      <c r="BO48" s="91" t="e">
        <f t="shared" si="17"/>
        <v>#DIV/0!</v>
      </c>
      <c r="BP48" s="29" t="e">
        <f t="shared" si="18"/>
        <v>#DIV/0!</v>
      </c>
      <c r="BQ48" s="29" t="e">
        <f t="shared" si="19"/>
        <v>#DIV/0!</v>
      </c>
      <c r="BR48" s="90">
        <f t="shared" si="20"/>
        <v>0</v>
      </c>
      <c r="BS48" s="29" t="e">
        <f t="shared" si="21"/>
        <v>#DIV/0!</v>
      </c>
      <c r="BT48" s="92">
        <f t="shared" si="22"/>
        <v>0</v>
      </c>
      <c r="BU48" s="25" t="e">
        <f t="shared" si="23"/>
        <v>#DIV/0!</v>
      </c>
      <c r="BW48" s="89">
        <v>43</v>
      </c>
      <c r="BX48" s="99">
        <f t="shared" si="103"/>
        <v>0</v>
      </c>
      <c r="BY48" s="103">
        <f t="shared" si="103"/>
        <v>0</v>
      </c>
      <c r="BZ48" s="139">
        <f t="shared" si="103"/>
        <v>0</v>
      </c>
      <c r="CA48" s="100">
        <f t="shared" si="103"/>
        <v>0</v>
      </c>
      <c r="CB48" s="110">
        <f t="shared" si="103"/>
        <v>0</v>
      </c>
      <c r="CC48" s="112">
        <f t="shared" si="103"/>
        <v>0</v>
      </c>
      <c r="CD48" s="137">
        <f t="shared" si="103"/>
        <v>0</v>
      </c>
      <c r="CE48" s="111">
        <f t="shared" si="103"/>
        <v>0</v>
      </c>
      <c r="CR48" s="33"/>
      <c r="CT48" s="12" t="s">
        <v>102</v>
      </c>
      <c r="CU48" s="20"/>
      <c r="CV48" s="21"/>
      <c r="CW48" s="21"/>
      <c r="CX48" s="21"/>
      <c r="CY48" s="22"/>
      <c r="CZ48" s="176"/>
      <c r="DB48" s="80" t="e">
        <f t="shared" si="79"/>
        <v>#DIV/0!</v>
      </c>
      <c r="DC48" s="25" t="e">
        <f t="shared" si="80"/>
        <v>#DIV/0!</v>
      </c>
      <c r="DD48" s="81" t="e">
        <f t="shared" si="81"/>
        <v>#DIV/0!</v>
      </c>
      <c r="DE48" s="82" t="e">
        <f t="shared" si="82"/>
        <v>#DIV/0!</v>
      </c>
      <c r="DF48" s="83" t="e">
        <f t="shared" si="83"/>
        <v>#DIV/0!</v>
      </c>
      <c r="DH48" s="76" t="e">
        <f t="shared" si="84"/>
        <v>#DIV/0!</v>
      </c>
      <c r="DI48" s="76">
        <f t="shared" si="85"/>
        <v>0</v>
      </c>
      <c r="DJ48" s="25">
        <f t="shared" si="86"/>
        <v>0</v>
      </c>
      <c r="DK48" s="77">
        <f t="shared" si="87"/>
        <v>0</v>
      </c>
      <c r="DL48" s="78">
        <f t="shared" si="88"/>
        <v>0</v>
      </c>
      <c r="DM48" s="79">
        <f t="shared" si="89"/>
        <v>0</v>
      </c>
      <c r="DO48" s="89">
        <v>43</v>
      </c>
      <c r="DP48" s="92" t="e">
        <f t="shared" si="32"/>
        <v>#DIV/0!</v>
      </c>
      <c r="DQ48" s="91" t="e">
        <f t="shared" si="33"/>
        <v>#DIV/0!</v>
      </c>
      <c r="DR48" s="29" t="e">
        <f t="shared" si="34"/>
        <v>#DIV/0!</v>
      </c>
      <c r="DS48" s="29" t="e">
        <f t="shared" si="35"/>
        <v>#DIV/0!</v>
      </c>
      <c r="DT48" s="90">
        <f t="shared" si="36"/>
        <v>0</v>
      </c>
      <c r="DU48" s="29" t="e">
        <f t="shared" si="37"/>
        <v>#DIV/0!</v>
      </c>
      <c r="DV48" s="92">
        <f t="shared" si="38"/>
        <v>0</v>
      </c>
      <c r="DW48" s="25" t="e">
        <f t="shared" si="39"/>
        <v>#DIV/0!</v>
      </c>
      <c r="DY48" s="89">
        <v>43</v>
      </c>
      <c r="DZ48" s="99">
        <f t="shared" si="102"/>
        <v>0</v>
      </c>
      <c r="EA48" s="103">
        <f t="shared" si="102"/>
        <v>0</v>
      </c>
      <c r="EB48" s="139">
        <f t="shared" si="102"/>
        <v>0</v>
      </c>
      <c r="EC48" s="100">
        <f t="shared" si="102"/>
        <v>0</v>
      </c>
      <c r="ED48" s="110">
        <f t="shared" si="102"/>
        <v>0</v>
      </c>
      <c r="EE48" s="112">
        <f t="shared" si="102"/>
        <v>0</v>
      </c>
      <c r="EF48" s="137">
        <f t="shared" si="102"/>
        <v>0</v>
      </c>
      <c r="EG48" s="111">
        <f t="shared" si="102"/>
        <v>0</v>
      </c>
      <c r="EH48" s="36"/>
      <c r="EI48" s="168"/>
      <c r="EJ48" s="36"/>
      <c r="EK48" s="12" t="s">
        <v>102</v>
      </c>
      <c r="EL48" s="20"/>
      <c r="EM48" s="21"/>
      <c r="EN48" s="21"/>
      <c r="EO48" s="21"/>
      <c r="EP48" s="22"/>
      <c r="EQ48" s="176"/>
      <c r="ES48" s="80" t="e">
        <f t="shared" si="90"/>
        <v>#DIV/0!</v>
      </c>
      <c r="ET48" s="25" t="e">
        <f t="shared" si="91"/>
        <v>#DIV/0!</v>
      </c>
      <c r="EU48" s="81" t="e">
        <f t="shared" si="92"/>
        <v>#DIV/0!</v>
      </c>
      <c r="EV48" s="82" t="e">
        <f t="shared" si="93"/>
        <v>#DIV/0!</v>
      </c>
      <c r="EW48" s="83" t="e">
        <f t="shared" si="94"/>
        <v>#DIV/0!</v>
      </c>
      <c r="EY48" s="76" t="e">
        <f t="shared" si="95"/>
        <v>#DIV/0!</v>
      </c>
      <c r="EZ48" s="76">
        <f t="shared" si="96"/>
        <v>0</v>
      </c>
      <c r="FA48" s="25">
        <f t="shared" si="97"/>
        <v>0</v>
      </c>
      <c r="FB48" s="77">
        <f t="shared" si="98"/>
        <v>0</v>
      </c>
      <c r="FC48" s="78">
        <f t="shared" si="99"/>
        <v>0</v>
      </c>
      <c r="FD48" s="79">
        <f t="shared" si="100"/>
        <v>0</v>
      </c>
      <c r="FF48" s="89">
        <v>43</v>
      </c>
      <c r="FG48" s="92" t="e">
        <f t="shared" si="48"/>
        <v>#DIV/0!</v>
      </c>
      <c r="FH48" s="91" t="e">
        <f t="shared" si="49"/>
        <v>#DIV/0!</v>
      </c>
      <c r="FI48" s="29" t="e">
        <f t="shared" si="50"/>
        <v>#DIV/0!</v>
      </c>
      <c r="FJ48" s="29" t="e">
        <f t="shared" si="51"/>
        <v>#DIV/0!</v>
      </c>
      <c r="FK48" s="90">
        <f t="shared" si="52"/>
        <v>0</v>
      </c>
      <c r="FL48" s="29" t="e">
        <f t="shared" si="53"/>
        <v>#DIV/0!</v>
      </c>
      <c r="FM48" s="92">
        <f t="shared" si="54"/>
        <v>0</v>
      </c>
      <c r="FN48" s="25" t="e">
        <f t="shared" si="55"/>
        <v>#DIV/0!</v>
      </c>
      <c r="FP48" s="89">
        <v>43</v>
      </c>
      <c r="FQ48" s="99">
        <f t="shared" si="101"/>
        <v>0</v>
      </c>
      <c r="FR48" s="103">
        <f t="shared" si="101"/>
        <v>0</v>
      </c>
      <c r="FS48" s="139">
        <f t="shared" si="101"/>
        <v>0</v>
      </c>
      <c r="FT48" s="100">
        <f t="shared" si="101"/>
        <v>0</v>
      </c>
      <c r="FU48" s="110">
        <f t="shared" si="101"/>
        <v>0</v>
      </c>
      <c r="FV48" s="112">
        <f t="shared" si="101"/>
        <v>0</v>
      </c>
      <c r="FW48" s="137">
        <f t="shared" si="101"/>
        <v>0</v>
      </c>
      <c r="FX48" s="111">
        <f t="shared" si="101"/>
        <v>0</v>
      </c>
    </row>
    <row r="49" spans="1:180" ht="14.25" x14ac:dyDescent="0.15">
      <c r="A49" s="12" t="s">
        <v>103</v>
      </c>
      <c r="B49" s="20"/>
      <c r="C49" s="21"/>
      <c r="D49" s="21"/>
      <c r="E49" s="21"/>
      <c r="F49" s="22"/>
      <c r="G49" s="176"/>
      <c r="I49" s="80" t="e">
        <f t="shared" si="57"/>
        <v>#DIV/0!</v>
      </c>
      <c r="J49" s="25" t="e">
        <f t="shared" si="58"/>
        <v>#DIV/0!</v>
      </c>
      <c r="K49" s="81" t="e">
        <f t="shared" si="59"/>
        <v>#DIV/0!</v>
      </c>
      <c r="L49" s="82" t="e">
        <f t="shared" si="60"/>
        <v>#DIV/0!</v>
      </c>
      <c r="M49" s="83" t="e">
        <f t="shared" si="61"/>
        <v>#DIV/0!</v>
      </c>
      <c r="O49" s="76" t="e">
        <f t="shared" si="62"/>
        <v>#DIV/0!</v>
      </c>
      <c r="P49" s="76">
        <f t="shared" si="63"/>
        <v>0</v>
      </c>
      <c r="Q49" s="25">
        <f t="shared" si="64"/>
        <v>0</v>
      </c>
      <c r="R49" s="77">
        <f t="shared" si="65"/>
        <v>0</v>
      </c>
      <c r="S49" s="78">
        <f t="shared" si="66"/>
        <v>0</v>
      </c>
      <c r="T49" s="79">
        <f t="shared" si="67"/>
        <v>0</v>
      </c>
      <c r="V49" s="89">
        <v>44</v>
      </c>
      <c r="W49" s="92" t="e">
        <f t="shared" si="0"/>
        <v>#DIV/0!</v>
      </c>
      <c r="X49" s="91" t="e">
        <f t="shared" si="1"/>
        <v>#DIV/0!</v>
      </c>
      <c r="Y49" s="29" t="e">
        <f t="shared" si="2"/>
        <v>#DIV/0!</v>
      </c>
      <c r="Z49" s="29" t="e">
        <f t="shared" si="3"/>
        <v>#DIV/0!</v>
      </c>
      <c r="AA49" s="90">
        <f t="shared" si="4"/>
        <v>0</v>
      </c>
      <c r="AB49" s="29" t="e">
        <f t="shared" si="5"/>
        <v>#DIV/0!</v>
      </c>
      <c r="AC49" s="92">
        <f t="shared" si="6"/>
        <v>0</v>
      </c>
      <c r="AD49" s="25" t="e">
        <f t="shared" si="7"/>
        <v>#DIV/0!</v>
      </c>
      <c r="AF49" s="89">
        <v>44</v>
      </c>
      <c r="AG49" s="99">
        <f t="shared" si="104"/>
        <v>0</v>
      </c>
      <c r="AH49" s="103">
        <f t="shared" si="104"/>
        <v>0</v>
      </c>
      <c r="AI49" s="139">
        <f t="shared" si="104"/>
        <v>0</v>
      </c>
      <c r="AJ49" s="100">
        <f t="shared" si="104"/>
        <v>0</v>
      </c>
      <c r="AK49" s="110">
        <f t="shared" si="104"/>
        <v>0</v>
      </c>
      <c r="AL49" s="112">
        <f t="shared" si="104"/>
        <v>0</v>
      </c>
      <c r="AM49" s="137">
        <f t="shared" si="104"/>
        <v>0</v>
      </c>
      <c r="AN49" s="111">
        <f t="shared" si="104"/>
        <v>0</v>
      </c>
      <c r="AP49" s="167"/>
      <c r="AR49" s="12" t="s">
        <v>103</v>
      </c>
      <c r="AS49" s="20"/>
      <c r="AT49" s="21"/>
      <c r="AU49" s="21"/>
      <c r="AV49" s="21"/>
      <c r="AW49" s="22"/>
      <c r="AX49" s="176"/>
      <c r="AZ49" s="80" t="e">
        <f t="shared" si="68"/>
        <v>#DIV/0!</v>
      </c>
      <c r="BA49" s="25" t="e">
        <f t="shared" si="69"/>
        <v>#DIV/0!</v>
      </c>
      <c r="BB49" s="81" t="e">
        <f t="shared" si="70"/>
        <v>#DIV/0!</v>
      </c>
      <c r="BC49" s="82" t="e">
        <f t="shared" si="71"/>
        <v>#DIV/0!</v>
      </c>
      <c r="BD49" s="83" t="e">
        <f t="shared" si="72"/>
        <v>#DIV/0!</v>
      </c>
      <c r="BF49" s="76" t="e">
        <f t="shared" si="73"/>
        <v>#DIV/0!</v>
      </c>
      <c r="BG49" s="76">
        <f t="shared" si="74"/>
        <v>0</v>
      </c>
      <c r="BH49" s="25">
        <f t="shared" si="75"/>
        <v>0</v>
      </c>
      <c r="BI49" s="77">
        <f t="shared" si="76"/>
        <v>0</v>
      </c>
      <c r="BJ49" s="78">
        <f t="shared" si="77"/>
        <v>0</v>
      </c>
      <c r="BK49" s="79">
        <f t="shared" si="78"/>
        <v>0</v>
      </c>
      <c r="BM49" s="89">
        <v>44</v>
      </c>
      <c r="BN49" s="92" t="e">
        <f t="shared" si="16"/>
        <v>#DIV/0!</v>
      </c>
      <c r="BO49" s="91" t="e">
        <f t="shared" si="17"/>
        <v>#DIV/0!</v>
      </c>
      <c r="BP49" s="29" t="e">
        <f t="shared" si="18"/>
        <v>#DIV/0!</v>
      </c>
      <c r="BQ49" s="29" t="e">
        <f t="shared" si="19"/>
        <v>#DIV/0!</v>
      </c>
      <c r="BR49" s="90">
        <f t="shared" si="20"/>
        <v>0</v>
      </c>
      <c r="BS49" s="29" t="e">
        <f t="shared" si="21"/>
        <v>#DIV/0!</v>
      </c>
      <c r="BT49" s="92">
        <f t="shared" si="22"/>
        <v>0</v>
      </c>
      <c r="BU49" s="25" t="e">
        <f t="shared" si="23"/>
        <v>#DIV/0!</v>
      </c>
      <c r="BW49" s="89">
        <v>44</v>
      </c>
      <c r="BX49" s="99">
        <f t="shared" si="103"/>
        <v>0</v>
      </c>
      <c r="BY49" s="103">
        <f t="shared" si="103"/>
        <v>0</v>
      </c>
      <c r="BZ49" s="139">
        <f t="shared" si="103"/>
        <v>0</v>
      </c>
      <c r="CA49" s="100">
        <f t="shared" si="103"/>
        <v>0</v>
      </c>
      <c r="CB49" s="110">
        <f t="shared" si="103"/>
        <v>0</v>
      </c>
      <c r="CC49" s="112">
        <f t="shared" si="103"/>
        <v>0</v>
      </c>
      <c r="CD49" s="137">
        <f t="shared" si="103"/>
        <v>0</v>
      </c>
      <c r="CE49" s="111">
        <f t="shared" si="103"/>
        <v>0</v>
      </c>
      <c r="CR49" s="33"/>
      <c r="CT49" s="12" t="s">
        <v>103</v>
      </c>
      <c r="CU49" s="20"/>
      <c r="CV49" s="21"/>
      <c r="CW49" s="21"/>
      <c r="CX49" s="21"/>
      <c r="CY49" s="22"/>
      <c r="CZ49" s="176"/>
      <c r="DB49" s="80" t="e">
        <f t="shared" si="79"/>
        <v>#DIV/0!</v>
      </c>
      <c r="DC49" s="25" t="e">
        <f t="shared" si="80"/>
        <v>#DIV/0!</v>
      </c>
      <c r="DD49" s="81" t="e">
        <f t="shared" si="81"/>
        <v>#DIV/0!</v>
      </c>
      <c r="DE49" s="82" t="e">
        <f t="shared" si="82"/>
        <v>#DIV/0!</v>
      </c>
      <c r="DF49" s="83" t="e">
        <f t="shared" si="83"/>
        <v>#DIV/0!</v>
      </c>
      <c r="DH49" s="76" t="e">
        <f t="shared" si="84"/>
        <v>#DIV/0!</v>
      </c>
      <c r="DI49" s="76">
        <f t="shared" si="85"/>
        <v>0</v>
      </c>
      <c r="DJ49" s="25">
        <f t="shared" si="86"/>
        <v>0</v>
      </c>
      <c r="DK49" s="77">
        <f t="shared" si="87"/>
        <v>0</v>
      </c>
      <c r="DL49" s="78">
        <f t="shared" si="88"/>
        <v>0</v>
      </c>
      <c r="DM49" s="79">
        <f t="shared" si="89"/>
        <v>0</v>
      </c>
      <c r="DO49" s="89">
        <v>44</v>
      </c>
      <c r="DP49" s="92" t="e">
        <f t="shared" si="32"/>
        <v>#DIV/0!</v>
      </c>
      <c r="DQ49" s="91" t="e">
        <f t="shared" si="33"/>
        <v>#DIV/0!</v>
      </c>
      <c r="DR49" s="29" t="e">
        <f t="shared" si="34"/>
        <v>#DIV/0!</v>
      </c>
      <c r="DS49" s="29" t="e">
        <f t="shared" si="35"/>
        <v>#DIV/0!</v>
      </c>
      <c r="DT49" s="90">
        <f t="shared" si="36"/>
        <v>0</v>
      </c>
      <c r="DU49" s="29" t="e">
        <f t="shared" si="37"/>
        <v>#DIV/0!</v>
      </c>
      <c r="DV49" s="92">
        <f t="shared" si="38"/>
        <v>0</v>
      </c>
      <c r="DW49" s="25" t="e">
        <f t="shared" si="39"/>
        <v>#DIV/0!</v>
      </c>
      <c r="DY49" s="89">
        <v>44</v>
      </c>
      <c r="DZ49" s="99">
        <f t="shared" si="102"/>
        <v>0</v>
      </c>
      <c r="EA49" s="103">
        <f t="shared" si="102"/>
        <v>0</v>
      </c>
      <c r="EB49" s="139">
        <f t="shared" si="102"/>
        <v>0</v>
      </c>
      <c r="EC49" s="100">
        <f t="shared" si="102"/>
        <v>0</v>
      </c>
      <c r="ED49" s="110">
        <f t="shared" si="102"/>
        <v>0</v>
      </c>
      <c r="EE49" s="112">
        <f t="shared" si="102"/>
        <v>0</v>
      </c>
      <c r="EF49" s="137">
        <f t="shared" si="102"/>
        <v>0</v>
      </c>
      <c r="EG49" s="111">
        <f t="shared" si="102"/>
        <v>0</v>
      </c>
      <c r="EH49" s="36"/>
      <c r="EI49" s="168"/>
      <c r="EJ49" s="36"/>
      <c r="EK49" s="12" t="s">
        <v>103</v>
      </c>
      <c r="EL49" s="20"/>
      <c r="EM49" s="21"/>
      <c r="EN49" s="21"/>
      <c r="EO49" s="21"/>
      <c r="EP49" s="22"/>
      <c r="EQ49" s="176"/>
      <c r="ES49" s="80" t="e">
        <f t="shared" si="90"/>
        <v>#DIV/0!</v>
      </c>
      <c r="ET49" s="25" t="e">
        <f t="shared" si="91"/>
        <v>#DIV/0!</v>
      </c>
      <c r="EU49" s="81" t="e">
        <f t="shared" si="92"/>
        <v>#DIV/0!</v>
      </c>
      <c r="EV49" s="82" t="e">
        <f t="shared" si="93"/>
        <v>#DIV/0!</v>
      </c>
      <c r="EW49" s="83" t="e">
        <f t="shared" si="94"/>
        <v>#DIV/0!</v>
      </c>
      <c r="EY49" s="76" t="e">
        <f t="shared" si="95"/>
        <v>#DIV/0!</v>
      </c>
      <c r="EZ49" s="76">
        <f t="shared" si="96"/>
        <v>0</v>
      </c>
      <c r="FA49" s="25">
        <f t="shared" si="97"/>
        <v>0</v>
      </c>
      <c r="FB49" s="77">
        <f t="shared" si="98"/>
        <v>0</v>
      </c>
      <c r="FC49" s="78">
        <f t="shared" si="99"/>
        <v>0</v>
      </c>
      <c r="FD49" s="79">
        <f t="shared" si="100"/>
        <v>0</v>
      </c>
      <c r="FF49" s="89">
        <v>44</v>
      </c>
      <c r="FG49" s="92" t="e">
        <f t="shared" si="48"/>
        <v>#DIV/0!</v>
      </c>
      <c r="FH49" s="91" t="e">
        <f t="shared" si="49"/>
        <v>#DIV/0!</v>
      </c>
      <c r="FI49" s="29" t="e">
        <f t="shared" si="50"/>
        <v>#DIV/0!</v>
      </c>
      <c r="FJ49" s="29" t="e">
        <f t="shared" si="51"/>
        <v>#DIV/0!</v>
      </c>
      <c r="FK49" s="90">
        <f t="shared" si="52"/>
        <v>0</v>
      </c>
      <c r="FL49" s="29" t="e">
        <f t="shared" si="53"/>
        <v>#DIV/0!</v>
      </c>
      <c r="FM49" s="92">
        <f t="shared" si="54"/>
        <v>0</v>
      </c>
      <c r="FN49" s="25" t="e">
        <f t="shared" si="55"/>
        <v>#DIV/0!</v>
      </c>
      <c r="FP49" s="89">
        <v>44</v>
      </c>
      <c r="FQ49" s="99">
        <f t="shared" si="101"/>
        <v>0</v>
      </c>
      <c r="FR49" s="103">
        <f t="shared" si="101"/>
        <v>0</v>
      </c>
      <c r="FS49" s="139">
        <f t="shared" si="101"/>
        <v>0</v>
      </c>
      <c r="FT49" s="100">
        <f t="shared" si="101"/>
        <v>0</v>
      </c>
      <c r="FU49" s="110">
        <f t="shared" si="101"/>
        <v>0</v>
      </c>
      <c r="FV49" s="112">
        <f t="shared" si="101"/>
        <v>0</v>
      </c>
      <c r="FW49" s="137">
        <f t="shared" si="101"/>
        <v>0</v>
      </c>
      <c r="FX49" s="111">
        <f t="shared" si="101"/>
        <v>0</v>
      </c>
    </row>
    <row r="50" spans="1:180" ht="14.25" x14ac:dyDescent="0.15">
      <c r="A50" s="12" t="s">
        <v>104</v>
      </c>
      <c r="B50" s="20"/>
      <c r="C50" s="21"/>
      <c r="D50" s="21"/>
      <c r="E50" s="21"/>
      <c r="F50" s="22"/>
      <c r="G50" s="176"/>
      <c r="I50" s="80" t="e">
        <f t="shared" si="57"/>
        <v>#DIV/0!</v>
      </c>
      <c r="J50" s="25" t="e">
        <f t="shared" si="58"/>
        <v>#DIV/0!</v>
      </c>
      <c r="K50" s="81" t="e">
        <f t="shared" si="59"/>
        <v>#DIV/0!</v>
      </c>
      <c r="L50" s="82" t="e">
        <f t="shared" si="60"/>
        <v>#DIV/0!</v>
      </c>
      <c r="M50" s="83" t="e">
        <f t="shared" si="61"/>
        <v>#DIV/0!</v>
      </c>
      <c r="O50" s="76" t="e">
        <f t="shared" si="62"/>
        <v>#DIV/0!</v>
      </c>
      <c r="P50" s="76">
        <f t="shared" si="63"/>
        <v>0</v>
      </c>
      <c r="Q50" s="25">
        <f t="shared" si="64"/>
        <v>0</v>
      </c>
      <c r="R50" s="77">
        <f t="shared" si="65"/>
        <v>0</v>
      </c>
      <c r="S50" s="78">
        <f t="shared" si="66"/>
        <v>0</v>
      </c>
      <c r="T50" s="79">
        <f t="shared" si="67"/>
        <v>0</v>
      </c>
      <c r="V50" s="89">
        <v>45</v>
      </c>
      <c r="W50" s="92" t="e">
        <f t="shared" si="0"/>
        <v>#DIV/0!</v>
      </c>
      <c r="X50" s="91" t="e">
        <f t="shared" si="1"/>
        <v>#DIV/0!</v>
      </c>
      <c r="Y50" s="29" t="e">
        <f t="shared" si="2"/>
        <v>#DIV/0!</v>
      </c>
      <c r="Z50" s="29" t="e">
        <f t="shared" si="3"/>
        <v>#DIV/0!</v>
      </c>
      <c r="AA50" s="90">
        <f t="shared" si="4"/>
        <v>0</v>
      </c>
      <c r="AB50" s="29" t="e">
        <f t="shared" si="5"/>
        <v>#DIV/0!</v>
      </c>
      <c r="AC50" s="92">
        <f t="shared" si="6"/>
        <v>0</v>
      </c>
      <c r="AD50" s="25" t="e">
        <f t="shared" si="7"/>
        <v>#DIV/0!</v>
      </c>
      <c r="AF50" s="89">
        <v>45</v>
      </c>
      <c r="AG50" s="99">
        <f t="shared" si="104"/>
        <v>0</v>
      </c>
      <c r="AH50" s="103">
        <f t="shared" si="104"/>
        <v>0</v>
      </c>
      <c r="AI50" s="139">
        <f t="shared" si="104"/>
        <v>0</v>
      </c>
      <c r="AJ50" s="100">
        <f t="shared" si="104"/>
        <v>0</v>
      </c>
      <c r="AK50" s="110">
        <f t="shared" si="104"/>
        <v>0</v>
      </c>
      <c r="AL50" s="112">
        <f t="shared" si="104"/>
        <v>0</v>
      </c>
      <c r="AM50" s="137">
        <f t="shared" si="104"/>
        <v>0</v>
      </c>
      <c r="AN50" s="111">
        <f t="shared" si="104"/>
        <v>0</v>
      </c>
      <c r="AP50" s="167"/>
      <c r="AR50" s="12" t="s">
        <v>104</v>
      </c>
      <c r="AS50" s="20"/>
      <c r="AT50" s="21"/>
      <c r="AU50" s="21"/>
      <c r="AV50" s="21"/>
      <c r="AW50" s="22"/>
      <c r="AX50" s="176"/>
      <c r="AZ50" s="80" t="e">
        <f t="shared" si="68"/>
        <v>#DIV/0!</v>
      </c>
      <c r="BA50" s="25" t="e">
        <f t="shared" si="69"/>
        <v>#DIV/0!</v>
      </c>
      <c r="BB50" s="81" t="e">
        <f t="shared" si="70"/>
        <v>#DIV/0!</v>
      </c>
      <c r="BC50" s="82" t="e">
        <f t="shared" si="71"/>
        <v>#DIV/0!</v>
      </c>
      <c r="BD50" s="83" t="e">
        <f t="shared" si="72"/>
        <v>#DIV/0!</v>
      </c>
      <c r="BF50" s="76" t="e">
        <f t="shared" si="73"/>
        <v>#DIV/0!</v>
      </c>
      <c r="BG50" s="76">
        <f t="shared" si="74"/>
        <v>0</v>
      </c>
      <c r="BH50" s="25">
        <f t="shared" si="75"/>
        <v>0</v>
      </c>
      <c r="BI50" s="77">
        <f t="shared" si="76"/>
        <v>0</v>
      </c>
      <c r="BJ50" s="78">
        <f t="shared" si="77"/>
        <v>0</v>
      </c>
      <c r="BK50" s="79">
        <f t="shared" si="78"/>
        <v>0</v>
      </c>
      <c r="BM50" s="89">
        <v>45</v>
      </c>
      <c r="BN50" s="92" t="e">
        <f t="shared" si="16"/>
        <v>#DIV/0!</v>
      </c>
      <c r="BO50" s="91" t="e">
        <f t="shared" si="17"/>
        <v>#DIV/0!</v>
      </c>
      <c r="BP50" s="29" t="e">
        <f t="shared" si="18"/>
        <v>#DIV/0!</v>
      </c>
      <c r="BQ50" s="29" t="e">
        <f t="shared" si="19"/>
        <v>#DIV/0!</v>
      </c>
      <c r="BR50" s="90">
        <f t="shared" si="20"/>
        <v>0</v>
      </c>
      <c r="BS50" s="29" t="e">
        <f t="shared" si="21"/>
        <v>#DIV/0!</v>
      </c>
      <c r="BT50" s="92">
        <f t="shared" si="22"/>
        <v>0</v>
      </c>
      <c r="BU50" s="25" t="e">
        <f t="shared" si="23"/>
        <v>#DIV/0!</v>
      </c>
      <c r="BW50" s="89">
        <v>45</v>
      </c>
      <c r="BX50" s="99">
        <f t="shared" si="103"/>
        <v>0</v>
      </c>
      <c r="BY50" s="103">
        <f t="shared" si="103"/>
        <v>0</v>
      </c>
      <c r="BZ50" s="139">
        <f t="shared" si="103"/>
        <v>0</v>
      </c>
      <c r="CA50" s="100">
        <f t="shared" si="103"/>
        <v>0</v>
      </c>
      <c r="CB50" s="110">
        <f t="shared" si="103"/>
        <v>0</v>
      </c>
      <c r="CC50" s="112">
        <f t="shared" si="103"/>
        <v>0</v>
      </c>
      <c r="CD50" s="137">
        <f t="shared" si="103"/>
        <v>0</v>
      </c>
      <c r="CE50" s="111">
        <f t="shared" si="103"/>
        <v>0</v>
      </c>
      <c r="CR50" s="33"/>
      <c r="CT50" s="12" t="s">
        <v>104</v>
      </c>
      <c r="CU50" s="20"/>
      <c r="CV50" s="21"/>
      <c r="CW50" s="21"/>
      <c r="CX50" s="21"/>
      <c r="CY50" s="22"/>
      <c r="CZ50" s="176"/>
      <c r="DB50" s="80" t="e">
        <f t="shared" si="79"/>
        <v>#DIV/0!</v>
      </c>
      <c r="DC50" s="25" t="e">
        <f t="shared" si="80"/>
        <v>#DIV/0!</v>
      </c>
      <c r="DD50" s="81" t="e">
        <f t="shared" si="81"/>
        <v>#DIV/0!</v>
      </c>
      <c r="DE50" s="82" t="e">
        <f t="shared" si="82"/>
        <v>#DIV/0!</v>
      </c>
      <c r="DF50" s="83" t="e">
        <f t="shared" si="83"/>
        <v>#DIV/0!</v>
      </c>
      <c r="DH50" s="76" t="e">
        <f t="shared" si="84"/>
        <v>#DIV/0!</v>
      </c>
      <c r="DI50" s="76">
        <f t="shared" si="85"/>
        <v>0</v>
      </c>
      <c r="DJ50" s="25">
        <f t="shared" si="86"/>
        <v>0</v>
      </c>
      <c r="DK50" s="77">
        <f t="shared" si="87"/>
        <v>0</v>
      </c>
      <c r="DL50" s="78">
        <f t="shared" si="88"/>
        <v>0</v>
      </c>
      <c r="DM50" s="79">
        <f t="shared" si="89"/>
        <v>0</v>
      </c>
      <c r="DO50" s="89">
        <v>45</v>
      </c>
      <c r="DP50" s="92" t="e">
        <f t="shared" si="32"/>
        <v>#DIV/0!</v>
      </c>
      <c r="DQ50" s="91" t="e">
        <f t="shared" si="33"/>
        <v>#DIV/0!</v>
      </c>
      <c r="DR50" s="29" t="e">
        <f t="shared" si="34"/>
        <v>#DIV/0!</v>
      </c>
      <c r="DS50" s="29" t="e">
        <f t="shared" si="35"/>
        <v>#DIV/0!</v>
      </c>
      <c r="DT50" s="90">
        <f t="shared" si="36"/>
        <v>0</v>
      </c>
      <c r="DU50" s="29" t="e">
        <f t="shared" si="37"/>
        <v>#DIV/0!</v>
      </c>
      <c r="DV50" s="92">
        <f t="shared" si="38"/>
        <v>0</v>
      </c>
      <c r="DW50" s="25" t="e">
        <f t="shared" si="39"/>
        <v>#DIV/0!</v>
      </c>
      <c r="DY50" s="89">
        <v>45</v>
      </c>
      <c r="DZ50" s="99">
        <f t="shared" si="102"/>
        <v>0</v>
      </c>
      <c r="EA50" s="103">
        <f t="shared" si="102"/>
        <v>0</v>
      </c>
      <c r="EB50" s="139">
        <f t="shared" si="102"/>
        <v>0</v>
      </c>
      <c r="EC50" s="100">
        <f t="shared" si="102"/>
        <v>0</v>
      </c>
      <c r="ED50" s="110">
        <f t="shared" si="102"/>
        <v>0</v>
      </c>
      <c r="EE50" s="112">
        <f t="shared" si="102"/>
        <v>0</v>
      </c>
      <c r="EF50" s="137">
        <f t="shared" si="102"/>
        <v>0</v>
      </c>
      <c r="EG50" s="111">
        <f t="shared" si="102"/>
        <v>0</v>
      </c>
      <c r="EH50" s="36"/>
      <c r="EI50" s="168"/>
      <c r="EJ50" s="36"/>
      <c r="EK50" s="12" t="s">
        <v>104</v>
      </c>
      <c r="EL50" s="20"/>
      <c r="EM50" s="21"/>
      <c r="EN50" s="21"/>
      <c r="EO50" s="21"/>
      <c r="EP50" s="22"/>
      <c r="EQ50" s="176"/>
      <c r="ES50" s="80" t="e">
        <f t="shared" si="90"/>
        <v>#DIV/0!</v>
      </c>
      <c r="ET50" s="25" t="e">
        <f t="shared" si="91"/>
        <v>#DIV/0!</v>
      </c>
      <c r="EU50" s="81" t="e">
        <f t="shared" si="92"/>
        <v>#DIV/0!</v>
      </c>
      <c r="EV50" s="82" t="e">
        <f t="shared" si="93"/>
        <v>#DIV/0!</v>
      </c>
      <c r="EW50" s="83" t="e">
        <f t="shared" si="94"/>
        <v>#DIV/0!</v>
      </c>
      <c r="EY50" s="76" t="e">
        <f t="shared" si="95"/>
        <v>#DIV/0!</v>
      </c>
      <c r="EZ50" s="76">
        <f t="shared" si="96"/>
        <v>0</v>
      </c>
      <c r="FA50" s="25">
        <f t="shared" si="97"/>
        <v>0</v>
      </c>
      <c r="FB50" s="77">
        <f t="shared" si="98"/>
        <v>0</v>
      </c>
      <c r="FC50" s="78">
        <f t="shared" si="99"/>
        <v>0</v>
      </c>
      <c r="FD50" s="79">
        <f t="shared" si="100"/>
        <v>0</v>
      </c>
      <c r="FF50" s="89">
        <v>45</v>
      </c>
      <c r="FG50" s="92" t="e">
        <f t="shared" si="48"/>
        <v>#DIV/0!</v>
      </c>
      <c r="FH50" s="91" t="e">
        <f t="shared" si="49"/>
        <v>#DIV/0!</v>
      </c>
      <c r="FI50" s="29" t="e">
        <f t="shared" si="50"/>
        <v>#DIV/0!</v>
      </c>
      <c r="FJ50" s="29" t="e">
        <f t="shared" si="51"/>
        <v>#DIV/0!</v>
      </c>
      <c r="FK50" s="90">
        <f t="shared" si="52"/>
        <v>0</v>
      </c>
      <c r="FL50" s="29" t="e">
        <f t="shared" si="53"/>
        <v>#DIV/0!</v>
      </c>
      <c r="FM50" s="92">
        <f t="shared" si="54"/>
        <v>0</v>
      </c>
      <c r="FN50" s="25" t="e">
        <f t="shared" si="55"/>
        <v>#DIV/0!</v>
      </c>
      <c r="FP50" s="89">
        <v>45</v>
      </c>
      <c r="FQ50" s="99">
        <f t="shared" si="101"/>
        <v>0</v>
      </c>
      <c r="FR50" s="103">
        <f t="shared" si="101"/>
        <v>0</v>
      </c>
      <c r="FS50" s="139">
        <f t="shared" si="101"/>
        <v>0</v>
      </c>
      <c r="FT50" s="100">
        <f t="shared" si="101"/>
        <v>0</v>
      </c>
      <c r="FU50" s="110">
        <f t="shared" si="101"/>
        <v>0</v>
      </c>
      <c r="FV50" s="112">
        <f t="shared" si="101"/>
        <v>0</v>
      </c>
      <c r="FW50" s="137">
        <f t="shared" si="101"/>
        <v>0</v>
      </c>
      <c r="FX50" s="111">
        <f t="shared" si="101"/>
        <v>0</v>
      </c>
    </row>
    <row r="51" spans="1:180" ht="14.25" x14ac:dyDescent="0.15">
      <c r="A51" s="12" t="s">
        <v>105</v>
      </c>
      <c r="B51" s="20"/>
      <c r="C51" s="21"/>
      <c r="D51" s="21"/>
      <c r="E51" s="21"/>
      <c r="F51" s="22"/>
      <c r="G51" s="176"/>
      <c r="I51" s="80" t="e">
        <f t="shared" si="57"/>
        <v>#DIV/0!</v>
      </c>
      <c r="J51" s="25" t="e">
        <f t="shared" si="58"/>
        <v>#DIV/0!</v>
      </c>
      <c r="K51" s="81" t="e">
        <f t="shared" si="59"/>
        <v>#DIV/0!</v>
      </c>
      <c r="L51" s="82" t="e">
        <f t="shared" si="60"/>
        <v>#DIV/0!</v>
      </c>
      <c r="M51" s="83" t="e">
        <f t="shared" si="61"/>
        <v>#DIV/0!</v>
      </c>
      <c r="O51" s="76" t="e">
        <f t="shared" si="62"/>
        <v>#DIV/0!</v>
      </c>
      <c r="P51" s="76">
        <f t="shared" si="63"/>
        <v>0</v>
      </c>
      <c r="Q51" s="25">
        <f t="shared" si="64"/>
        <v>0</v>
      </c>
      <c r="R51" s="77">
        <f t="shared" si="65"/>
        <v>0</v>
      </c>
      <c r="S51" s="78">
        <f t="shared" si="66"/>
        <v>0</v>
      </c>
      <c r="T51" s="79">
        <f t="shared" si="67"/>
        <v>0</v>
      </c>
      <c r="V51" s="89">
        <v>46</v>
      </c>
      <c r="W51" s="92" t="e">
        <f t="shared" si="0"/>
        <v>#DIV/0!</v>
      </c>
      <c r="X51" s="91" t="e">
        <f t="shared" si="1"/>
        <v>#DIV/0!</v>
      </c>
      <c r="Y51" s="29" t="e">
        <f t="shared" si="2"/>
        <v>#DIV/0!</v>
      </c>
      <c r="Z51" s="29" t="e">
        <f t="shared" si="3"/>
        <v>#DIV/0!</v>
      </c>
      <c r="AA51" s="90">
        <f t="shared" si="4"/>
        <v>0</v>
      </c>
      <c r="AB51" s="29" t="e">
        <f t="shared" si="5"/>
        <v>#DIV/0!</v>
      </c>
      <c r="AC51" s="92">
        <f t="shared" si="6"/>
        <v>0</v>
      </c>
      <c r="AD51" s="25" t="e">
        <f t="shared" si="7"/>
        <v>#DIV/0!</v>
      </c>
      <c r="AF51" s="89">
        <v>46</v>
      </c>
      <c r="AG51" s="99">
        <f t="shared" si="104"/>
        <v>0</v>
      </c>
      <c r="AH51" s="103">
        <f t="shared" si="104"/>
        <v>0</v>
      </c>
      <c r="AI51" s="139">
        <f t="shared" si="104"/>
        <v>0</v>
      </c>
      <c r="AJ51" s="100">
        <f t="shared" si="104"/>
        <v>0</v>
      </c>
      <c r="AK51" s="110">
        <f t="shared" si="104"/>
        <v>0</v>
      </c>
      <c r="AL51" s="112">
        <f t="shared" si="104"/>
        <v>0</v>
      </c>
      <c r="AM51" s="137">
        <f t="shared" si="104"/>
        <v>0</v>
      </c>
      <c r="AN51" s="111">
        <f t="shared" si="104"/>
        <v>0</v>
      </c>
      <c r="AP51" s="167"/>
      <c r="AR51" s="12" t="s">
        <v>105</v>
      </c>
      <c r="AS51" s="20"/>
      <c r="AT51" s="21"/>
      <c r="AU51" s="21"/>
      <c r="AV51" s="21"/>
      <c r="AW51" s="22"/>
      <c r="AX51" s="176"/>
      <c r="AZ51" s="80" t="e">
        <f t="shared" si="68"/>
        <v>#DIV/0!</v>
      </c>
      <c r="BA51" s="25" t="e">
        <f t="shared" si="69"/>
        <v>#DIV/0!</v>
      </c>
      <c r="BB51" s="81" t="e">
        <f t="shared" si="70"/>
        <v>#DIV/0!</v>
      </c>
      <c r="BC51" s="82" t="e">
        <f t="shared" si="71"/>
        <v>#DIV/0!</v>
      </c>
      <c r="BD51" s="83" t="e">
        <f t="shared" si="72"/>
        <v>#DIV/0!</v>
      </c>
      <c r="BF51" s="76" t="e">
        <f t="shared" si="73"/>
        <v>#DIV/0!</v>
      </c>
      <c r="BG51" s="76">
        <f t="shared" si="74"/>
        <v>0</v>
      </c>
      <c r="BH51" s="25">
        <f t="shared" si="75"/>
        <v>0</v>
      </c>
      <c r="BI51" s="77">
        <f t="shared" si="76"/>
        <v>0</v>
      </c>
      <c r="BJ51" s="78">
        <f t="shared" si="77"/>
        <v>0</v>
      </c>
      <c r="BK51" s="79">
        <f t="shared" si="78"/>
        <v>0</v>
      </c>
      <c r="BM51" s="89">
        <v>46</v>
      </c>
      <c r="BN51" s="92" t="e">
        <f t="shared" si="16"/>
        <v>#DIV/0!</v>
      </c>
      <c r="BO51" s="91" t="e">
        <f t="shared" si="17"/>
        <v>#DIV/0!</v>
      </c>
      <c r="BP51" s="29" t="e">
        <f t="shared" si="18"/>
        <v>#DIV/0!</v>
      </c>
      <c r="BQ51" s="29" t="e">
        <f t="shared" si="19"/>
        <v>#DIV/0!</v>
      </c>
      <c r="BR51" s="90">
        <f t="shared" si="20"/>
        <v>0</v>
      </c>
      <c r="BS51" s="29" t="e">
        <f t="shared" si="21"/>
        <v>#DIV/0!</v>
      </c>
      <c r="BT51" s="92">
        <f t="shared" si="22"/>
        <v>0</v>
      </c>
      <c r="BU51" s="25" t="e">
        <f t="shared" si="23"/>
        <v>#DIV/0!</v>
      </c>
      <c r="BW51" s="89">
        <v>46</v>
      </c>
      <c r="BX51" s="99">
        <f t="shared" si="103"/>
        <v>0</v>
      </c>
      <c r="BY51" s="103">
        <f t="shared" si="103"/>
        <v>0</v>
      </c>
      <c r="BZ51" s="139">
        <f t="shared" si="103"/>
        <v>0</v>
      </c>
      <c r="CA51" s="100">
        <f t="shared" si="103"/>
        <v>0</v>
      </c>
      <c r="CB51" s="110">
        <f t="shared" si="103"/>
        <v>0</v>
      </c>
      <c r="CC51" s="112">
        <f t="shared" si="103"/>
        <v>0</v>
      </c>
      <c r="CD51" s="137">
        <f t="shared" si="103"/>
        <v>0</v>
      </c>
      <c r="CE51" s="111">
        <f t="shared" si="103"/>
        <v>0</v>
      </c>
      <c r="CR51" s="33"/>
      <c r="CT51" s="12" t="s">
        <v>105</v>
      </c>
      <c r="CU51" s="20"/>
      <c r="CV51" s="21"/>
      <c r="CW51" s="21"/>
      <c r="CX51" s="21"/>
      <c r="CY51" s="22"/>
      <c r="CZ51" s="176"/>
      <c r="DB51" s="80" t="e">
        <f t="shared" si="79"/>
        <v>#DIV/0!</v>
      </c>
      <c r="DC51" s="25" t="e">
        <f t="shared" si="80"/>
        <v>#DIV/0!</v>
      </c>
      <c r="DD51" s="81" t="e">
        <f t="shared" si="81"/>
        <v>#DIV/0!</v>
      </c>
      <c r="DE51" s="82" t="e">
        <f t="shared" si="82"/>
        <v>#DIV/0!</v>
      </c>
      <c r="DF51" s="83" t="e">
        <f t="shared" si="83"/>
        <v>#DIV/0!</v>
      </c>
      <c r="DH51" s="76" t="e">
        <f t="shared" si="84"/>
        <v>#DIV/0!</v>
      </c>
      <c r="DI51" s="76">
        <f t="shared" si="85"/>
        <v>0</v>
      </c>
      <c r="DJ51" s="25">
        <f t="shared" si="86"/>
        <v>0</v>
      </c>
      <c r="DK51" s="77">
        <f t="shared" si="87"/>
        <v>0</v>
      </c>
      <c r="DL51" s="78">
        <f t="shared" si="88"/>
        <v>0</v>
      </c>
      <c r="DM51" s="79">
        <f t="shared" si="89"/>
        <v>0</v>
      </c>
      <c r="DO51" s="89">
        <v>46</v>
      </c>
      <c r="DP51" s="92" t="e">
        <f t="shared" si="32"/>
        <v>#DIV/0!</v>
      </c>
      <c r="DQ51" s="91" t="e">
        <f t="shared" si="33"/>
        <v>#DIV/0!</v>
      </c>
      <c r="DR51" s="29" t="e">
        <f t="shared" si="34"/>
        <v>#DIV/0!</v>
      </c>
      <c r="DS51" s="29" t="e">
        <f t="shared" si="35"/>
        <v>#DIV/0!</v>
      </c>
      <c r="DT51" s="90">
        <f t="shared" si="36"/>
        <v>0</v>
      </c>
      <c r="DU51" s="29" t="e">
        <f t="shared" si="37"/>
        <v>#DIV/0!</v>
      </c>
      <c r="DV51" s="92">
        <f t="shared" si="38"/>
        <v>0</v>
      </c>
      <c r="DW51" s="25" t="e">
        <f t="shared" si="39"/>
        <v>#DIV/0!</v>
      </c>
      <c r="DY51" s="89">
        <v>46</v>
      </c>
      <c r="DZ51" s="99">
        <f t="shared" si="102"/>
        <v>0</v>
      </c>
      <c r="EA51" s="103">
        <f t="shared" si="102"/>
        <v>0</v>
      </c>
      <c r="EB51" s="139">
        <f t="shared" si="102"/>
        <v>0</v>
      </c>
      <c r="EC51" s="100">
        <f t="shared" si="102"/>
        <v>0</v>
      </c>
      <c r="ED51" s="110">
        <f t="shared" si="102"/>
        <v>0</v>
      </c>
      <c r="EE51" s="112">
        <f t="shared" si="102"/>
        <v>0</v>
      </c>
      <c r="EF51" s="137">
        <f t="shared" si="102"/>
        <v>0</v>
      </c>
      <c r="EG51" s="111">
        <f t="shared" si="102"/>
        <v>0</v>
      </c>
      <c r="EH51" s="36"/>
      <c r="EI51" s="168"/>
      <c r="EJ51" s="36"/>
      <c r="EK51" s="12" t="s">
        <v>105</v>
      </c>
      <c r="EL51" s="20"/>
      <c r="EM51" s="21"/>
      <c r="EN51" s="21"/>
      <c r="EO51" s="21"/>
      <c r="EP51" s="22"/>
      <c r="EQ51" s="176"/>
      <c r="ES51" s="80" t="e">
        <f t="shared" si="90"/>
        <v>#DIV/0!</v>
      </c>
      <c r="ET51" s="25" t="e">
        <f t="shared" si="91"/>
        <v>#DIV/0!</v>
      </c>
      <c r="EU51" s="81" t="e">
        <f t="shared" si="92"/>
        <v>#DIV/0!</v>
      </c>
      <c r="EV51" s="82" t="e">
        <f t="shared" si="93"/>
        <v>#DIV/0!</v>
      </c>
      <c r="EW51" s="83" t="e">
        <f t="shared" si="94"/>
        <v>#DIV/0!</v>
      </c>
      <c r="EY51" s="76" t="e">
        <f t="shared" si="95"/>
        <v>#DIV/0!</v>
      </c>
      <c r="EZ51" s="76">
        <f t="shared" si="96"/>
        <v>0</v>
      </c>
      <c r="FA51" s="25">
        <f t="shared" si="97"/>
        <v>0</v>
      </c>
      <c r="FB51" s="77">
        <f t="shared" si="98"/>
        <v>0</v>
      </c>
      <c r="FC51" s="78">
        <f t="shared" si="99"/>
        <v>0</v>
      </c>
      <c r="FD51" s="79">
        <f t="shared" si="100"/>
        <v>0</v>
      </c>
      <c r="FF51" s="89">
        <v>46</v>
      </c>
      <c r="FG51" s="92" t="e">
        <f t="shared" si="48"/>
        <v>#DIV/0!</v>
      </c>
      <c r="FH51" s="91" t="e">
        <f t="shared" si="49"/>
        <v>#DIV/0!</v>
      </c>
      <c r="FI51" s="29" t="e">
        <f t="shared" si="50"/>
        <v>#DIV/0!</v>
      </c>
      <c r="FJ51" s="29" t="e">
        <f t="shared" si="51"/>
        <v>#DIV/0!</v>
      </c>
      <c r="FK51" s="90">
        <f t="shared" si="52"/>
        <v>0</v>
      </c>
      <c r="FL51" s="29" t="e">
        <f t="shared" si="53"/>
        <v>#DIV/0!</v>
      </c>
      <c r="FM51" s="92">
        <f t="shared" si="54"/>
        <v>0</v>
      </c>
      <c r="FN51" s="25" t="e">
        <f t="shared" si="55"/>
        <v>#DIV/0!</v>
      </c>
      <c r="FP51" s="89">
        <v>46</v>
      </c>
      <c r="FQ51" s="99">
        <f t="shared" si="101"/>
        <v>0</v>
      </c>
      <c r="FR51" s="103">
        <f t="shared" si="101"/>
        <v>0</v>
      </c>
      <c r="FS51" s="139">
        <f t="shared" si="101"/>
        <v>0</v>
      </c>
      <c r="FT51" s="100">
        <f t="shared" si="101"/>
        <v>0</v>
      </c>
      <c r="FU51" s="110">
        <f t="shared" si="101"/>
        <v>0</v>
      </c>
      <c r="FV51" s="112">
        <f t="shared" si="101"/>
        <v>0</v>
      </c>
      <c r="FW51" s="137">
        <f t="shared" si="101"/>
        <v>0</v>
      </c>
      <c r="FX51" s="111">
        <f t="shared" si="101"/>
        <v>0</v>
      </c>
    </row>
    <row r="52" spans="1:180" ht="14.25" x14ac:dyDescent="0.15">
      <c r="A52" s="12" t="s">
        <v>106</v>
      </c>
      <c r="B52" s="20"/>
      <c r="C52" s="21"/>
      <c r="D52" s="21"/>
      <c r="E52" s="21"/>
      <c r="F52" s="22"/>
      <c r="G52" s="176"/>
      <c r="I52" s="80" t="e">
        <f t="shared" si="57"/>
        <v>#DIV/0!</v>
      </c>
      <c r="J52" s="25" t="e">
        <f t="shared" si="58"/>
        <v>#DIV/0!</v>
      </c>
      <c r="K52" s="81" t="e">
        <f t="shared" si="59"/>
        <v>#DIV/0!</v>
      </c>
      <c r="L52" s="82" t="e">
        <f t="shared" si="60"/>
        <v>#DIV/0!</v>
      </c>
      <c r="M52" s="83" t="e">
        <f t="shared" si="61"/>
        <v>#DIV/0!</v>
      </c>
      <c r="O52" s="76" t="e">
        <f t="shared" si="62"/>
        <v>#DIV/0!</v>
      </c>
      <c r="P52" s="76">
        <f t="shared" si="63"/>
        <v>0</v>
      </c>
      <c r="Q52" s="25">
        <f t="shared" si="64"/>
        <v>0</v>
      </c>
      <c r="R52" s="77">
        <f t="shared" si="65"/>
        <v>0</v>
      </c>
      <c r="S52" s="78">
        <f t="shared" si="66"/>
        <v>0</v>
      </c>
      <c r="T52" s="79">
        <f t="shared" si="67"/>
        <v>0</v>
      </c>
      <c r="V52" s="89">
        <v>47</v>
      </c>
      <c r="W52" s="92" t="e">
        <f t="shared" si="0"/>
        <v>#DIV/0!</v>
      </c>
      <c r="X52" s="91" t="e">
        <f t="shared" si="1"/>
        <v>#DIV/0!</v>
      </c>
      <c r="Y52" s="29" t="e">
        <f t="shared" si="2"/>
        <v>#DIV/0!</v>
      </c>
      <c r="Z52" s="29" t="e">
        <f t="shared" si="3"/>
        <v>#DIV/0!</v>
      </c>
      <c r="AA52" s="90">
        <f t="shared" si="4"/>
        <v>0</v>
      </c>
      <c r="AB52" s="29" t="e">
        <f t="shared" si="5"/>
        <v>#DIV/0!</v>
      </c>
      <c r="AC52" s="92">
        <f t="shared" si="6"/>
        <v>0</v>
      </c>
      <c r="AD52" s="25" t="e">
        <f t="shared" si="7"/>
        <v>#DIV/0!</v>
      </c>
      <c r="AF52" s="89">
        <v>47</v>
      </c>
      <c r="AG52" s="99">
        <f t="shared" si="104"/>
        <v>0</v>
      </c>
      <c r="AH52" s="103">
        <f t="shared" si="104"/>
        <v>0</v>
      </c>
      <c r="AI52" s="139">
        <f t="shared" si="104"/>
        <v>0</v>
      </c>
      <c r="AJ52" s="100">
        <f t="shared" si="104"/>
        <v>0</v>
      </c>
      <c r="AK52" s="110">
        <f t="shared" si="104"/>
        <v>0</v>
      </c>
      <c r="AL52" s="112">
        <f t="shared" si="104"/>
        <v>0</v>
      </c>
      <c r="AM52" s="137">
        <f t="shared" si="104"/>
        <v>0</v>
      </c>
      <c r="AN52" s="111">
        <f t="shared" si="104"/>
        <v>0</v>
      </c>
      <c r="AP52" s="167"/>
      <c r="AR52" s="12" t="s">
        <v>106</v>
      </c>
      <c r="AS52" s="20"/>
      <c r="AT52" s="21"/>
      <c r="AU52" s="21"/>
      <c r="AV52" s="21"/>
      <c r="AW52" s="22"/>
      <c r="AX52" s="176"/>
      <c r="AZ52" s="80" t="e">
        <f t="shared" si="68"/>
        <v>#DIV/0!</v>
      </c>
      <c r="BA52" s="25" t="e">
        <f t="shared" si="69"/>
        <v>#DIV/0!</v>
      </c>
      <c r="BB52" s="81" t="e">
        <f t="shared" si="70"/>
        <v>#DIV/0!</v>
      </c>
      <c r="BC52" s="82" t="e">
        <f t="shared" si="71"/>
        <v>#DIV/0!</v>
      </c>
      <c r="BD52" s="83" t="e">
        <f t="shared" si="72"/>
        <v>#DIV/0!</v>
      </c>
      <c r="BF52" s="76" t="e">
        <f t="shared" si="73"/>
        <v>#DIV/0!</v>
      </c>
      <c r="BG52" s="76">
        <f t="shared" si="74"/>
        <v>0</v>
      </c>
      <c r="BH52" s="25">
        <f t="shared" si="75"/>
        <v>0</v>
      </c>
      <c r="BI52" s="77">
        <f t="shared" si="76"/>
        <v>0</v>
      </c>
      <c r="BJ52" s="78">
        <f t="shared" si="77"/>
        <v>0</v>
      </c>
      <c r="BK52" s="79">
        <f t="shared" si="78"/>
        <v>0</v>
      </c>
      <c r="BM52" s="89">
        <v>47</v>
      </c>
      <c r="BN52" s="92" t="e">
        <f t="shared" si="16"/>
        <v>#DIV/0!</v>
      </c>
      <c r="BO52" s="91" t="e">
        <f t="shared" si="17"/>
        <v>#DIV/0!</v>
      </c>
      <c r="BP52" s="29" t="e">
        <f t="shared" si="18"/>
        <v>#DIV/0!</v>
      </c>
      <c r="BQ52" s="29" t="e">
        <f t="shared" si="19"/>
        <v>#DIV/0!</v>
      </c>
      <c r="BR52" s="90">
        <f t="shared" si="20"/>
        <v>0</v>
      </c>
      <c r="BS52" s="29" t="e">
        <f t="shared" si="21"/>
        <v>#DIV/0!</v>
      </c>
      <c r="BT52" s="92">
        <f t="shared" si="22"/>
        <v>0</v>
      </c>
      <c r="BU52" s="25" t="e">
        <f t="shared" si="23"/>
        <v>#DIV/0!</v>
      </c>
      <c r="BW52" s="89">
        <v>47</v>
      </c>
      <c r="BX52" s="99">
        <f t="shared" si="103"/>
        <v>0</v>
      </c>
      <c r="BY52" s="103">
        <f t="shared" si="103"/>
        <v>0</v>
      </c>
      <c r="BZ52" s="139">
        <f t="shared" si="103"/>
        <v>0</v>
      </c>
      <c r="CA52" s="100">
        <f t="shared" si="103"/>
        <v>0</v>
      </c>
      <c r="CB52" s="110">
        <f t="shared" si="103"/>
        <v>0</v>
      </c>
      <c r="CC52" s="112">
        <f t="shared" si="103"/>
        <v>0</v>
      </c>
      <c r="CD52" s="137">
        <f t="shared" si="103"/>
        <v>0</v>
      </c>
      <c r="CE52" s="111">
        <f t="shared" si="103"/>
        <v>0</v>
      </c>
      <c r="CR52" s="33"/>
      <c r="CT52" s="12" t="s">
        <v>106</v>
      </c>
      <c r="CU52" s="20"/>
      <c r="CV52" s="21"/>
      <c r="CW52" s="21"/>
      <c r="CX52" s="21"/>
      <c r="CY52" s="22"/>
      <c r="CZ52" s="176"/>
      <c r="DB52" s="80" t="e">
        <f t="shared" si="79"/>
        <v>#DIV/0!</v>
      </c>
      <c r="DC52" s="25" t="e">
        <f t="shared" si="80"/>
        <v>#DIV/0!</v>
      </c>
      <c r="DD52" s="81" t="e">
        <f t="shared" si="81"/>
        <v>#DIV/0!</v>
      </c>
      <c r="DE52" s="82" t="e">
        <f t="shared" si="82"/>
        <v>#DIV/0!</v>
      </c>
      <c r="DF52" s="83" t="e">
        <f t="shared" si="83"/>
        <v>#DIV/0!</v>
      </c>
      <c r="DH52" s="76" t="e">
        <f t="shared" si="84"/>
        <v>#DIV/0!</v>
      </c>
      <c r="DI52" s="76">
        <f t="shared" si="85"/>
        <v>0</v>
      </c>
      <c r="DJ52" s="25">
        <f t="shared" si="86"/>
        <v>0</v>
      </c>
      <c r="DK52" s="77">
        <f t="shared" si="87"/>
        <v>0</v>
      </c>
      <c r="DL52" s="78">
        <f t="shared" si="88"/>
        <v>0</v>
      </c>
      <c r="DM52" s="79">
        <f t="shared" si="89"/>
        <v>0</v>
      </c>
      <c r="DO52" s="89">
        <v>47</v>
      </c>
      <c r="DP52" s="92" t="e">
        <f t="shared" si="32"/>
        <v>#DIV/0!</v>
      </c>
      <c r="DQ52" s="91" t="e">
        <f t="shared" si="33"/>
        <v>#DIV/0!</v>
      </c>
      <c r="DR52" s="29" t="e">
        <f t="shared" si="34"/>
        <v>#DIV/0!</v>
      </c>
      <c r="DS52" s="29" t="e">
        <f t="shared" si="35"/>
        <v>#DIV/0!</v>
      </c>
      <c r="DT52" s="90">
        <f t="shared" si="36"/>
        <v>0</v>
      </c>
      <c r="DU52" s="29" t="e">
        <f t="shared" si="37"/>
        <v>#DIV/0!</v>
      </c>
      <c r="DV52" s="92">
        <f t="shared" si="38"/>
        <v>0</v>
      </c>
      <c r="DW52" s="25" t="e">
        <f t="shared" si="39"/>
        <v>#DIV/0!</v>
      </c>
      <c r="DY52" s="89">
        <v>47</v>
      </c>
      <c r="DZ52" s="99">
        <f t="shared" si="102"/>
        <v>0</v>
      </c>
      <c r="EA52" s="103">
        <f t="shared" si="102"/>
        <v>0</v>
      </c>
      <c r="EB52" s="139">
        <f t="shared" si="102"/>
        <v>0</v>
      </c>
      <c r="EC52" s="100">
        <f t="shared" si="102"/>
        <v>0</v>
      </c>
      <c r="ED52" s="110">
        <f t="shared" si="102"/>
        <v>0</v>
      </c>
      <c r="EE52" s="112">
        <f t="shared" si="102"/>
        <v>0</v>
      </c>
      <c r="EF52" s="137">
        <f t="shared" si="102"/>
        <v>0</v>
      </c>
      <c r="EG52" s="111">
        <f t="shared" si="102"/>
        <v>0</v>
      </c>
      <c r="EH52" s="36"/>
      <c r="EI52" s="168"/>
      <c r="EJ52" s="36"/>
      <c r="EK52" s="12" t="s">
        <v>106</v>
      </c>
      <c r="EL52" s="20"/>
      <c r="EM52" s="21"/>
      <c r="EN52" s="21"/>
      <c r="EO52" s="21"/>
      <c r="EP52" s="22"/>
      <c r="EQ52" s="176"/>
      <c r="ES52" s="80" t="e">
        <f t="shared" si="90"/>
        <v>#DIV/0!</v>
      </c>
      <c r="ET52" s="25" t="e">
        <f t="shared" si="91"/>
        <v>#DIV/0!</v>
      </c>
      <c r="EU52" s="81" t="e">
        <f t="shared" si="92"/>
        <v>#DIV/0!</v>
      </c>
      <c r="EV52" s="82" t="e">
        <f t="shared" si="93"/>
        <v>#DIV/0!</v>
      </c>
      <c r="EW52" s="83" t="e">
        <f t="shared" si="94"/>
        <v>#DIV/0!</v>
      </c>
      <c r="EY52" s="76" t="e">
        <f t="shared" si="95"/>
        <v>#DIV/0!</v>
      </c>
      <c r="EZ52" s="76">
        <f t="shared" si="96"/>
        <v>0</v>
      </c>
      <c r="FA52" s="25">
        <f t="shared" si="97"/>
        <v>0</v>
      </c>
      <c r="FB52" s="77">
        <f t="shared" si="98"/>
        <v>0</v>
      </c>
      <c r="FC52" s="78">
        <f t="shared" si="99"/>
        <v>0</v>
      </c>
      <c r="FD52" s="79">
        <f t="shared" si="100"/>
        <v>0</v>
      </c>
      <c r="FF52" s="89">
        <v>47</v>
      </c>
      <c r="FG52" s="92" t="e">
        <f t="shared" si="48"/>
        <v>#DIV/0!</v>
      </c>
      <c r="FH52" s="91" t="e">
        <f t="shared" si="49"/>
        <v>#DIV/0!</v>
      </c>
      <c r="FI52" s="29" t="e">
        <f t="shared" si="50"/>
        <v>#DIV/0!</v>
      </c>
      <c r="FJ52" s="29" t="e">
        <f t="shared" si="51"/>
        <v>#DIV/0!</v>
      </c>
      <c r="FK52" s="90">
        <f t="shared" si="52"/>
        <v>0</v>
      </c>
      <c r="FL52" s="29" t="e">
        <f t="shared" si="53"/>
        <v>#DIV/0!</v>
      </c>
      <c r="FM52" s="92">
        <f t="shared" si="54"/>
        <v>0</v>
      </c>
      <c r="FN52" s="25" t="e">
        <f t="shared" si="55"/>
        <v>#DIV/0!</v>
      </c>
      <c r="FP52" s="89">
        <v>47</v>
      </c>
      <c r="FQ52" s="99">
        <f t="shared" si="101"/>
        <v>0</v>
      </c>
      <c r="FR52" s="103">
        <f t="shared" si="101"/>
        <v>0</v>
      </c>
      <c r="FS52" s="139">
        <f t="shared" si="101"/>
        <v>0</v>
      </c>
      <c r="FT52" s="100">
        <f t="shared" si="101"/>
        <v>0</v>
      </c>
      <c r="FU52" s="110">
        <f t="shared" si="101"/>
        <v>0</v>
      </c>
      <c r="FV52" s="112">
        <f t="shared" si="101"/>
        <v>0</v>
      </c>
      <c r="FW52" s="137">
        <f t="shared" si="101"/>
        <v>0</v>
      </c>
      <c r="FX52" s="111">
        <f t="shared" si="101"/>
        <v>0</v>
      </c>
    </row>
    <row r="53" spans="1:180" ht="14.25" x14ac:dyDescent="0.15">
      <c r="A53" s="12" t="s">
        <v>107</v>
      </c>
      <c r="B53" s="20"/>
      <c r="C53" s="21"/>
      <c r="D53" s="21"/>
      <c r="E53" s="21"/>
      <c r="F53" s="22"/>
      <c r="G53" s="176"/>
      <c r="I53" s="80" t="e">
        <f t="shared" si="57"/>
        <v>#DIV/0!</v>
      </c>
      <c r="J53" s="25" t="e">
        <f t="shared" si="58"/>
        <v>#DIV/0!</v>
      </c>
      <c r="K53" s="81" t="e">
        <f t="shared" si="59"/>
        <v>#DIV/0!</v>
      </c>
      <c r="L53" s="82" t="e">
        <f t="shared" si="60"/>
        <v>#DIV/0!</v>
      </c>
      <c r="M53" s="83" t="e">
        <f t="shared" si="61"/>
        <v>#DIV/0!</v>
      </c>
      <c r="O53" s="76" t="e">
        <f t="shared" si="62"/>
        <v>#DIV/0!</v>
      </c>
      <c r="P53" s="76">
        <f t="shared" si="63"/>
        <v>0</v>
      </c>
      <c r="Q53" s="25">
        <f t="shared" si="64"/>
        <v>0</v>
      </c>
      <c r="R53" s="77">
        <f t="shared" si="65"/>
        <v>0</v>
      </c>
      <c r="S53" s="78">
        <f t="shared" si="66"/>
        <v>0</v>
      </c>
      <c r="T53" s="79">
        <f t="shared" si="67"/>
        <v>0</v>
      </c>
      <c r="V53" s="89">
        <v>48</v>
      </c>
      <c r="W53" s="92" t="e">
        <f t="shared" si="0"/>
        <v>#DIV/0!</v>
      </c>
      <c r="X53" s="91" t="e">
        <f t="shared" si="1"/>
        <v>#DIV/0!</v>
      </c>
      <c r="Y53" s="29" t="e">
        <f t="shared" si="2"/>
        <v>#DIV/0!</v>
      </c>
      <c r="Z53" s="29" t="e">
        <f t="shared" si="3"/>
        <v>#DIV/0!</v>
      </c>
      <c r="AA53" s="90">
        <f t="shared" si="4"/>
        <v>0</v>
      </c>
      <c r="AB53" s="29" t="e">
        <f t="shared" si="5"/>
        <v>#DIV/0!</v>
      </c>
      <c r="AC53" s="92">
        <f t="shared" si="6"/>
        <v>0</v>
      </c>
      <c r="AD53" s="25" t="e">
        <f t="shared" si="7"/>
        <v>#DIV/0!</v>
      </c>
      <c r="AF53" s="89">
        <v>48</v>
      </c>
      <c r="AG53" s="99">
        <f t="shared" si="104"/>
        <v>0</v>
      </c>
      <c r="AH53" s="103">
        <f t="shared" si="104"/>
        <v>0</v>
      </c>
      <c r="AI53" s="139">
        <f t="shared" si="104"/>
        <v>0</v>
      </c>
      <c r="AJ53" s="100">
        <f t="shared" si="104"/>
        <v>0</v>
      </c>
      <c r="AK53" s="110">
        <f t="shared" si="104"/>
        <v>0</v>
      </c>
      <c r="AL53" s="112">
        <f t="shared" si="104"/>
        <v>0</v>
      </c>
      <c r="AM53" s="137">
        <f t="shared" si="104"/>
        <v>0</v>
      </c>
      <c r="AN53" s="111">
        <f t="shared" si="104"/>
        <v>0</v>
      </c>
      <c r="AP53" s="167"/>
      <c r="AR53" s="12" t="s">
        <v>107</v>
      </c>
      <c r="AS53" s="20"/>
      <c r="AT53" s="21"/>
      <c r="AU53" s="21"/>
      <c r="AV53" s="21"/>
      <c r="AW53" s="22"/>
      <c r="AX53" s="176"/>
      <c r="AZ53" s="80" t="e">
        <f t="shared" si="68"/>
        <v>#DIV/0!</v>
      </c>
      <c r="BA53" s="25" t="e">
        <f t="shared" si="69"/>
        <v>#DIV/0!</v>
      </c>
      <c r="BB53" s="81" t="e">
        <f t="shared" si="70"/>
        <v>#DIV/0!</v>
      </c>
      <c r="BC53" s="82" t="e">
        <f t="shared" si="71"/>
        <v>#DIV/0!</v>
      </c>
      <c r="BD53" s="83" t="e">
        <f t="shared" si="72"/>
        <v>#DIV/0!</v>
      </c>
      <c r="BF53" s="76" t="e">
        <f t="shared" si="73"/>
        <v>#DIV/0!</v>
      </c>
      <c r="BG53" s="76">
        <f t="shared" si="74"/>
        <v>0</v>
      </c>
      <c r="BH53" s="25">
        <f t="shared" si="75"/>
        <v>0</v>
      </c>
      <c r="BI53" s="77">
        <f t="shared" si="76"/>
        <v>0</v>
      </c>
      <c r="BJ53" s="78">
        <f t="shared" si="77"/>
        <v>0</v>
      </c>
      <c r="BK53" s="79">
        <f t="shared" si="78"/>
        <v>0</v>
      </c>
      <c r="BM53" s="89">
        <v>48</v>
      </c>
      <c r="BN53" s="92" t="e">
        <f t="shared" si="16"/>
        <v>#DIV/0!</v>
      </c>
      <c r="BO53" s="91" t="e">
        <f t="shared" si="17"/>
        <v>#DIV/0!</v>
      </c>
      <c r="BP53" s="29" t="e">
        <f t="shared" si="18"/>
        <v>#DIV/0!</v>
      </c>
      <c r="BQ53" s="29" t="e">
        <f t="shared" si="19"/>
        <v>#DIV/0!</v>
      </c>
      <c r="BR53" s="90">
        <f t="shared" si="20"/>
        <v>0</v>
      </c>
      <c r="BS53" s="29" t="e">
        <f t="shared" si="21"/>
        <v>#DIV/0!</v>
      </c>
      <c r="BT53" s="92">
        <f t="shared" si="22"/>
        <v>0</v>
      </c>
      <c r="BU53" s="25" t="e">
        <f t="shared" si="23"/>
        <v>#DIV/0!</v>
      </c>
      <c r="BW53" s="89">
        <v>48</v>
      </c>
      <c r="BX53" s="99">
        <f t="shared" si="103"/>
        <v>0</v>
      </c>
      <c r="BY53" s="103">
        <f t="shared" si="103"/>
        <v>0</v>
      </c>
      <c r="BZ53" s="139">
        <f t="shared" si="103"/>
        <v>0</v>
      </c>
      <c r="CA53" s="100">
        <f t="shared" si="103"/>
        <v>0</v>
      </c>
      <c r="CB53" s="110">
        <f t="shared" si="103"/>
        <v>0</v>
      </c>
      <c r="CC53" s="112">
        <f t="shared" si="103"/>
        <v>0</v>
      </c>
      <c r="CD53" s="137">
        <f t="shared" si="103"/>
        <v>0</v>
      </c>
      <c r="CE53" s="111">
        <f t="shared" si="103"/>
        <v>0</v>
      </c>
      <c r="CR53" s="33"/>
      <c r="CT53" s="12" t="s">
        <v>107</v>
      </c>
      <c r="CU53" s="20"/>
      <c r="CV53" s="21"/>
      <c r="CW53" s="21"/>
      <c r="CX53" s="21"/>
      <c r="CY53" s="22"/>
      <c r="CZ53" s="176"/>
      <c r="DB53" s="80" t="e">
        <f t="shared" si="79"/>
        <v>#DIV/0!</v>
      </c>
      <c r="DC53" s="25" t="e">
        <f t="shared" si="80"/>
        <v>#DIV/0!</v>
      </c>
      <c r="DD53" s="81" t="e">
        <f t="shared" si="81"/>
        <v>#DIV/0!</v>
      </c>
      <c r="DE53" s="82" t="e">
        <f t="shared" si="82"/>
        <v>#DIV/0!</v>
      </c>
      <c r="DF53" s="83" t="e">
        <f t="shared" si="83"/>
        <v>#DIV/0!</v>
      </c>
      <c r="DH53" s="76" t="e">
        <f t="shared" si="84"/>
        <v>#DIV/0!</v>
      </c>
      <c r="DI53" s="76">
        <f t="shared" si="85"/>
        <v>0</v>
      </c>
      <c r="DJ53" s="25">
        <f t="shared" si="86"/>
        <v>0</v>
      </c>
      <c r="DK53" s="77">
        <f t="shared" si="87"/>
        <v>0</v>
      </c>
      <c r="DL53" s="78">
        <f t="shared" si="88"/>
        <v>0</v>
      </c>
      <c r="DM53" s="79">
        <f t="shared" si="89"/>
        <v>0</v>
      </c>
      <c r="DO53" s="89">
        <v>48</v>
      </c>
      <c r="DP53" s="92" t="e">
        <f t="shared" si="32"/>
        <v>#DIV/0!</v>
      </c>
      <c r="DQ53" s="91" t="e">
        <f t="shared" si="33"/>
        <v>#DIV/0!</v>
      </c>
      <c r="DR53" s="29" t="e">
        <f t="shared" si="34"/>
        <v>#DIV/0!</v>
      </c>
      <c r="DS53" s="29" t="e">
        <f t="shared" si="35"/>
        <v>#DIV/0!</v>
      </c>
      <c r="DT53" s="90">
        <f t="shared" si="36"/>
        <v>0</v>
      </c>
      <c r="DU53" s="29" t="e">
        <f t="shared" si="37"/>
        <v>#DIV/0!</v>
      </c>
      <c r="DV53" s="92">
        <f t="shared" si="38"/>
        <v>0</v>
      </c>
      <c r="DW53" s="25" t="e">
        <f t="shared" si="39"/>
        <v>#DIV/0!</v>
      </c>
      <c r="DY53" s="89">
        <v>48</v>
      </c>
      <c r="DZ53" s="99">
        <f t="shared" si="102"/>
        <v>0</v>
      </c>
      <c r="EA53" s="103">
        <f t="shared" si="102"/>
        <v>0</v>
      </c>
      <c r="EB53" s="139">
        <f t="shared" si="102"/>
        <v>0</v>
      </c>
      <c r="EC53" s="100">
        <f t="shared" si="102"/>
        <v>0</v>
      </c>
      <c r="ED53" s="110">
        <f t="shared" si="102"/>
        <v>0</v>
      </c>
      <c r="EE53" s="112">
        <f t="shared" si="102"/>
        <v>0</v>
      </c>
      <c r="EF53" s="137">
        <f t="shared" si="102"/>
        <v>0</v>
      </c>
      <c r="EG53" s="111">
        <f t="shared" si="102"/>
        <v>0</v>
      </c>
      <c r="EH53" s="36"/>
      <c r="EI53" s="168"/>
      <c r="EJ53" s="36"/>
      <c r="EK53" s="12" t="s">
        <v>107</v>
      </c>
      <c r="EL53" s="20"/>
      <c r="EM53" s="21"/>
      <c r="EN53" s="21"/>
      <c r="EO53" s="21"/>
      <c r="EP53" s="22"/>
      <c r="EQ53" s="176"/>
      <c r="ES53" s="80" t="e">
        <f t="shared" si="90"/>
        <v>#DIV/0!</v>
      </c>
      <c r="ET53" s="25" t="e">
        <f t="shared" si="91"/>
        <v>#DIV/0!</v>
      </c>
      <c r="EU53" s="81" t="e">
        <f t="shared" si="92"/>
        <v>#DIV/0!</v>
      </c>
      <c r="EV53" s="82" t="e">
        <f t="shared" si="93"/>
        <v>#DIV/0!</v>
      </c>
      <c r="EW53" s="83" t="e">
        <f t="shared" si="94"/>
        <v>#DIV/0!</v>
      </c>
      <c r="EY53" s="76" t="e">
        <f t="shared" si="95"/>
        <v>#DIV/0!</v>
      </c>
      <c r="EZ53" s="76">
        <f t="shared" si="96"/>
        <v>0</v>
      </c>
      <c r="FA53" s="25">
        <f t="shared" si="97"/>
        <v>0</v>
      </c>
      <c r="FB53" s="77">
        <f t="shared" si="98"/>
        <v>0</v>
      </c>
      <c r="FC53" s="78">
        <f t="shared" si="99"/>
        <v>0</v>
      </c>
      <c r="FD53" s="79">
        <f t="shared" si="100"/>
        <v>0</v>
      </c>
      <c r="FF53" s="89">
        <v>48</v>
      </c>
      <c r="FG53" s="92" t="e">
        <f t="shared" si="48"/>
        <v>#DIV/0!</v>
      </c>
      <c r="FH53" s="91" t="e">
        <f t="shared" si="49"/>
        <v>#DIV/0!</v>
      </c>
      <c r="FI53" s="29" t="e">
        <f t="shared" si="50"/>
        <v>#DIV/0!</v>
      </c>
      <c r="FJ53" s="29" t="e">
        <f t="shared" si="51"/>
        <v>#DIV/0!</v>
      </c>
      <c r="FK53" s="90">
        <f t="shared" si="52"/>
        <v>0</v>
      </c>
      <c r="FL53" s="29" t="e">
        <f t="shared" si="53"/>
        <v>#DIV/0!</v>
      </c>
      <c r="FM53" s="92">
        <f t="shared" si="54"/>
        <v>0</v>
      </c>
      <c r="FN53" s="25" t="e">
        <f t="shared" si="55"/>
        <v>#DIV/0!</v>
      </c>
      <c r="FP53" s="89">
        <v>48</v>
      </c>
      <c r="FQ53" s="99">
        <f t="shared" si="101"/>
        <v>0</v>
      </c>
      <c r="FR53" s="103">
        <f t="shared" si="101"/>
        <v>0</v>
      </c>
      <c r="FS53" s="139">
        <f t="shared" si="101"/>
        <v>0</v>
      </c>
      <c r="FT53" s="100">
        <f t="shared" si="101"/>
        <v>0</v>
      </c>
      <c r="FU53" s="110">
        <f t="shared" si="101"/>
        <v>0</v>
      </c>
      <c r="FV53" s="112">
        <f t="shared" si="101"/>
        <v>0</v>
      </c>
      <c r="FW53" s="137">
        <f t="shared" si="101"/>
        <v>0</v>
      </c>
      <c r="FX53" s="111">
        <f t="shared" ref="FX53:FX58" si="105">IF(IFERROR(FN53,-1) &lt;0, 0, FN53)</f>
        <v>0</v>
      </c>
    </row>
    <row r="54" spans="1:180" ht="14.25" x14ac:dyDescent="0.15">
      <c r="A54" s="12" t="s">
        <v>108</v>
      </c>
      <c r="B54" s="20"/>
      <c r="C54" s="21"/>
      <c r="D54" s="21"/>
      <c r="E54" s="21"/>
      <c r="F54" s="22"/>
      <c r="G54" s="176"/>
      <c r="I54" s="80" t="e">
        <f t="shared" si="57"/>
        <v>#DIV/0!</v>
      </c>
      <c r="J54" s="25" t="e">
        <f t="shared" si="58"/>
        <v>#DIV/0!</v>
      </c>
      <c r="K54" s="81" t="e">
        <f t="shared" si="59"/>
        <v>#DIV/0!</v>
      </c>
      <c r="L54" s="82" t="e">
        <f t="shared" si="60"/>
        <v>#DIV/0!</v>
      </c>
      <c r="M54" s="83" t="e">
        <f t="shared" si="61"/>
        <v>#DIV/0!</v>
      </c>
      <c r="O54" s="76" t="e">
        <f t="shared" si="62"/>
        <v>#DIV/0!</v>
      </c>
      <c r="P54" s="76">
        <f t="shared" si="63"/>
        <v>0</v>
      </c>
      <c r="Q54" s="25">
        <f t="shared" si="64"/>
        <v>0</v>
      </c>
      <c r="R54" s="77">
        <f t="shared" si="65"/>
        <v>0</v>
      </c>
      <c r="S54" s="78">
        <f t="shared" si="66"/>
        <v>0</v>
      </c>
      <c r="T54" s="79">
        <f t="shared" si="67"/>
        <v>0</v>
      </c>
      <c r="V54" s="89">
        <v>49</v>
      </c>
      <c r="W54" s="92" t="e">
        <f t="shared" si="0"/>
        <v>#DIV/0!</v>
      </c>
      <c r="X54" s="91" t="e">
        <f t="shared" si="1"/>
        <v>#DIV/0!</v>
      </c>
      <c r="Y54" s="29" t="e">
        <f t="shared" si="2"/>
        <v>#DIV/0!</v>
      </c>
      <c r="Z54" s="29" t="e">
        <f t="shared" si="3"/>
        <v>#DIV/0!</v>
      </c>
      <c r="AA54" s="90">
        <f t="shared" si="4"/>
        <v>0</v>
      </c>
      <c r="AB54" s="29" t="e">
        <f t="shared" si="5"/>
        <v>#DIV/0!</v>
      </c>
      <c r="AC54" s="92">
        <f t="shared" si="6"/>
        <v>0</v>
      </c>
      <c r="AD54" s="25" t="e">
        <f t="shared" si="7"/>
        <v>#DIV/0!</v>
      </c>
      <c r="AF54" s="89">
        <v>49</v>
      </c>
      <c r="AG54" s="99">
        <f t="shared" si="104"/>
        <v>0</v>
      </c>
      <c r="AH54" s="103">
        <f t="shared" si="104"/>
        <v>0</v>
      </c>
      <c r="AI54" s="139">
        <f t="shared" si="104"/>
        <v>0</v>
      </c>
      <c r="AJ54" s="100">
        <f t="shared" si="104"/>
        <v>0</v>
      </c>
      <c r="AK54" s="110">
        <f t="shared" si="104"/>
        <v>0</v>
      </c>
      <c r="AL54" s="112">
        <f t="shared" si="104"/>
        <v>0</v>
      </c>
      <c r="AM54" s="137">
        <f t="shared" si="104"/>
        <v>0</v>
      </c>
      <c r="AN54" s="111">
        <f t="shared" si="104"/>
        <v>0</v>
      </c>
      <c r="AP54" s="167"/>
      <c r="AR54" s="12" t="s">
        <v>108</v>
      </c>
      <c r="AS54" s="20"/>
      <c r="AT54" s="21"/>
      <c r="AU54" s="21"/>
      <c r="AV54" s="21"/>
      <c r="AW54" s="22"/>
      <c r="AX54" s="176"/>
      <c r="AZ54" s="80" t="e">
        <f t="shared" si="68"/>
        <v>#DIV/0!</v>
      </c>
      <c r="BA54" s="25" t="e">
        <f t="shared" si="69"/>
        <v>#DIV/0!</v>
      </c>
      <c r="BB54" s="81" t="e">
        <f t="shared" si="70"/>
        <v>#DIV/0!</v>
      </c>
      <c r="BC54" s="82" t="e">
        <f t="shared" si="71"/>
        <v>#DIV/0!</v>
      </c>
      <c r="BD54" s="83" t="e">
        <f t="shared" si="72"/>
        <v>#DIV/0!</v>
      </c>
      <c r="BF54" s="76" t="e">
        <f t="shared" si="73"/>
        <v>#DIV/0!</v>
      </c>
      <c r="BG54" s="76">
        <f t="shared" si="74"/>
        <v>0</v>
      </c>
      <c r="BH54" s="25">
        <f t="shared" si="75"/>
        <v>0</v>
      </c>
      <c r="BI54" s="77">
        <f t="shared" si="76"/>
        <v>0</v>
      </c>
      <c r="BJ54" s="78">
        <f t="shared" si="77"/>
        <v>0</v>
      </c>
      <c r="BK54" s="79">
        <f t="shared" si="78"/>
        <v>0</v>
      </c>
      <c r="BM54" s="89">
        <v>49</v>
      </c>
      <c r="BN54" s="92" t="e">
        <f t="shared" si="16"/>
        <v>#DIV/0!</v>
      </c>
      <c r="BO54" s="91" t="e">
        <f t="shared" si="17"/>
        <v>#DIV/0!</v>
      </c>
      <c r="BP54" s="29" t="e">
        <f t="shared" si="18"/>
        <v>#DIV/0!</v>
      </c>
      <c r="BQ54" s="29" t="e">
        <f t="shared" si="19"/>
        <v>#DIV/0!</v>
      </c>
      <c r="BR54" s="90">
        <f t="shared" si="20"/>
        <v>0</v>
      </c>
      <c r="BS54" s="29" t="e">
        <f t="shared" si="21"/>
        <v>#DIV/0!</v>
      </c>
      <c r="BT54" s="92">
        <f t="shared" si="22"/>
        <v>0</v>
      </c>
      <c r="BU54" s="25" t="e">
        <f t="shared" si="23"/>
        <v>#DIV/0!</v>
      </c>
      <c r="BW54" s="89">
        <v>49</v>
      </c>
      <c r="BX54" s="99">
        <f t="shared" si="103"/>
        <v>0</v>
      </c>
      <c r="BY54" s="103">
        <f t="shared" si="103"/>
        <v>0</v>
      </c>
      <c r="BZ54" s="139">
        <f t="shared" si="103"/>
        <v>0</v>
      </c>
      <c r="CA54" s="100">
        <f t="shared" si="103"/>
        <v>0</v>
      </c>
      <c r="CB54" s="110">
        <f t="shared" si="103"/>
        <v>0</v>
      </c>
      <c r="CC54" s="112">
        <f t="shared" si="103"/>
        <v>0</v>
      </c>
      <c r="CD54" s="137">
        <f t="shared" si="103"/>
        <v>0</v>
      </c>
      <c r="CE54" s="111">
        <f t="shared" si="103"/>
        <v>0</v>
      </c>
      <c r="CR54" s="33"/>
      <c r="CT54" s="12" t="s">
        <v>108</v>
      </c>
      <c r="CU54" s="20"/>
      <c r="CV54" s="21"/>
      <c r="CW54" s="21"/>
      <c r="CX54" s="21"/>
      <c r="CY54" s="22"/>
      <c r="CZ54" s="176"/>
      <c r="DB54" s="80" t="e">
        <f t="shared" si="79"/>
        <v>#DIV/0!</v>
      </c>
      <c r="DC54" s="25" t="e">
        <f t="shared" si="80"/>
        <v>#DIV/0!</v>
      </c>
      <c r="DD54" s="81" t="e">
        <f t="shared" si="81"/>
        <v>#DIV/0!</v>
      </c>
      <c r="DE54" s="82" t="e">
        <f t="shared" si="82"/>
        <v>#DIV/0!</v>
      </c>
      <c r="DF54" s="83" t="e">
        <f t="shared" si="83"/>
        <v>#DIV/0!</v>
      </c>
      <c r="DH54" s="76" t="e">
        <f t="shared" si="84"/>
        <v>#DIV/0!</v>
      </c>
      <c r="DI54" s="76">
        <f t="shared" si="85"/>
        <v>0</v>
      </c>
      <c r="DJ54" s="25">
        <f t="shared" si="86"/>
        <v>0</v>
      </c>
      <c r="DK54" s="77">
        <f t="shared" si="87"/>
        <v>0</v>
      </c>
      <c r="DL54" s="78">
        <f t="shared" si="88"/>
        <v>0</v>
      </c>
      <c r="DM54" s="79">
        <f t="shared" si="89"/>
        <v>0</v>
      </c>
      <c r="DO54" s="89">
        <v>49</v>
      </c>
      <c r="DP54" s="92" t="e">
        <f t="shared" si="32"/>
        <v>#DIV/0!</v>
      </c>
      <c r="DQ54" s="91" t="e">
        <f t="shared" si="33"/>
        <v>#DIV/0!</v>
      </c>
      <c r="DR54" s="29" t="e">
        <f t="shared" si="34"/>
        <v>#DIV/0!</v>
      </c>
      <c r="DS54" s="29" t="e">
        <f t="shared" si="35"/>
        <v>#DIV/0!</v>
      </c>
      <c r="DT54" s="90">
        <f t="shared" si="36"/>
        <v>0</v>
      </c>
      <c r="DU54" s="29" t="e">
        <f t="shared" si="37"/>
        <v>#DIV/0!</v>
      </c>
      <c r="DV54" s="92">
        <f t="shared" si="38"/>
        <v>0</v>
      </c>
      <c r="DW54" s="25" t="e">
        <f t="shared" si="39"/>
        <v>#DIV/0!</v>
      </c>
      <c r="DY54" s="89">
        <v>49</v>
      </c>
      <c r="DZ54" s="99">
        <f t="shared" si="102"/>
        <v>0</v>
      </c>
      <c r="EA54" s="103">
        <f t="shared" si="102"/>
        <v>0</v>
      </c>
      <c r="EB54" s="139">
        <f t="shared" si="102"/>
        <v>0</v>
      </c>
      <c r="EC54" s="100">
        <f t="shared" si="102"/>
        <v>0</v>
      </c>
      <c r="ED54" s="110">
        <f t="shared" si="102"/>
        <v>0</v>
      </c>
      <c r="EE54" s="112">
        <f t="shared" si="102"/>
        <v>0</v>
      </c>
      <c r="EF54" s="137">
        <f t="shared" si="102"/>
        <v>0</v>
      </c>
      <c r="EG54" s="111">
        <f t="shared" ref="EG54:EG58" si="106">IF(IFERROR(DW54,-1) &lt;0, 0, DW54)</f>
        <v>0</v>
      </c>
      <c r="EH54" s="36"/>
      <c r="EI54" s="168"/>
      <c r="EJ54" s="36"/>
      <c r="EK54" s="12" t="s">
        <v>108</v>
      </c>
      <c r="EL54" s="20"/>
      <c r="EM54" s="21"/>
      <c r="EN54" s="21"/>
      <c r="EO54" s="21"/>
      <c r="EP54" s="22"/>
      <c r="EQ54" s="176"/>
      <c r="ES54" s="80" t="e">
        <f t="shared" si="90"/>
        <v>#DIV/0!</v>
      </c>
      <c r="ET54" s="25" t="e">
        <f t="shared" si="91"/>
        <v>#DIV/0!</v>
      </c>
      <c r="EU54" s="81" t="e">
        <f t="shared" si="92"/>
        <v>#DIV/0!</v>
      </c>
      <c r="EV54" s="82" t="e">
        <f t="shared" si="93"/>
        <v>#DIV/0!</v>
      </c>
      <c r="EW54" s="83" t="e">
        <f t="shared" si="94"/>
        <v>#DIV/0!</v>
      </c>
      <c r="EY54" s="76" t="e">
        <f t="shared" si="95"/>
        <v>#DIV/0!</v>
      </c>
      <c r="EZ54" s="76">
        <f t="shared" si="96"/>
        <v>0</v>
      </c>
      <c r="FA54" s="25">
        <f t="shared" si="97"/>
        <v>0</v>
      </c>
      <c r="FB54" s="77">
        <f t="shared" si="98"/>
        <v>0</v>
      </c>
      <c r="FC54" s="78">
        <f t="shared" si="99"/>
        <v>0</v>
      </c>
      <c r="FD54" s="79">
        <f t="shared" si="100"/>
        <v>0</v>
      </c>
      <c r="FF54" s="89">
        <v>49</v>
      </c>
      <c r="FG54" s="92" t="e">
        <f t="shared" si="48"/>
        <v>#DIV/0!</v>
      </c>
      <c r="FH54" s="91" t="e">
        <f t="shared" si="49"/>
        <v>#DIV/0!</v>
      </c>
      <c r="FI54" s="29" t="e">
        <f t="shared" si="50"/>
        <v>#DIV/0!</v>
      </c>
      <c r="FJ54" s="29" t="e">
        <f t="shared" si="51"/>
        <v>#DIV/0!</v>
      </c>
      <c r="FK54" s="90">
        <f t="shared" si="52"/>
        <v>0</v>
      </c>
      <c r="FL54" s="29" t="e">
        <f t="shared" si="53"/>
        <v>#DIV/0!</v>
      </c>
      <c r="FM54" s="92">
        <f t="shared" si="54"/>
        <v>0</v>
      </c>
      <c r="FN54" s="25" t="e">
        <f t="shared" si="55"/>
        <v>#DIV/0!</v>
      </c>
      <c r="FP54" s="89">
        <v>49</v>
      </c>
      <c r="FQ54" s="99">
        <f t="shared" ref="FQ54:FW58" si="107">IF(IFERROR(FG54,-1) &lt;0, 0, FG54)</f>
        <v>0</v>
      </c>
      <c r="FR54" s="103">
        <f t="shared" si="107"/>
        <v>0</v>
      </c>
      <c r="FS54" s="139">
        <f t="shared" si="107"/>
        <v>0</v>
      </c>
      <c r="FT54" s="100">
        <f t="shared" si="107"/>
        <v>0</v>
      </c>
      <c r="FU54" s="110">
        <f t="shared" si="107"/>
        <v>0</v>
      </c>
      <c r="FV54" s="112">
        <f t="shared" si="107"/>
        <v>0</v>
      </c>
      <c r="FW54" s="137">
        <f t="shared" si="107"/>
        <v>0</v>
      </c>
      <c r="FX54" s="111">
        <f t="shared" si="105"/>
        <v>0</v>
      </c>
    </row>
    <row r="55" spans="1:180" ht="14.25" x14ac:dyDescent="0.15">
      <c r="A55" s="12" t="s">
        <v>109</v>
      </c>
      <c r="B55" s="20"/>
      <c r="C55" s="21"/>
      <c r="D55" s="21"/>
      <c r="E55" s="21"/>
      <c r="F55" s="22"/>
      <c r="G55" s="176"/>
      <c r="I55" s="80" t="e">
        <f t="shared" si="57"/>
        <v>#DIV/0!</v>
      </c>
      <c r="J55" s="25" t="e">
        <f t="shared" si="58"/>
        <v>#DIV/0!</v>
      </c>
      <c r="K55" s="81" t="e">
        <f t="shared" si="59"/>
        <v>#DIV/0!</v>
      </c>
      <c r="L55" s="82" t="e">
        <f t="shared" si="60"/>
        <v>#DIV/0!</v>
      </c>
      <c r="M55" s="83" t="e">
        <f t="shared" si="61"/>
        <v>#DIV/0!</v>
      </c>
      <c r="O55" s="76" t="e">
        <f t="shared" si="62"/>
        <v>#DIV/0!</v>
      </c>
      <c r="P55" s="76">
        <f t="shared" si="63"/>
        <v>0</v>
      </c>
      <c r="Q55" s="25">
        <f t="shared" si="64"/>
        <v>0</v>
      </c>
      <c r="R55" s="77">
        <f t="shared" si="65"/>
        <v>0</v>
      </c>
      <c r="S55" s="78">
        <f t="shared" si="66"/>
        <v>0</v>
      </c>
      <c r="T55" s="79">
        <f t="shared" si="67"/>
        <v>0</v>
      </c>
      <c r="V55" s="89">
        <v>50</v>
      </c>
      <c r="W55" s="92" t="e">
        <f t="shared" si="0"/>
        <v>#DIV/0!</v>
      </c>
      <c r="X55" s="91" t="e">
        <f t="shared" si="1"/>
        <v>#DIV/0!</v>
      </c>
      <c r="Y55" s="29" t="e">
        <f t="shared" si="2"/>
        <v>#DIV/0!</v>
      </c>
      <c r="Z55" s="29" t="e">
        <f t="shared" si="3"/>
        <v>#DIV/0!</v>
      </c>
      <c r="AA55" s="90">
        <f t="shared" si="4"/>
        <v>0</v>
      </c>
      <c r="AB55" s="29" t="e">
        <f t="shared" si="5"/>
        <v>#DIV/0!</v>
      </c>
      <c r="AC55" s="92">
        <f t="shared" si="6"/>
        <v>0</v>
      </c>
      <c r="AD55" s="25" t="e">
        <f t="shared" si="7"/>
        <v>#DIV/0!</v>
      </c>
      <c r="AF55" s="89">
        <v>50</v>
      </c>
      <c r="AG55" s="99">
        <f t="shared" si="104"/>
        <v>0</v>
      </c>
      <c r="AH55" s="103">
        <f t="shared" si="104"/>
        <v>0</v>
      </c>
      <c r="AI55" s="139">
        <f t="shared" si="104"/>
        <v>0</v>
      </c>
      <c r="AJ55" s="100">
        <f t="shared" si="104"/>
        <v>0</v>
      </c>
      <c r="AK55" s="110">
        <f t="shared" si="104"/>
        <v>0</v>
      </c>
      <c r="AL55" s="112">
        <f t="shared" si="104"/>
        <v>0</v>
      </c>
      <c r="AM55" s="137">
        <f t="shared" si="104"/>
        <v>0</v>
      </c>
      <c r="AN55" s="111">
        <f t="shared" si="104"/>
        <v>0</v>
      </c>
      <c r="AP55" s="167"/>
      <c r="AR55" s="12" t="s">
        <v>109</v>
      </c>
      <c r="AS55" s="20"/>
      <c r="AT55" s="21"/>
      <c r="AU55" s="21"/>
      <c r="AV55" s="21"/>
      <c r="AW55" s="22"/>
      <c r="AX55" s="176"/>
      <c r="AZ55" s="80" t="e">
        <f t="shared" si="68"/>
        <v>#DIV/0!</v>
      </c>
      <c r="BA55" s="25" t="e">
        <f t="shared" si="69"/>
        <v>#DIV/0!</v>
      </c>
      <c r="BB55" s="81" t="e">
        <f t="shared" si="70"/>
        <v>#DIV/0!</v>
      </c>
      <c r="BC55" s="82" t="e">
        <f t="shared" si="71"/>
        <v>#DIV/0!</v>
      </c>
      <c r="BD55" s="83" t="e">
        <f t="shared" si="72"/>
        <v>#DIV/0!</v>
      </c>
      <c r="BF55" s="76" t="e">
        <f t="shared" si="73"/>
        <v>#DIV/0!</v>
      </c>
      <c r="BG55" s="76">
        <f t="shared" si="74"/>
        <v>0</v>
      </c>
      <c r="BH55" s="25">
        <f t="shared" si="75"/>
        <v>0</v>
      </c>
      <c r="BI55" s="77">
        <f t="shared" si="76"/>
        <v>0</v>
      </c>
      <c r="BJ55" s="78">
        <f t="shared" si="77"/>
        <v>0</v>
      </c>
      <c r="BK55" s="79">
        <f t="shared" si="78"/>
        <v>0</v>
      </c>
      <c r="BM55" s="89">
        <v>50</v>
      </c>
      <c r="BN55" s="92" t="e">
        <f t="shared" si="16"/>
        <v>#DIV/0!</v>
      </c>
      <c r="BO55" s="91" t="e">
        <f t="shared" si="17"/>
        <v>#DIV/0!</v>
      </c>
      <c r="BP55" s="29" t="e">
        <f t="shared" si="18"/>
        <v>#DIV/0!</v>
      </c>
      <c r="BQ55" s="29" t="e">
        <f t="shared" si="19"/>
        <v>#DIV/0!</v>
      </c>
      <c r="BR55" s="90">
        <f t="shared" si="20"/>
        <v>0</v>
      </c>
      <c r="BS55" s="29" t="e">
        <f t="shared" si="21"/>
        <v>#DIV/0!</v>
      </c>
      <c r="BT55" s="92">
        <f t="shared" si="22"/>
        <v>0</v>
      </c>
      <c r="BU55" s="25" t="e">
        <f t="shared" si="23"/>
        <v>#DIV/0!</v>
      </c>
      <c r="BW55" s="89">
        <v>50</v>
      </c>
      <c r="BX55" s="99">
        <f t="shared" si="103"/>
        <v>0</v>
      </c>
      <c r="BY55" s="103">
        <f t="shared" si="103"/>
        <v>0</v>
      </c>
      <c r="BZ55" s="139">
        <f t="shared" si="103"/>
        <v>0</v>
      </c>
      <c r="CA55" s="100">
        <f t="shared" si="103"/>
        <v>0</v>
      </c>
      <c r="CB55" s="110">
        <f t="shared" si="103"/>
        <v>0</v>
      </c>
      <c r="CC55" s="112">
        <f t="shared" si="103"/>
        <v>0</v>
      </c>
      <c r="CD55" s="137">
        <f t="shared" si="103"/>
        <v>0</v>
      </c>
      <c r="CE55" s="111">
        <f t="shared" ref="CE55:CE58" si="108">IF(IFERROR(BU55,-1) &lt;0, 0, BU55)</f>
        <v>0</v>
      </c>
      <c r="CR55" s="33"/>
      <c r="CT55" s="12" t="s">
        <v>109</v>
      </c>
      <c r="CU55" s="20"/>
      <c r="CV55" s="21"/>
      <c r="CW55" s="21"/>
      <c r="CX55" s="21"/>
      <c r="CY55" s="22"/>
      <c r="CZ55" s="176"/>
      <c r="DB55" s="80" t="e">
        <f t="shared" si="79"/>
        <v>#DIV/0!</v>
      </c>
      <c r="DC55" s="25" t="e">
        <f t="shared" si="80"/>
        <v>#DIV/0!</v>
      </c>
      <c r="DD55" s="81" t="e">
        <f t="shared" si="81"/>
        <v>#DIV/0!</v>
      </c>
      <c r="DE55" s="82" t="e">
        <f t="shared" si="82"/>
        <v>#DIV/0!</v>
      </c>
      <c r="DF55" s="83" t="e">
        <f t="shared" si="83"/>
        <v>#DIV/0!</v>
      </c>
      <c r="DH55" s="76" t="e">
        <f t="shared" si="84"/>
        <v>#DIV/0!</v>
      </c>
      <c r="DI55" s="76">
        <f t="shared" si="85"/>
        <v>0</v>
      </c>
      <c r="DJ55" s="25">
        <f t="shared" si="86"/>
        <v>0</v>
      </c>
      <c r="DK55" s="77">
        <f t="shared" si="87"/>
        <v>0</v>
      </c>
      <c r="DL55" s="78">
        <f t="shared" si="88"/>
        <v>0</v>
      </c>
      <c r="DM55" s="79">
        <f t="shared" si="89"/>
        <v>0</v>
      </c>
      <c r="DO55" s="89">
        <v>50</v>
      </c>
      <c r="DP55" s="92" t="e">
        <f t="shared" si="32"/>
        <v>#DIV/0!</v>
      </c>
      <c r="DQ55" s="91" t="e">
        <f t="shared" si="33"/>
        <v>#DIV/0!</v>
      </c>
      <c r="DR55" s="29" t="e">
        <f t="shared" si="34"/>
        <v>#DIV/0!</v>
      </c>
      <c r="DS55" s="29" t="e">
        <f t="shared" si="35"/>
        <v>#DIV/0!</v>
      </c>
      <c r="DT55" s="90">
        <f t="shared" si="36"/>
        <v>0</v>
      </c>
      <c r="DU55" s="29" t="e">
        <f t="shared" si="37"/>
        <v>#DIV/0!</v>
      </c>
      <c r="DV55" s="92">
        <f t="shared" si="38"/>
        <v>0</v>
      </c>
      <c r="DW55" s="25" t="e">
        <f t="shared" si="39"/>
        <v>#DIV/0!</v>
      </c>
      <c r="DY55" s="89">
        <v>50</v>
      </c>
      <c r="DZ55" s="99">
        <f t="shared" ref="DZ55:DZ58" si="109">IF(IFERROR(DP55,-1) &lt;0, 0, DP55)</f>
        <v>0</v>
      </c>
      <c r="EA55" s="103">
        <f t="shared" ref="EA55:EA58" si="110">IF(IFERROR(DQ55,-1) &lt;0, 0, DQ55)</f>
        <v>0</v>
      </c>
      <c r="EB55" s="139">
        <f t="shared" ref="EB55:EB58" si="111">IF(IFERROR(DR55,-1) &lt;0, 0, DR55)</f>
        <v>0</v>
      </c>
      <c r="EC55" s="100">
        <f t="shared" ref="EC55:EC58" si="112">IF(IFERROR(DS55,-1) &lt;0, 0, DS55)</f>
        <v>0</v>
      </c>
      <c r="ED55" s="110">
        <f t="shared" ref="ED55:ED58" si="113">IF(IFERROR(DT55,-1) &lt;0, 0, DT55)</f>
        <v>0</v>
      </c>
      <c r="EE55" s="112">
        <f t="shared" ref="EE55:EE58" si="114">IF(IFERROR(DU55,-1) &lt;0, 0, DU55)</f>
        <v>0</v>
      </c>
      <c r="EF55" s="137">
        <f t="shared" ref="EF55:EF58" si="115">IF(IFERROR(DV55,-1) &lt;0, 0, DV55)</f>
        <v>0</v>
      </c>
      <c r="EG55" s="111">
        <f t="shared" si="106"/>
        <v>0</v>
      </c>
      <c r="EH55" s="36"/>
      <c r="EI55" s="168"/>
      <c r="EJ55" s="36"/>
      <c r="EK55" s="12" t="s">
        <v>109</v>
      </c>
      <c r="EL55" s="20"/>
      <c r="EM55" s="21"/>
      <c r="EN55" s="21"/>
      <c r="EO55" s="21"/>
      <c r="EP55" s="22"/>
      <c r="EQ55" s="176"/>
      <c r="ES55" s="80" t="e">
        <f t="shared" si="90"/>
        <v>#DIV/0!</v>
      </c>
      <c r="ET55" s="25" t="e">
        <f t="shared" si="91"/>
        <v>#DIV/0!</v>
      </c>
      <c r="EU55" s="81" t="e">
        <f t="shared" si="92"/>
        <v>#DIV/0!</v>
      </c>
      <c r="EV55" s="82" t="e">
        <f t="shared" si="93"/>
        <v>#DIV/0!</v>
      </c>
      <c r="EW55" s="83" t="e">
        <f t="shared" si="94"/>
        <v>#DIV/0!</v>
      </c>
      <c r="EY55" s="76" t="e">
        <f t="shared" si="95"/>
        <v>#DIV/0!</v>
      </c>
      <c r="EZ55" s="76">
        <f t="shared" si="96"/>
        <v>0</v>
      </c>
      <c r="FA55" s="25">
        <f t="shared" si="97"/>
        <v>0</v>
      </c>
      <c r="FB55" s="77">
        <f t="shared" si="98"/>
        <v>0</v>
      </c>
      <c r="FC55" s="78">
        <f t="shared" si="99"/>
        <v>0</v>
      </c>
      <c r="FD55" s="79">
        <f t="shared" si="100"/>
        <v>0</v>
      </c>
      <c r="FF55" s="89">
        <v>50</v>
      </c>
      <c r="FG55" s="92" t="e">
        <f t="shared" si="48"/>
        <v>#DIV/0!</v>
      </c>
      <c r="FH55" s="91" t="e">
        <f t="shared" si="49"/>
        <v>#DIV/0!</v>
      </c>
      <c r="FI55" s="29" t="e">
        <f t="shared" si="50"/>
        <v>#DIV/0!</v>
      </c>
      <c r="FJ55" s="29" t="e">
        <f t="shared" si="51"/>
        <v>#DIV/0!</v>
      </c>
      <c r="FK55" s="90">
        <f t="shared" si="52"/>
        <v>0</v>
      </c>
      <c r="FL55" s="29" t="e">
        <f t="shared" si="53"/>
        <v>#DIV/0!</v>
      </c>
      <c r="FM55" s="92">
        <f t="shared" si="54"/>
        <v>0</v>
      </c>
      <c r="FN55" s="25" t="e">
        <f t="shared" si="55"/>
        <v>#DIV/0!</v>
      </c>
      <c r="FP55" s="89">
        <v>50</v>
      </c>
      <c r="FQ55" s="99">
        <f t="shared" si="107"/>
        <v>0</v>
      </c>
      <c r="FR55" s="103">
        <f t="shared" si="107"/>
        <v>0</v>
      </c>
      <c r="FS55" s="139">
        <f t="shared" si="107"/>
        <v>0</v>
      </c>
      <c r="FT55" s="100">
        <f t="shared" si="107"/>
        <v>0</v>
      </c>
      <c r="FU55" s="110">
        <f t="shared" si="107"/>
        <v>0</v>
      </c>
      <c r="FV55" s="112">
        <f t="shared" si="107"/>
        <v>0</v>
      </c>
      <c r="FW55" s="137">
        <f t="shared" si="107"/>
        <v>0</v>
      </c>
      <c r="FX55" s="111">
        <f t="shared" si="105"/>
        <v>0</v>
      </c>
    </row>
    <row r="56" spans="1:180" ht="14.25" x14ac:dyDescent="0.15">
      <c r="A56" s="12" t="s">
        <v>110</v>
      </c>
      <c r="B56" s="20"/>
      <c r="C56" s="21"/>
      <c r="D56" s="21"/>
      <c r="E56" s="21"/>
      <c r="F56" s="22"/>
      <c r="G56" s="176"/>
      <c r="I56" s="80" t="e">
        <f t="shared" si="57"/>
        <v>#DIV/0!</v>
      </c>
      <c r="J56" s="25" t="e">
        <f t="shared" si="58"/>
        <v>#DIV/0!</v>
      </c>
      <c r="K56" s="81" t="e">
        <f t="shared" si="59"/>
        <v>#DIV/0!</v>
      </c>
      <c r="L56" s="82" t="e">
        <f t="shared" si="60"/>
        <v>#DIV/0!</v>
      </c>
      <c r="M56" s="83" t="e">
        <f t="shared" si="61"/>
        <v>#DIV/0!</v>
      </c>
      <c r="O56" s="76" t="e">
        <f t="shared" si="62"/>
        <v>#DIV/0!</v>
      </c>
      <c r="P56" s="76">
        <f t="shared" si="63"/>
        <v>0</v>
      </c>
      <c r="Q56" s="25">
        <f t="shared" si="64"/>
        <v>0</v>
      </c>
      <c r="R56" s="77">
        <f t="shared" si="65"/>
        <v>0</v>
      </c>
      <c r="S56" s="78">
        <f t="shared" si="66"/>
        <v>0</v>
      </c>
      <c r="T56" s="79">
        <f t="shared" si="67"/>
        <v>0</v>
      </c>
      <c r="V56" s="89">
        <v>51</v>
      </c>
      <c r="W56" s="92" t="e">
        <f t="shared" si="0"/>
        <v>#DIV/0!</v>
      </c>
      <c r="X56" s="91" t="e">
        <f t="shared" si="1"/>
        <v>#DIV/0!</v>
      </c>
      <c r="Y56" s="29" t="e">
        <f t="shared" si="2"/>
        <v>#DIV/0!</v>
      </c>
      <c r="Z56" s="29" t="e">
        <f t="shared" si="3"/>
        <v>#DIV/0!</v>
      </c>
      <c r="AA56" s="90">
        <f t="shared" si="4"/>
        <v>0</v>
      </c>
      <c r="AB56" s="29" t="e">
        <f t="shared" si="5"/>
        <v>#DIV/0!</v>
      </c>
      <c r="AC56" s="92">
        <f t="shared" si="6"/>
        <v>0</v>
      </c>
      <c r="AD56" s="25" t="e">
        <f t="shared" si="7"/>
        <v>#DIV/0!</v>
      </c>
      <c r="AF56" s="89">
        <v>51</v>
      </c>
      <c r="AG56" s="99">
        <f t="shared" si="104"/>
        <v>0</v>
      </c>
      <c r="AH56" s="103">
        <f t="shared" si="104"/>
        <v>0</v>
      </c>
      <c r="AI56" s="139">
        <f t="shared" si="104"/>
        <v>0</v>
      </c>
      <c r="AJ56" s="100">
        <f t="shared" si="104"/>
        <v>0</v>
      </c>
      <c r="AK56" s="110">
        <f t="shared" si="104"/>
        <v>0</v>
      </c>
      <c r="AL56" s="112">
        <f t="shared" si="104"/>
        <v>0</v>
      </c>
      <c r="AM56" s="137">
        <f t="shared" si="104"/>
        <v>0</v>
      </c>
      <c r="AN56" s="111">
        <f t="shared" ref="AN56:AN58" si="116">IF(IFERROR(AD56,-1) &lt;0, 0, AD56)</f>
        <v>0</v>
      </c>
      <c r="AP56" s="167"/>
      <c r="AR56" s="12" t="s">
        <v>110</v>
      </c>
      <c r="AS56" s="20"/>
      <c r="AT56" s="21"/>
      <c r="AU56" s="21"/>
      <c r="AV56" s="21"/>
      <c r="AW56" s="22"/>
      <c r="AX56" s="176"/>
      <c r="AZ56" s="80" t="e">
        <f t="shared" si="68"/>
        <v>#DIV/0!</v>
      </c>
      <c r="BA56" s="25" t="e">
        <f t="shared" si="69"/>
        <v>#DIV/0!</v>
      </c>
      <c r="BB56" s="81" t="e">
        <f t="shared" si="70"/>
        <v>#DIV/0!</v>
      </c>
      <c r="BC56" s="82" t="e">
        <f t="shared" si="71"/>
        <v>#DIV/0!</v>
      </c>
      <c r="BD56" s="83" t="e">
        <f t="shared" si="72"/>
        <v>#DIV/0!</v>
      </c>
      <c r="BF56" s="76" t="e">
        <f t="shared" si="73"/>
        <v>#DIV/0!</v>
      </c>
      <c r="BG56" s="76">
        <f t="shared" si="74"/>
        <v>0</v>
      </c>
      <c r="BH56" s="25">
        <f t="shared" si="75"/>
        <v>0</v>
      </c>
      <c r="BI56" s="77">
        <f t="shared" si="76"/>
        <v>0</v>
      </c>
      <c r="BJ56" s="78">
        <f t="shared" si="77"/>
        <v>0</v>
      </c>
      <c r="BK56" s="79">
        <f t="shared" si="78"/>
        <v>0</v>
      </c>
      <c r="BM56" s="89">
        <v>51</v>
      </c>
      <c r="BN56" s="92" t="e">
        <f t="shared" si="16"/>
        <v>#DIV/0!</v>
      </c>
      <c r="BO56" s="91" t="e">
        <f t="shared" si="17"/>
        <v>#DIV/0!</v>
      </c>
      <c r="BP56" s="29" t="e">
        <f t="shared" si="18"/>
        <v>#DIV/0!</v>
      </c>
      <c r="BQ56" s="29" t="e">
        <f t="shared" si="19"/>
        <v>#DIV/0!</v>
      </c>
      <c r="BR56" s="90">
        <f t="shared" si="20"/>
        <v>0</v>
      </c>
      <c r="BS56" s="29" t="e">
        <f t="shared" si="21"/>
        <v>#DIV/0!</v>
      </c>
      <c r="BT56" s="92">
        <f t="shared" si="22"/>
        <v>0</v>
      </c>
      <c r="BU56" s="25" t="e">
        <f t="shared" si="23"/>
        <v>#DIV/0!</v>
      </c>
      <c r="BW56" s="89">
        <v>51</v>
      </c>
      <c r="BX56" s="99">
        <f t="shared" ref="BX56:BX58" si="117">IF(IFERROR(BN56,-1) &lt;0, 0, BN56)</f>
        <v>0</v>
      </c>
      <c r="BY56" s="103">
        <f t="shared" ref="BY56:BY58" si="118">IF(IFERROR(BO56,-1) &lt;0, 0, BO56)</f>
        <v>0</v>
      </c>
      <c r="BZ56" s="139">
        <f t="shared" ref="BZ56:BZ58" si="119">IF(IFERROR(BP56,-1) &lt;0, 0, BP56)</f>
        <v>0</v>
      </c>
      <c r="CA56" s="100">
        <f t="shared" ref="CA56:CA58" si="120">IF(IFERROR(BQ56,-1) &lt;0, 0, BQ56)</f>
        <v>0</v>
      </c>
      <c r="CB56" s="110">
        <f t="shared" ref="CB56:CB58" si="121">IF(IFERROR(BR56,-1) &lt;0, 0, BR56)</f>
        <v>0</v>
      </c>
      <c r="CC56" s="112">
        <f t="shared" ref="CC56:CC58" si="122">IF(IFERROR(BS56,-1) &lt;0, 0, BS56)</f>
        <v>0</v>
      </c>
      <c r="CD56" s="137">
        <f t="shared" ref="CD56:CD58" si="123">IF(IFERROR(BT56,-1) &lt;0, 0, BT56)</f>
        <v>0</v>
      </c>
      <c r="CE56" s="111">
        <f t="shared" si="108"/>
        <v>0</v>
      </c>
      <c r="CR56" s="33"/>
      <c r="CT56" s="12" t="s">
        <v>110</v>
      </c>
      <c r="CU56" s="20"/>
      <c r="CV56" s="21"/>
      <c r="CW56" s="21"/>
      <c r="CX56" s="21"/>
      <c r="CY56" s="22"/>
      <c r="CZ56" s="176"/>
      <c r="DB56" s="80" t="e">
        <f t="shared" si="79"/>
        <v>#DIV/0!</v>
      </c>
      <c r="DC56" s="25" t="e">
        <f t="shared" si="80"/>
        <v>#DIV/0!</v>
      </c>
      <c r="DD56" s="81" t="e">
        <f t="shared" si="81"/>
        <v>#DIV/0!</v>
      </c>
      <c r="DE56" s="82" t="e">
        <f t="shared" si="82"/>
        <v>#DIV/0!</v>
      </c>
      <c r="DF56" s="83" t="e">
        <f t="shared" si="83"/>
        <v>#DIV/0!</v>
      </c>
      <c r="DH56" s="76" t="e">
        <f t="shared" si="84"/>
        <v>#DIV/0!</v>
      </c>
      <c r="DI56" s="76">
        <f t="shared" si="85"/>
        <v>0</v>
      </c>
      <c r="DJ56" s="25">
        <f t="shared" si="86"/>
        <v>0</v>
      </c>
      <c r="DK56" s="77">
        <f t="shared" si="87"/>
        <v>0</v>
      </c>
      <c r="DL56" s="78">
        <f t="shared" si="88"/>
        <v>0</v>
      </c>
      <c r="DM56" s="79">
        <f t="shared" si="89"/>
        <v>0</v>
      </c>
      <c r="DO56" s="89">
        <v>51</v>
      </c>
      <c r="DP56" s="92" t="e">
        <f t="shared" si="32"/>
        <v>#DIV/0!</v>
      </c>
      <c r="DQ56" s="91" t="e">
        <f t="shared" si="33"/>
        <v>#DIV/0!</v>
      </c>
      <c r="DR56" s="29" t="e">
        <f t="shared" si="34"/>
        <v>#DIV/0!</v>
      </c>
      <c r="DS56" s="29" t="e">
        <f t="shared" si="35"/>
        <v>#DIV/0!</v>
      </c>
      <c r="DT56" s="90">
        <f t="shared" si="36"/>
        <v>0</v>
      </c>
      <c r="DU56" s="29" t="e">
        <f t="shared" si="37"/>
        <v>#DIV/0!</v>
      </c>
      <c r="DV56" s="92">
        <f t="shared" si="38"/>
        <v>0</v>
      </c>
      <c r="DW56" s="25" t="e">
        <f t="shared" si="39"/>
        <v>#DIV/0!</v>
      </c>
      <c r="DY56" s="89">
        <v>51</v>
      </c>
      <c r="DZ56" s="99">
        <f t="shared" si="109"/>
        <v>0</v>
      </c>
      <c r="EA56" s="103">
        <f t="shared" si="110"/>
        <v>0</v>
      </c>
      <c r="EB56" s="139">
        <f t="shared" si="111"/>
        <v>0</v>
      </c>
      <c r="EC56" s="100">
        <f t="shared" si="112"/>
        <v>0</v>
      </c>
      <c r="ED56" s="110">
        <f t="shared" si="113"/>
        <v>0</v>
      </c>
      <c r="EE56" s="112">
        <f t="shared" si="114"/>
        <v>0</v>
      </c>
      <c r="EF56" s="137">
        <f t="shared" si="115"/>
        <v>0</v>
      </c>
      <c r="EG56" s="111">
        <f t="shared" si="106"/>
        <v>0</v>
      </c>
      <c r="EH56" s="36"/>
      <c r="EI56" s="168"/>
      <c r="EJ56" s="36"/>
      <c r="EK56" s="12" t="s">
        <v>110</v>
      </c>
      <c r="EL56" s="20"/>
      <c r="EM56" s="21"/>
      <c r="EN56" s="21"/>
      <c r="EO56" s="21"/>
      <c r="EP56" s="22"/>
      <c r="EQ56" s="176"/>
      <c r="ES56" s="80" t="e">
        <f t="shared" si="90"/>
        <v>#DIV/0!</v>
      </c>
      <c r="ET56" s="25" t="e">
        <f t="shared" si="91"/>
        <v>#DIV/0!</v>
      </c>
      <c r="EU56" s="81" t="e">
        <f t="shared" si="92"/>
        <v>#DIV/0!</v>
      </c>
      <c r="EV56" s="82" t="e">
        <f t="shared" si="93"/>
        <v>#DIV/0!</v>
      </c>
      <c r="EW56" s="83" t="e">
        <f t="shared" si="94"/>
        <v>#DIV/0!</v>
      </c>
      <c r="EY56" s="76" t="e">
        <f t="shared" si="95"/>
        <v>#DIV/0!</v>
      </c>
      <c r="EZ56" s="76">
        <f t="shared" si="96"/>
        <v>0</v>
      </c>
      <c r="FA56" s="25">
        <f t="shared" si="97"/>
        <v>0</v>
      </c>
      <c r="FB56" s="77">
        <f t="shared" si="98"/>
        <v>0</v>
      </c>
      <c r="FC56" s="78">
        <f t="shared" si="99"/>
        <v>0</v>
      </c>
      <c r="FD56" s="79">
        <f t="shared" si="100"/>
        <v>0</v>
      </c>
      <c r="FF56" s="89">
        <v>51</v>
      </c>
      <c r="FG56" s="92" t="e">
        <f t="shared" si="48"/>
        <v>#DIV/0!</v>
      </c>
      <c r="FH56" s="91" t="e">
        <f t="shared" si="49"/>
        <v>#DIV/0!</v>
      </c>
      <c r="FI56" s="29" t="e">
        <f t="shared" si="50"/>
        <v>#DIV/0!</v>
      </c>
      <c r="FJ56" s="29" t="e">
        <f t="shared" si="51"/>
        <v>#DIV/0!</v>
      </c>
      <c r="FK56" s="90">
        <f t="shared" si="52"/>
        <v>0</v>
      </c>
      <c r="FL56" s="29" t="e">
        <f t="shared" si="53"/>
        <v>#DIV/0!</v>
      </c>
      <c r="FM56" s="92">
        <f t="shared" si="54"/>
        <v>0</v>
      </c>
      <c r="FN56" s="25" t="e">
        <f t="shared" si="55"/>
        <v>#DIV/0!</v>
      </c>
      <c r="FP56" s="89">
        <v>51</v>
      </c>
      <c r="FQ56" s="99">
        <f t="shared" si="107"/>
        <v>0</v>
      </c>
      <c r="FR56" s="103">
        <f t="shared" si="107"/>
        <v>0</v>
      </c>
      <c r="FS56" s="139">
        <f t="shared" si="107"/>
        <v>0</v>
      </c>
      <c r="FT56" s="100">
        <f t="shared" si="107"/>
        <v>0</v>
      </c>
      <c r="FU56" s="110">
        <f t="shared" si="107"/>
        <v>0</v>
      </c>
      <c r="FV56" s="112">
        <f t="shared" si="107"/>
        <v>0</v>
      </c>
      <c r="FW56" s="137">
        <f t="shared" si="107"/>
        <v>0</v>
      </c>
      <c r="FX56" s="111">
        <f t="shared" si="105"/>
        <v>0</v>
      </c>
    </row>
    <row r="57" spans="1:180" ht="14.25" x14ac:dyDescent="0.15">
      <c r="A57" s="12" t="s">
        <v>111</v>
      </c>
      <c r="B57" s="20"/>
      <c r="C57" s="21"/>
      <c r="D57" s="21"/>
      <c r="E57" s="21"/>
      <c r="F57" s="22"/>
      <c r="G57" s="176"/>
      <c r="I57" s="80" t="e">
        <f t="shared" si="57"/>
        <v>#DIV/0!</v>
      </c>
      <c r="J57" s="25" t="e">
        <f t="shared" si="58"/>
        <v>#DIV/0!</v>
      </c>
      <c r="K57" s="81" t="e">
        <f t="shared" si="59"/>
        <v>#DIV/0!</v>
      </c>
      <c r="L57" s="82" t="e">
        <f t="shared" si="60"/>
        <v>#DIV/0!</v>
      </c>
      <c r="M57" s="83" t="e">
        <f t="shared" si="61"/>
        <v>#DIV/0!</v>
      </c>
      <c r="O57" s="76" t="e">
        <f t="shared" si="62"/>
        <v>#DIV/0!</v>
      </c>
      <c r="P57" s="76">
        <f t="shared" si="63"/>
        <v>0</v>
      </c>
      <c r="Q57" s="25">
        <f t="shared" si="64"/>
        <v>0</v>
      </c>
      <c r="R57" s="77">
        <f t="shared" si="65"/>
        <v>0</v>
      </c>
      <c r="S57" s="78">
        <f t="shared" si="66"/>
        <v>0</v>
      </c>
      <c r="T57" s="79">
        <f t="shared" si="67"/>
        <v>0</v>
      </c>
      <c r="V57" s="89">
        <v>52</v>
      </c>
      <c r="W57" s="92" t="e">
        <f t="shared" si="0"/>
        <v>#DIV/0!</v>
      </c>
      <c r="X57" s="91" t="e">
        <f t="shared" si="1"/>
        <v>#DIV/0!</v>
      </c>
      <c r="Y57" s="29" t="e">
        <f t="shared" si="2"/>
        <v>#DIV/0!</v>
      </c>
      <c r="Z57" s="29" t="e">
        <f t="shared" si="3"/>
        <v>#DIV/0!</v>
      </c>
      <c r="AA57" s="90">
        <f t="shared" si="4"/>
        <v>0</v>
      </c>
      <c r="AB57" s="29" t="e">
        <f t="shared" si="5"/>
        <v>#DIV/0!</v>
      </c>
      <c r="AC57" s="92">
        <f t="shared" si="6"/>
        <v>0</v>
      </c>
      <c r="AD57" s="25" t="e">
        <f t="shared" si="7"/>
        <v>#DIV/0!</v>
      </c>
      <c r="AF57" s="89">
        <v>52</v>
      </c>
      <c r="AG57" s="99">
        <f t="shared" ref="AG57:AG58" si="124">IF(IFERROR(W57,-1) &lt;0, 0, W57)</f>
        <v>0</v>
      </c>
      <c r="AH57" s="103">
        <f t="shared" ref="AH57:AH58" si="125">IF(IFERROR(X57,-1) &lt;0, 0, X57)</f>
        <v>0</v>
      </c>
      <c r="AI57" s="139">
        <f t="shared" ref="AI57:AI58" si="126">IF(IFERROR(Y57,-1) &lt;0, 0, Y57)</f>
        <v>0</v>
      </c>
      <c r="AJ57" s="100">
        <f t="shared" ref="AJ57:AJ58" si="127">IF(IFERROR(Z57,-1) &lt;0, 0, Z57)</f>
        <v>0</v>
      </c>
      <c r="AK57" s="110">
        <f t="shared" ref="AK57:AK58" si="128">IF(IFERROR(AA57,-1) &lt;0, 0, AA57)</f>
        <v>0</v>
      </c>
      <c r="AL57" s="112">
        <f t="shared" ref="AL57:AL58" si="129">IF(IFERROR(AB57,-1) &lt;0, 0, AB57)</f>
        <v>0</v>
      </c>
      <c r="AM57" s="137">
        <f t="shared" ref="AM57:AM58" si="130">IF(IFERROR(AC57,-1) &lt;0, 0, AC57)</f>
        <v>0</v>
      </c>
      <c r="AN57" s="111">
        <f t="shared" si="116"/>
        <v>0</v>
      </c>
      <c r="AP57" s="167"/>
      <c r="AR57" s="12" t="s">
        <v>111</v>
      </c>
      <c r="AS57" s="20"/>
      <c r="AT57" s="21"/>
      <c r="AU57" s="21"/>
      <c r="AV57" s="21"/>
      <c r="AW57" s="22"/>
      <c r="AX57" s="176"/>
      <c r="AZ57" s="80" t="e">
        <f t="shared" si="68"/>
        <v>#DIV/0!</v>
      </c>
      <c r="BA57" s="25" t="e">
        <f t="shared" si="69"/>
        <v>#DIV/0!</v>
      </c>
      <c r="BB57" s="81" t="e">
        <f t="shared" si="70"/>
        <v>#DIV/0!</v>
      </c>
      <c r="BC57" s="82" t="e">
        <f t="shared" si="71"/>
        <v>#DIV/0!</v>
      </c>
      <c r="BD57" s="83" t="e">
        <f t="shared" si="72"/>
        <v>#DIV/0!</v>
      </c>
      <c r="BF57" s="76" t="e">
        <f t="shared" si="73"/>
        <v>#DIV/0!</v>
      </c>
      <c r="BG57" s="76">
        <f t="shared" si="74"/>
        <v>0</v>
      </c>
      <c r="BH57" s="25">
        <f t="shared" si="75"/>
        <v>0</v>
      </c>
      <c r="BI57" s="77">
        <f t="shared" si="76"/>
        <v>0</v>
      </c>
      <c r="BJ57" s="78">
        <f t="shared" si="77"/>
        <v>0</v>
      </c>
      <c r="BK57" s="79">
        <f t="shared" si="78"/>
        <v>0</v>
      </c>
      <c r="BM57" s="89">
        <v>52</v>
      </c>
      <c r="BN57" s="92" t="e">
        <f t="shared" si="16"/>
        <v>#DIV/0!</v>
      </c>
      <c r="BO57" s="91" t="e">
        <f t="shared" si="17"/>
        <v>#DIV/0!</v>
      </c>
      <c r="BP57" s="29" t="e">
        <f t="shared" si="18"/>
        <v>#DIV/0!</v>
      </c>
      <c r="BQ57" s="29" t="e">
        <f t="shared" si="19"/>
        <v>#DIV/0!</v>
      </c>
      <c r="BR57" s="90">
        <f t="shared" si="20"/>
        <v>0</v>
      </c>
      <c r="BS57" s="29" t="e">
        <f t="shared" si="21"/>
        <v>#DIV/0!</v>
      </c>
      <c r="BT57" s="92">
        <f t="shared" si="22"/>
        <v>0</v>
      </c>
      <c r="BU57" s="25" t="e">
        <f t="shared" si="23"/>
        <v>#DIV/0!</v>
      </c>
      <c r="BW57" s="89">
        <v>52</v>
      </c>
      <c r="BX57" s="99">
        <f t="shared" si="117"/>
        <v>0</v>
      </c>
      <c r="BY57" s="103">
        <f t="shared" si="118"/>
        <v>0</v>
      </c>
      <c r="BZ57" s="139">
        <f t="shared" si="119"/>
        <v>0</v>
      </c>
      <c r="CA57" s="100">
        <f t="shared" si="120"/>
        <v>0</v>
      </c>
      <c r="CB57" s="110">
        <f t="shared" si="121"/>
        <v>0</v>
      </c>
      <c r="CC57" s="112">
        <f t="shared" si="122"/>
        <v>0</v>
      </c>
      <c r="CD57" s="137">
        <f t="shared" si="123"/>
        <v>0</v>
      </c>
      <c r="CE57" s="111">
        <f t="shared" si="108"/>
        <v>0</v>
      </c>
      <c r="CR57" s="33"/>
      <c r="CT57" s="12" t="s">
        <v>111</v>
      </c>
      <c r="CU57" s="20"/>
      <c r="CV57" s="21"/>
      <c r="CW57" s="21"/>
      <c r="CX57" s="21"/>
      <c r="CY57" s="22"/>
      <c r="CZ57" s="176"/>
      <c r="DB57" s="80" t="e">
        <f t="shared" si="79"/>
        <v>#DIV/0!</v>
      </c>
      <c r="DC57" s="25" t="e">
        <f t="shared" si="80"/>
        <v>#DIV/0!</v>
      </c>
      <c r="DD57" s="81" t="e">
        <f t="shared" si="81"/>
        <v>#DIV/0!</v>
      </c>
      <c r="DE57" s="82" t="e">
        <f t="shared" si="82"/>
        <v>#DIV/0!</v>
      </c>
      <c r="DF57" s="83" t="e">
        <f t="shared" si="83"/>
        <v>#DIV/0!</v>
      </c>
      <c r="DH57" s="76" t="e">
        <f t="shared" si="84"/>
        <v>#DIV/0!</v>
      </c>
      <c r="DI57" s="76">
        <f t="shared" si="85"/>
        <v>0</v>
      </c>
      <c r="DJ57" s="25">
        <f t="shared" si="86"/>
        <v>0</v>
      </c>
      <c r="DK57" s="77">
        <f t="shared" si="87"/>
        <v>0</v>
      </c>
      <c r="DL57" s="78">
        <f t="shared" si="88"/>
        <v>0</v>
      </c>
      <c r="DM57" s="79">
        <f t="shared" si="89"/>
        <v>0</v>
      </c>
      <c r="DO57" s="89">
        <v>52</v>
      </c>
      <c r="DP57" s="92" t="e">
        <f t="shared" si="32"/>
        <v>#DIV/0!</v>
      </c>
      <c r="DQ57" s="91" t="e">
        <f t="shared" si="33"/>
        <v>#DIV/0!</v>
      </c>
      <c r="DR57" s="29" t="e">
        <f t="shared" si="34"/>
        <v>#DIV/0!</v>
      </c>
      <c r="DS57" s="29" t="e">
        <f t="shared" si="35"/>
        <v>#DIV/0!</v>
      </c>
      <c r="DT57" s="90">
        <f t="shared" si="36"/>
        <v>0</v>
      </c>
      <c r="DU57" s="29" t="e">
        <f t="shared" si="37"/>
        <v>#DIV/0!</v>
      </c>
      <c r="DV57" s="92">
        <f t="shared" si="38"/>
        <v>0</v>
      </c>
      <c r="DW57" s="25" t="e">
        <f t="shared" si="39"/>
        <v>#DIV/0!</v>
      </c>
      <c r="DY57" s="89">
        <v>52</v>
      </c>
      <c r="DZ57" s="99">
        <f t="shared" si="109"/>
        <v>0</v>
      </c>
      <c r="EA57" s="103">
        <f t="shared" si="110"/>
        <v>0</v>
      </c>
      <c r="EB57" s="139">
        <f t="shared" si="111"/>
        <v>0</v>
      </c>
      <c r="EC57" s="100">
        <f t="shared" si="112"/>
        <v>0</v>
      </c>
      <c r="ED57" s="110">
        <f t="shared" si="113"/>
        <v>0</v>
      </c>
      <c r="EE57" s="112">
        <f t="shared" si="114"/>
        <v>0</v>
      </c>
      <c r="EF57" s="137">
        <f t="shared" si="115"/>
        <v>0</v>
      </c>
      <c r="EG57" s="111">
        <f t="shared" si="106"/>
        <v>0</v>
      </c>
      <c r="EH57" s="36"/>
      <c r="EI57" s="168"/>
      <c r="EJ57" s="36"/>
      <c r="EK57" s="12" t="s">
        <v>111</v>
      </c>
      <c r="EL57" s="20"/>
      <c r="EM57" s="21"/>
      <c r="EN57" s="21"/>
      <c r="EO57" s="21"/>
      <c r="EP57" s="22"/>
      <c r="EQ57" s="176"/>
      <c r="ES57" s="80" t="e">
        <f t="shared" si="90"/>
        <v>#DIV/0!</v>
      </c>
      <c r="ET57" s="25" t="e">
        <f t="shared" si="91"/>
        <v>#DIV/0!</v>
      </c>
      <c r="EU57" s="81" t="e">
        <f t="shared" si="92"/>
        <v>#DIV/0!</v>
      </c>
      <c r="EV57" s="82" t="e">
        <f t="shared" si="93"/>
        <v>#DIV/0!</v>
      </c>
      <c r="EW57" s="83" t="e">
        <f t="shared" si="94"/>
        <v>#DIV/0!</v>
      </c>
      <c r="EY57" s="76" t="e">
        <f t="shared" si="95"/>
        <v>#DIV/0!</v>
      </c>
      <c r="EZ57" s="76">
        <f t="shared" si="96"/>
        <v>0</v>
      </c>
      <c r="FA57" s="25">
        <f t="shared" si="97"/>
        <v>0</v>
      </c>
      <c r="FB57" s="77">
        <f t="shared" si="98"/>
        <v>0</v>
      </c>
      <c r="FC57" s="78">
        <f t="shared" si="99"/>
        <v>0</v>
      </c>
      <c r="FD57" s="79">
        <f t="shared" si="100"/>
        <v>0</v>
      </c>
      <c r="FF57" s="89">
        <v>52</v>
      </c>
      <c r="FG57" s="92" t="e">
        <f t="shared" si="48"/>
        <v>#DIV/0!</v>
      </c>
      <c r="FH57" s="91" t="e">
        <f t="shared" si="49"/>
        <v>#DIV/0!</v>
      </c>
      <c r="FI57" s="29" t="e">
        <f t="shared" si="50"/>
        <v>#DIV/0!</v>
      </c>
      <c r="FJ57" s="29" t="e">
        <f t="shared" si="51"/>
        <v>#DIV/0!</v>
      </c>
      <c r="FK57" s="90">
        <f t="shared" si="52"/>
        <v>0</v>
      </c>
      <c r="FL57" s="29" t="e">
        <f t="shared" si="53"/>
        <v>#DIV/0!</v>
      </c>
      <c r="FM57" s="92">
        <f t="shared" si="54"/>
        <v>0</v>
      </c>
      <c r="FN57" s="25" t="e">
        <f t="shared" si="55"/>
        <v>#DIV/0!</v>
      </c>
      <c r="FP57" s="89">
        <v>52</v>
      </c>
      <c r="FQ57" s="99">
        <f t="shared" si="107"/>
        <v>0</v>
      </c>
      <c r="FR57" s="103">
        <f t="shared" si="107"/>
        <v>0</v>
      </c>
      <c r="FS57" s="139">
        <f t="shared" si="107"/>
        <v>0</v>
      </c>
      <c r="FT57" s="100">
        <f t="shared" si="107"/>
        <v>0</v>
      </c>
      <c r="FU57" s="110">
        <f t="shared" si="107"/>
        <v>0</v>
      </c>
      <c r="FV57" s="112">
        <f t="shared" si="107"/>
        <v>0</v>
      </c>
      <c r="FW57" s="137">
        <f t="shared" si="107"/>
        <v>0</v>
      </c>
      <c r="FX57" s="111">
        <f t="shared" si="105"/>
        <v>0</v>
      </c>
    </row>
    <row r="58" spans="1:180" ht="15" thickBot="1" x14ac:dyDescent="0.2">
      <c r="A58" s="13" t="s">
        <v>112</v>
      </c>
      <c r="B58" s="23"/>
      <c r="C58" s="177"/>
      <c r="D58" s="177"/>
      <c r="E58" s="177"/>
      <c r="F58" s="178"/>
      <c r="G58" s="179"/>
      <c r="I58" s="120" t="e">
        <f t="shared" si="57"/>
        <v>#DIV/0!</v>
      </c>
      <c r="J58" s="31" t="e">
        <f t="shared" si="58"/>
        <v>#DIV/0!</v>
      </c>
      <c r="K58" s="121" t="e">
        <f t="shared" si="59"/>
        <v>#DIV/0!</v>
      </c>
      <c r="L58" s="122" t="e">
        <f t="shared" si="60"/>
        <v>#DIV/0!</v>
      </c>
      <c r="M58" s="123" t="e">
        <f t="shared" si="61"/>
        <v>#DIV/0!</v>
      </c>
      <c r="O58" s="144" t="e">
        <f t="shared" si="62"/>
        <v>#DIV/0!</v>
      </c>
      <c r="P58" s="144">
        <f t="shared" si="63"/>
        <v>0</v>
      </c>
      <c r="Q58" s="127">
        <f t="shared" si="64"/>
        <v>0</v>
      </c>
      <c r="R58" s="124">
        <f t="shared" si="65"/>
        <v>0</v>
      </c>
      <c r="S58" s="125">
        <f t="shared" si="66"/>
        <v>0</v>
      </c>
      <c r="T58" s="126">
        <f t="shared" si="67"/>
        <v>0</v>
      </c>
      <c r="V58" s="93">
        <v>53</v>
      </c>
      <c r="W58" s="96" t="e">
        <f t="shared" si="0"/>
        <v>#DIV/0!</v>
      </c>
      <c r="X58" s="95" t="e">
        <f t="shared" si="1"/>
        <v>#DIV/0!</v>
      </c>
      <c r="Y58" s="30" t="e">
        <f t="shared" si="2"/>
        <v>#DIV/0!</v>
      </c>
      <c r="Z58" s="30" t="e">
        <f t="shared" si="3"/>
        <v>#DIV/0!</v>
      </c>
      <c r="AA58" s="94">
        <f t="shared" si="4"/>
        <v>0</v>
      </c>
      <c r="AB58" s="30" t="e">
        <f t="shared" si="5"/>
        <v>#DIV/0!</v>
      </c>
      <c r="AC58" s="96">
        <f t="shared" si="6"/>
        <v>0</v>
      </c>
      <c r="AD58" s="31" t="e">
        <f t="shared" si="7"/>
        <v>#DIV/0!</v>
      </c>
      <c r="AF58" s="93">
        <v>53</v>
      </c>
      <c r="AG58" s="101">
        <f t="shared" si="124"/>
        <v>0</v>
      </c>
      <c r="AH58" s="134">
        <f t="shared" si="125"/>
        <v>0</v>
      </c>
      <c r="AI58" s="142">
        <f t="shared" si="126"/>
        <v>0</v>
      </c>
      <c r="AJ58" s="102">
        <f t="shared" si="127"/>
        <v>0</v>
      </c>
      <c r="AK58" s="113">
        <f t="shared" si="128"/>
        <v>0</v>
      </c>
      <c r="AL58" s="115">
        <f t="shared" si="129"/>
        <v>0</v>
      </c>
      <c r="AM58" s="140">
        <f t="shared" si="130"/>
        <v>0</v>
      </c>
      <c r="AN58" s="114">
        <f t="shared" si="116"/>
        <v>0</v>
      </c>
      <c r="AP58" s="167"/>
      <c r="AR58" s="13" t="s">
        <v>112</v>
      </c>
      <c r="AS58" s="23"/>
      <c r="AT58" s="177"/>
      <c r="AU58" s="177"/>
      <c r="AV58" s="177"/>
      <c r="AW58" s="178"/>
      <c r="AX58" s="179"/>
      <c r="AZ58" s="120" t="e">
        <f t="shared" si="68"/>
        <v>#DIV/0!</v>
      </c>
      <c r="BA58" s="31" t="e">
        <f t="shared" si="69"/>
        <v>#DIV/0!</v>
      </c>
      <c r="BB58" s="121" t="e">
        <f t="shared" si="70"/>
        <v>#DIV/0!</v>
      </c>
      <c r="BC58" s="122" t="e">
        <f t="shared" si="71"/>
        <v>#DIV/0!</v>
      </c>
      <c r="BD58" s="123" t="e">
        <f t="shared" si="72"/>
        <v>#DIV/0!</v>
      </c>
      <c r="BF58" s="144" t="e">
        <f t="shared" si="73"/>
        <v>#DIV/0!</v>
      </c>
      <c r="BG58" s="144">
        <f t="shared" si="74"/>
        <v>0</v>
      </c>
      <c r="BH58" s="127">
        <f t="shared" si="75"/>
        <v>0</v>
      </c>
      <c r="BI58" s="124">
        <f t="shared" si="76"/>
        <v>0</v>
      </c>
      <c r="BJ58" s="125">
        <f t="shared" si="77"/>
        <v>0</v>
      </c>
      <c r="BK58" s="126">
        <f t="shared" si="78"/>
        <v>0</v>
      </c>
      <c r="BM58" s="93">
        <v>53</v>
      </c>
      <c r="BN58" s="96" t="e">
        <f t="shared" si="16"/>
        <v>#DIV/0!</v>
      </c>
      <c r="BO58" s="95" t="e">
        <f t="shared" si="17"/>
        <v>#DIV/0!</v>
      </c>
      <c r="BP58" s="30" t="e">
        <f t="shared" si="18"/>
        <v>#DIV/0!</v>
      </c>
      <c r="BQ58" s="30" t="e">
        <f t="shared" si="19"/>
        <v>#DIV/0!</v>
      </c>
      <c r="BR58" s="94">
        <f t="shared" si="20"/>
        <v>0</v>
      </c>
      <c r="BS58" s="30" t="e">
        <f t="shared" si="21"/>
        <v>#DIV/0!</v>
      </c>
      <c r="BT58" s="96">
        <f t="shared" si="22"/>
        <v>0</v>
      </c>
      <c r="BU58" s="31" t="e">
        <f t="shared" si="23"/>
        <v>#DIV/0!</v>
      </c>
      <c r="BW58" s="93">
        <v>53</v>
      </c>
      <c r="BX58" s="101">
        <f t="shared" si="117"/>
        <v>0</v>
      </c>
      <c r="BY58" s="134">
        <f t="shared" si="118"/>
        <v>0</v>
      </c>
      <c r="BZ58" s="142">
        <f t="shared" si="119"/>
        <v>0</v>
      </c>
      <c r="CA58" s="102">
        <f t="shared" si="120"/>
        <v>0</v>
      </c>
      <c r="CB58" s="113">
        <f t="shared" si="121"/>
        <v>0</v>
      </c>
      <c r="CC58" s="115">
        <f t="shared" si="122"/>
        <v>0</v>
      </c>
      <c r="CD58" s="140">
        <f t="shared" si="123"/>
        <v>0</v>
      </c>
      <c r="CE58" s="114">
        <f t="shared" si="108"/>
        <v>0</v>
      </c>
      <c r="CR58" s="33"/>
      <c r="CT58" s="13" t="s">
        <v>112</v>
      </c>
      <c r="CU58" s="23"/>
      <c r="CV58" s="177"/>
      <c r="CW58" s="177"/>
      <c r="CX58" s="177"/>
      <c r="CY58" s="178"/>
      <c r="CZ58" s="179"/>
      <c r="DB58" s="120" t="e">
        <f t="shared" si="79"/>
        <v>#DIV/0!</v>
      </c>
      <c r="DC58" s="31" t="e">
        <f t="shared" si="80"/>
        <v>#DIV/0!</v>
      </c>
      <c r="DD58" s="121" t="e">
        <f t="shared" si="81"/>
        <v>#DIV/0!</v>
      </c>
      <c r="DE58" s="122" t="e">
        <f t="shared" si="82"/>
        <v>#DIV/0!</v>
      </c>
      <c r="DF58" s="123" t="e">
        <f t="shared" si="83"/>
        <v>#DIV/0!</v>
      </c>
      <c r="DH58" s="144" t="e">
        <f t="shared" si="84"/>
        <v>#DIV/0!</v>
      </c>
      <c r="DI58" s="144">
        <f t="shared" si="85"/>
        <v>0</v>
      </c>
      <c r="DJ58" s="127">
        <f t="shared" si="86"/>
        <v>0</v>
      </c>
      <c r="DK58" s="124">
        <f t="shared" si="87"/>
        <v>0</v>
      </c>
      <c r="DL58" s="125">
        <f t="shared" si="88"/>
        <v>0</v>
      </c>
      <c r="DM58" s="126">
        <f t="shared" si="89"/>
        <v>0</v>
      </c>
      <c r="DO58" s="93">
        <v>53</v>
      </c>
      <c r="DP58" s="96" t="e">
        <f t="shared" si="32"/>
        <v>#DIV/0!</v>
      </c>
      <c r="DQ58" s="95" t="e">
        <f t="shared" si="33"/>
        <v>#DIV/0!</v>
      </c>
      <c r="DR58" s="30" t="e">
        <f t="shared" si="34"/>
        <v>#DIV/0!</v>
      </c>
      <c r="DS58" s="30" t="e">
        <f t="shared" si="35"/>
        <v>#DIV/0!</v>
      </c>
      <c r="DT58" s="94">
        <f t="shared" si="36"/>
        <v>0</v>
      </c>
      <c r="DU58" s="30" t="e">
        <f t="shared" si="37"/>
        <v>#DIV/0!</v>
      </c>
      <c r="DV58" s="96">
        <f t="shared" si="38"/>
        <v>0</v>
      </c>
      <c r="DW58" s="31" t="e">
        <f t="shared" si="39"/>
        <v>#DIV/0!</v>
      </c>
      <c r="DY58" s="93">
        <v>53</v>
      </c>
      <c r="DZ58" s="101">
        <f t="shared" si="109"/>
        <v>0</v>
      </c>
      <c r="EA58" s="134">
        <f t="shared" si="110"/>
        <v>0</v>
      </c>
      <c r="EB58" s="142">
        <f t="shared" si="111"/>
        <v>0</v>
      </c>
      <c r="EC58" s="102">
        <f t="shared" si="112"/>
        <v>0</v>
      </c>
      <c r="ED58" s="113">
        <f t="shared" si="113"/>
        <v>0</v>
      </c>
      <c r="EE58" s="115">
        <f t="shared" si="114"/>
        <v>0</v>
      </c>
      <c r="EF58" s="140">
        <f t="shared" si="115"/>
        <v>0</v>
      </c>
      <c r="EG58" s="114">
        <f t="shared" si="106"/>
        <v>0</v>
      </c>
      <c r="EH58" s="36"/>
      <c r="EI58" s="168"/>
      <c r="EJ58" s="36"/>
      <c r="EK58" s="13" t="s">
        <v>112</v>
      </c>
      <c r="EL58" s="23"/>
      <c r="EM58" s="177"/>
      <c r="EN58" s="177"/>
      <c r="EO58" s="177"/>
      <c r="EP58" s="178"/>
      <c r="EQ58" s="179"/>
      <c r="ES58" s="120" t="e">
        <f t="shared" si="90"/>
        <v>#DIV/0!</v>
      </c>
      <c r="ET58" s="31" t="e">
        <f t="shared" si="91"/>
        <v>#DIV/0!</v>
      </c>
      <c r="EU58" s="121" t="e">
        <f t="shared" si="92"/>
        <v>#DIV/0!</v>
      </c>
      <c r="EV58" s="122" t="e">
        <f t="shared" si="93"/>
        <v>#DIV/0!</v>
      </c>
      <c r="EW58" s="123" t="e">
        <f t="shared" si="94"/>
        <v>#DIV/0!</v>
      </c>
      <c r="EY58" s="144" t="e">
        <f t="shared" si="95"/>
        <v>#DIV/0!</v>
      </c>
      <c r="EZ58" s="144">
        <f t="shared" si="96"/>
        <v>0</v>
      </c>
      <c r="FA58" s="127">
        <f t="shared" si="97"/>
        <v>0</v>
      </c>
      <c r="FB58" s="124">
        <f t="shared" si="98"/>
        <v>0</v>
      </c>
      <c r="FC58" s="125">
        <f t="shared" si="99"/>
        <v>0</v>
      </c>
      <c r="FD58" s="126">
        <f t="shared" si="100"/>
        <v>0</v>
      </c>
      <c r="FF58" s="93">
        <v>53</v>
      </c>
      <c r="FG58" s="96" t="e">
        <f t="shared" si="48"/>
        <v>#DIV/0!</v>
      </c>
      <c r="FH58" s="95" t="e">
        <f t="shared" si="49"/>
        <v>#DIV/0!</v>
      </c>
      <c r="FI58" s="30" t="e">
        <f t="shared" si="50"/>
        <v>#DIV/0!</v>
      </c>
      <c r="FJ58" s="30" t="e">
        <f t="shared" si="51"/>
        <v>#DIV/0!</v>
      </c>
      <c r="FK58" s="94">
        <f t="shared" si="52"/>
        <v>0</v>
      </c>
      <c r="FL58" s="30" t="e">
        <f t="shared" si="53"/>
        <v>#DIV/0!</v>
      </c>
      <c r="FM58" s="96">
        <f t="shared" si="54"/>
        <v>0</v>
      </c>
      <c r="FN58" s="31" t="e">
        <f t="shared" si="55"/>
        <v>#DIV/0!</v>
      </c>
      <c r="FP58" s="93">
        <v>53</v>
      </c>
      <c r="FQ58" s="101">
        <f t="shared" si="107"/>
        <v>0</v>
      </c>
      <c r="FR58" s="134">
        <f t="shared" si="107"/>
        <v>0</v>
      </c>
      <c r="FS58" s="142">
        <f t="shared" si="107"/>
        <v>0</v>
      </c>
      <c r="FT58" s="102">
        <f t="shared" si="107"/>
        <v>0</v>
      </c>
      <c r="FU58" s="113">
        <f t="shared" si="107"/>
        <v>0</v>
      </c>
      <c r="FV58" s="115">
        <f t="shared" si="107"/>
        <v>0</v>
      </c>
      <c r="FW58" s="140">
        <f t="shared" si="107"/>
        <v>0</v>
      </c>
      <c r="FX58" s="114">
        <f t="shared" si="105"/>
        <v>0</v>
      </c>
    </row>
    <row r="59" spans="1:180" ht="15" thickBot="1" x14ac:dyDescent="0.2">
      <c r="A59" s="7"/>
      <c r="G59" s="6">
        <f>SUM(G6:G58)</f>
        <v>0</v>
      </c>
      <c r="I59" s="6" t="e">
        <f>SUM(I6:I58)</f>
        <v>#DIV/0!</v>
      </c>
      <c r="K59" s="6"/>
      <c r="M59" s="6"/>
      <c r="O59" s="6"/>
      <c r="P59" s="188">
        <f>SUM(P6:P58)</f>
        <v>0</v>
      </c>
      <c r="R59" s="6"/>
      <c r="T59" s="6"/>
      <c r="AD59" s="1"/>
      <c r="AG59" s="128">
        <f>SUM(AG6:AG58)</f>
        <v>0</v>
      </c>
      <c r="AH59" s="129"/>
      <c r="AI59" s="128">
        <f>SUM(AI6:AI58)</f>
        <v>0</v>
      </c>
      <c r="AJ59" s="129"/>
      <c r="AK59" s="130">
        <f>SUM(AK6:AK58)</f>
        <v>0</v>
      </c>
      <c r="AL59" s="131"/>
      <c r="AM59" s="132">
        <f>SUM(AM6:AM58)</f>
        <v>0</v>
      </c>
      <c r="AN59" s="131"/>
      <c r="AP59" s="167"/>
      <c r="AR59" s="7"/>
      <c r="AX59" s="6">
        <f>SUM(AX6:AX58)</f>
        <v>0</v>
      </c>
      <c r="AZ59" s="6" t="e">
        <f>SUM(AZ6:AZ58)</f>
        <v>#DIV/0!</v>
      </c>
      <c r="BB59" s="6"/>
      <c r="BD59" s="6"/>
      <c r="BF59" s="6"/>
      <c r="BG59" s="188">
        <f>SUM(BG6:BG58)</f>
        <v>0</v>
      </c>
      <c r="BI59" s="6"/>
      <c r="BK59" s="6"/>
      <c r="BM59" s="10"/>
      <c r="BN59" s="9"/>
      <c r="BO59" s="9"/>
      <c r="BP59" s="9"/>
      <c r="BQ59" s="9"/>
      <c r="BR59" s="9"/>
      <c r="BS59" s="9"/>
      <c r="BT59" s="9"/>
      <c r="BX59" s="128">
        <f>SUM(BX6:BX58)</f>
        <v>0</v>
      </c>
      <c r="BY59" s="129"/>
      <c r="BZ59" s="128">
        <f>SUM(BZ6:BZ58)</f>
        <v>0</v>
      </c>
      <c r="CA59" s="129"/>
      <c r="CB59" s="130">
        <f>SUM(CB6:CB58)</f>
        <v>0</v>
      </c>
      <c r="CC59" s="131"/>
      <c r="CD59" s="132">
        <f>SUM(CD6:CD58)</f>
        <v>0</v>
      </c>
      <c r="CE59" s="131"/>
      <c r="CR59" s="33"/>
      <c r="CT59" s="7"/>
      <c r="CZ59" s="6">
        <f>SUM(CZ6:CZ58)</f>
        <v>0</v>
      </c>
      <c r="DB59" s="6" t="e">
        <f>SUM(DB6:DB58)</f>
        <v>#DIV/0!</v>
      </c>
      <c r="DD59" s="6"/>
      <c r="DF59" s="6"/>
      <c r="DH59" s="6"/>
      <c r="DI59" s="188">
        <f>SUM(DI6:DI58)</f>
        <v>0</v>
      </c>
      <c r="DK59" s="6"/>
      <c r="DM59" s="6"/>
      <c r="DO59" s="10"/>
      <c r="DP59" s="9"/>
      <c r="DQ59" s="9"/>
      <c r="DR59" s="9"/>
      <c r="DS59" s="9"/>
      <c r="DT59" s="9"/>
      <c r="DU59" s="9"/>
      <c r="DV59" s="9"/>
      <c r="DZ59" s="128">
        <f>SUM(DZ6:DZ58)</f>
        <v>0</v>
      </c>
      <c r="EA59" s="129"/>
      <c r="EB59" s="128">
        <f>SUM(EB6:EB58)</f>
        <v>0</v>
      </c>
      <c r="EC59" s="129"/>
      <c r="ED59" s="130">
        <f>SUM(ED6:ED58)</f>
        <v>0</v>
      </c>
      <c r="EE59" s="131"/>
      <c r="EF59" s="132">
        <f>SUM(EF6:EF58)</f>
        <v>0</v>
      </c>
      <c r="EG59" s="131"/>
      <c r="EH59" s="36"/>
      <c r="EI59" s="168"/>
      <c r="EJ59" s="36"/>
      <c r="EK59" s="7"/>
      <c r="EQ59" s="6">
        <f>SUM(EQ6:EQ58)</f>
        <v>0</v>
      </c>
      <c r="ES59" s="6" t="e">
        <f>SUM(ES6:ES58)</f>
        <v>#DIV/0!</v>
      </c>
      <c r="EU59" s="6"/>
      <c r="EW59" s="6"/>
      <c r="EY59" s="6"/>
      <c r="EZ59" s="188">
        <f>SUM(EZ6:EZ58)</f>
        <v>0</v>
      </c>
      <c r="FB59" s="6"/>
      <c r="FD59" s="6"/>
      <c r="FF59" s="10"/>
      <c r="FG59" s="9"/>
      <c r="FH59" s="9"/>
      <c r="FI59" s="9"/>
      <c r="FJ59" s="9"/>
      <c r="FK59" s="9"/>
      <c r="FL59" s="9"/>
      <c r="FM59" s="9"/>
      <c r="FQ59" s="128">
        <f>SUM(FQ6:FQ58)</f>
        <v>0</v>
      </c>
      <c r="FR59" s="129"/>
      <c r="FS59" s="128">
        <f>SUM(FS6:FS58)</f>
        <v>0</v>
      </c>
      <c r="FT59" s="129"/>
      <c r="FU59" s="130">
        <f>SUM(FU6:FU58)</f>
        <v>0</v>
      </c>
      <c r="FV59" s="131"/>
      <c r="FW59" s="132">
        <f>SUM(FW6:FW58)</f>
        <v>0</v>
      </c>
      <c r="FX59" s="131"/>
    </row>
    <row r="60" spans="1:180" ht="14.25" x14ac:dyDescent="0.15">
      <c r="AP60" s="167"/>
      <c r="BM60" s="10"/>
      <c r="BN60" s="9"/>
      <c r="BO60" s="9"/>
      <c r="BP60" s="9"/>
      <c r="BQ60" s="9"/>
      <c r="BR60" s="9"/>
      <c r="BS60" s="9"/>
      <c r="BT60" s="9"/>
      <c r="BU60" s="9"/>
      <c r="BX60" s="9"/>
      <c r="BY60" s="9"/>
      <c r="BZ60" s="9"/>
      <c r="CA60" s="9"/>
      <c r="CB60" s="9"/>
      <c r="CC60" s="9"/>
      <c r="CD60" s="9"/>
      <c r="CE60" s="9"/>
      <c r="CR60" s="33"/>
      <c r="DO60" s="10"/>
      <c r="DP60" s="9"/>
      <c r="DQ60" s="9"/>
      <c r="DR60" s="9"/>
      <c r="DS60" s="9"/>
      <c r="DT60" s="9"/>
      <c r="DU60" s="9"/>
      <c r="DV60" s="9"/>
      <c r="DW60" s="9"/>
      <c r="DZ60" s="9"/>
      <c r="EA60" s="9"/>
      <c r="EB60" s="9"/>
      <c r="EC60" s="9"/>
      <c r="ED60" s="9"/>
      <c r="EE60" s="9"/>
      <c r="EF60" s="9"/>
      <c r="EG60" s="9"/>
      <c r="EH60" s="36"/>
      <c r="EI60" s="168"/>
      <c r="EJ60" s="36"/>
      <c r="FF60" s="10"/>
      <c r="FG60" s="9"/>
      <c r="FH60" s="9"/>
      <c r="FI60" s="9"/>
      <c r="FJ60" s="9"/>
      <c r="FK60" s="9"/>
      <c r="FL60" s="9"/>
      <c r="FM60" s="9"/>
      <c r="FN60" s="9"/>
      <c r="FQ60" s="9"/>
      <c r="FR60" s="9"/>
      <c r="FS60" s="9"/>
      <c r="FT60" s="9"/>
      <c r="FU60" s="9"/>
      <c r="FV60" s="9"/>
      <c r="FW60" s="9"/>
      <c r="FX60" s="9"/>
    </row>
    <row r="61" spans="1:180" x14ac:dyDescent="0.15">
      <c r="BX61" s="10"/>
      <c r="BY61" s="9"/>
      <c r="BZ61" s="9"/>
      <c r="CA61" s="9"/>
      <c r="CB61" s="9"/>
      <c r="CC61" s="9"/>
      <c r="CD61" s="9"/>
      <c r="CE61" s="9"/>
      <c r="CF61" s="9"/>
      <c r="CI61" s="9"/>
      <c r="CJ61" s="9"/>
      <c r="CK61" s="9"/>
      <c r="CL61" s="9"/>
      <c r="CM61" s="9"/>
      <c r="CN61" s="9"/>
      <c r="CO61" s="9"/>
      <c r="CP61" s="9"/>
    </row>
    <row r="62" spans="1:180" x14ac:dyDescent="0.15">
      <c r="BX62" s="10"/>
      <c r="BY62" s="9"/>
      <c r="BZ62" s="9"/>
      <c r="CA62" s="9"/>
      <c r="CB62" s="9"/>
      <c r="CC62" s="9"/>
      <c r="CD62" s="9"/>
      <c r="CE62" s="9"/>
      <c r="CF62" s="9"/>
      <c r="CI62" s="9"/>
      <c r="CJ62" s="9"/>
      <c r="CK62" s="9"/>
      <c r="CL62" s="9"/>
      <c r="CM62" s="9"/>
      <c r="CN62" s="9"/>
      <c r="CO62" s="9"/>
      <c r="CP62" s="9"/>
    </row>
    <row r="63" spans="1:180" x14ac:dyDescent="0.15">
      <c r="BX63" s="10"/>
      <c r="BY63" s="9"/>
      <c r="BZ63" s="9"/>
      <c r="CA63" s="9"/>
      <c r="CB63" s="9"/>
      <c r="CC63" s="9"/>
      <c r="CD63" s="9"/>
      <c r="CE63" s="9"/>
      <c r="CF63" s="9"/>
      <c r="CI63" s="9"/>
      <c r="CJ63" s="9"/>
      <c r="CK63" s="9"/>
      <c r="CL63" s="9"/>
      <c r="CM63" s="9"/>
      <c r="CN63" s="9"/>
      <c r="CO63" s="9"/>
      <c r="CP63" s="9"/>
    </row>
    <row r="64" spans="1:180" x14ac:dyDescent="0.15">
      <c r="W64" s="1"/>
      <c r="X64" s="1"/>
      <c r="Y64" s="1"/>
      <c r="Z64" s="1"/>
      <c r="AA64" s="1"/>
      <c r="AB64" s="1"/>
      <c r="AC64" s="1"/>
      <c r="AD64" s="1"/>
      <c r="AG64" s="1"/>
      <c r="AH64" s="1"/>
      <c r="AI64" s="1"/>
      <c r="AJ64" s="1"/>
      <c r="BX64" s="10"/>
      <c r="CM64" s="9"/>
      <c r="CN64" s="9"/>
      <c r="CO64" s="9"/>
      <c r="CP64" s="9"/>
    </row>
    <row r="65" spans="1:156" x14ac:dyDescent="0.15">
      <c r="W65" s="1"/>
      <c r="X65" s="1"/>
      <c r="Y65" s="1"/>
      <c r="Z65" s="1"/>
      <c r="AA65" s="1"/>
      <c r="AB65" s="1"/>
      <c r="AC65" s="1"/>
      <c r="AD65" s="1"/>
      <c r="AG65" s="1"/>
      <c r="AH65" s="1"/>
      <c r="AI65" s="1"/>
      <c r="AJ65" s="1"/>
      <c r="AK65" s="1"/>
      <c r="AL65" s="1"/>
      <c r="AM65" s="1"/>
      <c r="AN65" s="1"/>
      <c r="BX65" s="10"/>
    </row>
    <row r="66" spans="1:156" x14ac:dyDescent="0.15">
      <c r="W66" s="1"/>
      <c r="X66" s="1"/>
      <c r="Y66" s="1"/>
      <c r="Z66" s="1"/>
      <c r="AA66" s="1"/>
      <c r="AB66" s="1"/>
      <c r="AC66" s="1"/>
      <c r="AD66" s="1"/>
      <c r="AG66" s="1"/>
      <c r="AH66" s="1"/>
      <c r="AI66" s="1"/>
      <c r="AJ66" s="1"/>
      <c r="AK66" s="1"/>
      <c r="AL66" s="1"/>
      <c r="AM66" s="1"/>
      <c r="AN66" s="1"/>
      <c r="BX66" s="10"/>
    </row>
    <row r="67" spans="1:156" x14ac:dyDescent="0.15">
      <c r="B67" s="4"/>
      <c r="C67" s="4"/>
      <c r="D67" s="4"/>
      <c r="E67" s="4"/>
      <c r="F67" s="4"/>
      <c r="I67" s="4"/>
      <c r="O67" s="4"/>
      <c r="P67" s="4"/>
      <c r="W67" s="1"/>
      <c r="X67" s="1"/>
      <c r="Y67" s="1"/>
      <c r="Z67" s="1"/>
      <c r="AA67" s="1"/>
      <c r="AB67" s="1"/>
      <c r="AC67" s="1"/>
      <c r="AD67" s="1"/>
      <c r="AG67" s="1"/>
      <c r="AH67" s="1"/>
      <c r="AI67" s="1"/>
      <c r="AJ67" s="1"/>
      <c r="AK67" s="1"/>
      <c r="AL67" s="1"/>
      <c r="AM67" s="1"/>
      <c r="AN67" s="1"/>
      <c r="BD67" s="4"/>
      <c r="BE67" s="4"/>
      <c r="BF67" s="4"/>
      <c r="BG67" s="4"/>
      <c r="BH67" s="4"/>
      <c r="BI67" s="4"/>
      <c r="BL67" s="4"/>
      <c r="BR67" s="4"/>
      <c r="BX67" s="10"/>
      <c r="DH67" s="4"/>
      <c r="DI67" s="4"/>
      <c r="EY67" s="4"/>
      <c r="EZ67" s="4"/>
    </row>
    <row r="68" spans="1:156" x14ac:dyDescent="0.15">
      <c r="A68" s="4"/>
      <c r="B68" s="4"/>
      <c r="C68" s="4"/>
      <c r="D68" s="4"/>
      <c r="E68" s="4"/>
      <c r="F68" s="4"/>
      <c r="I68" s="4"/>
      <c r="O68" s="4"/>
      <c r="P68" s="4"/>
      <c r="W68" s="1"/>
      <c r="X68" s="1"/>
      <c r="Y68" s="1"/>
      <c r="Z68" s="1"/>
      <c r="AA68" s="1"/>
      <c r="AB68" s="1"/>
      <c r="AC68" s="1"/>
      <c r="AD68" s="1"/>
      <c r="AG68" s="1"/>
      <c r="AH68" s="1"/>
      <c r="AI68" s="1"/>
      <c r="AJ68" s="1"/>
      <c r="AK68" s="1"/>
      <c r="AL68" s="1"/>
      <c r="AM68" s="1"/>
      <c r="AN68" s="1"/>
      <c r="BC68" s="4"/>
      <c r="BD68" s="4"/>
      <c r="BE68" s="4"/>
      <c r="BF68" s="4"/>
      <c r="BG68" s="4"/>
      <c r="BH68" s="4"/>
      <c r="BI68" s="4"/>
      <c r="BL68" s="4"/>
      <c r="BR68" s="4"/>
      <c r="BX68" s="10"/>
      <c r="DH68" s="4"/>
      <c r="DI68" s="4"/>
      <c r="EY68" s="4"/>
      <c r="EZ68" s="4"/>
    </row>
    <row r="69" spans="1:156" x14ac:dyDescent="0.15">
      <c r="A69" s="4"/>
      <c r="B69" s="4"/>
      <c r="C69" s="4"/>
      <c r="D69" s="4"/>
      <c r="E69" s="4"/>
      <c r="F69" s="4"/>
      <c r="I69" s="4"/>
      <c r="O69" s="4"/>
      <c r="P69" s="4"/>
      <c r="W69" s="1"/>
      <c r="X69" s="1"/>
      <c r="Y69" s="1"/>
      <c r="Z69" s="1"/>
      <c r="AA69" s="1"/>
      <c r="AB69" s="1"/>
      <c r="AC69" s="1"/>
      <c r="AD69" s="1"/>
      <c r="AG69" s="1"/>
      <c r="AH69" s="1"/>
      <c r="AI69" s="1"/>
      <c r="AJ69" s="1"/>
      <c r="AK69" s="1"/>
      <c r="AL69" s="1"/>
      <c r="AM69" s="1"/>
      <c r="AN69" s="1"/>
      <c r="BC69" s="4"/>
      <c r="BD69" s="4"/>
      <c r="BE69" s="4"/>
      <c r="BF69" s="4"/>
      <c r="BG69" s="4"/>
      <c r="BH69" s="4"/>
      <c r="BI69" s="4"/>
      <c r="BL69" s="4"/>
      <c r="BR69" s="4"/>
      <c r="BX69" s="10"/>
      <c r="DH69" s="4"/>
      <c r="DI69" s="4"/>
      <c r="EY69" s="4"/>
      <c r="EZ69" s="4"/>
    </row>
    <row r="70" spans="1:156" x14ac:dyDescent="0.15">
      <c r="A70" s="4"/>
      <c r="W70" s="1"/>
      <c r="X70" s="1"/>
      <c r="Y70" s="1"/>
      <c r="Z70" s="1"/>
      <c r="AA70" s="1"/>
      <c r="AB70" s="1"/>
      <c r="AC70" s="1"/>
      <c r="AD70" s="1"/>
      <c r="AG70" s="1"/>
      <c r="AH70" s="1"/>
      <c r="AI70" s="1"/>
      <c r="AJ70" s="1"/>
      <c r="AK70" s="1"/>
      <c r="AL70" s="1"/>
      <c r="AM70" s="1"/>
      <c r="AN70" s="1"/>
      <c r="BC70" s="4"/>
      <c r="BX70" s="10"/>
    </row>
    <row r="71" spans="1:156" x14ac:dyDescent="0.15">
      <c r="A71" s="4"/>
      <c r="W71" s="1"/>
      <c r="X71" s="1"/>
      <c r="Y71" s="1"/>
      <c r="Z71" s="1"/>
      <c r="AA71" s="1"/>
      <c r="AB71" s="1"/>
      <c r="AC71" s="1"/>
      <c r="AD71" s="1"/>
      <c r="AG71" s="1"/>
      <c r="AH71" s="1"/>
      <c r="AI71" s="1"/>
      <c r="AJ71" s="1"/>
      <c r="AK71" s="1"/>
      <c r="AL71" s="1"/>
      <c r="AM71" s="1"/>
      <c r="AN71" s="1"/>
      <c r="BC71" s="4"/>
      <c r="BX71" s="10"/>
    </row>
    <row r="72" spans="1:156" x14ac:dyDescent="0.15">
      <c r="A72" s="4"/>
      <c r="W72" s="1"/>
      <c r="X72" s="1"/>
      <c r="Y72" s="1"/>
      <c r="Z72" s="1"/>
      <c r="AA72" s="1"/>
      <c r="AB72" s="1"/>
      <c r="AC72" s="1"/>
      <c r="AD72" s="1"/>
      <c r="AG72" s="1"/>
      <c r="AH72" s="1"/>
      <c r="AI72" s="1"/>
      <c r="AJ72" s="1"/>
      <c r="AK72" s="1"/>
      <c r="AL72" s="1"/>
      <c r="AM72" s="1"/>
      <c r="AN72" s="1"/>
      <c r="BC72" s="4"/>
      <c r="BX72" s="10"/>
    </row>
    <row r="73" spans="1:156" x14ac:dyDescent="0.15">
      <c r="A73" s="4"/>
      <c r="C73" s="4"/>
      <c r="W73" s="1"/>
      <c r="X73" s="1"/>
      <c r="Y73" s="1"/>
      <c r="Z73" s="1"/>
      <c r="AA73" s="1"/>
      <c r="AB73" s="1"/>
      <c r="AC73" s="1"/>
      <c r="AD73" s="1"/>
      <c r="AG73" s="1"/>
      <c r="AH73" s="1"/>
      <c r="AI73" s="1"/>
      <c r="AJ73" s="1"/>
      <c r="AK73" s="1"/>
      <c r="AL73" s="1"/>
      <c r="AM73" s="1"/>
      <c r="AN73" s="1"/>
      <c r="BC73" s="4"/>
      <c r="BE73" s="4"/>
      <c r="BX73" s="10"/>
    </row>
    <row r="74" spans="1:156" x14ac:dyDescent="0.15">
      <c r="A74" s="4"/>
      <c r="C74" s="4"/>
      <c r="W74" s="1"/>
      <c r="X74" s="1"/>
      <c r="Y74" s="1"/>
      <c r="Z74" s="1"/>
      <c r="AA74" s="1"/>
      <c r="AB74" s="1"/>
      <c r="AC74" s="1"/>
      <c r="AD74" s="1"/>
      <c r="AG74" s="1"/>
      <c r="AH74" s="1"/>
      <c r="AI74" s="1"/>
      <c r="AJ74" s="1"/>
      <c r="AK74" s="1"/>
      <c r="AL74" s="1"/>
      <c r="AM74" s="1"/>
      <c r="AN74" s="1"/>
      <c r="BC74" s="4"/>
      <c r="BE74" s="4"/>
      <c r="BX74" s="10"/>
    </row>
    <row r="75" spans="1:156" x14ac:dyDescent="0.15">
      <c r="A75" s="4"/>
      <c r="C75" s="4"/>
      <c r="W75" s="1"/>
      <c r="X75" s="1"/>
      <c r="Y75" s="1"/>
      <c r="Z75" s="1"/>
      <c r="AA75" s="1"/>
      <c r="AB75" s="1"/>
      <c r="AC75" s="1"/>
      <c r="AD75" s="1"/>
      <c r="AG75" s="1"/>
      <c r="AH75" s="1"/>
      <c r="AI75" s="1"/>
      <c r="AJ75" s="1"/>
      <c r="AK75" s="1"/>
      <c r="AL75" s="1"/>
      <c r="AM75" s="1"/>
      <c r="AN75" s="1"/>
      <c r="BC75" s="4"/>
      <c r="BE75" s="4"/>
      <c r="BX75" s="10"/>
    </row>
    <row r="76" spans="1:156" x14ac:dyDescent="0.15">
      <c r="A76" s="4"/>
      <c r="C76" s="4"/>
      <c r="W76" s="1"/>
      <c r="X76" s="1"/>
      <c r="Y76" s="1"/>
      <c r="Z76" s="1"/>
      <c r="AA76" s="1"/>
      <c r="AB76" s="1"/>
      <c r="AC76" s="1"/>
      <c r="AD76" s="1"/>
      <c r="AG76" s="1"/>
      <c r="AH76" s="1"/>
      <c r="AI76" s="1"/>
      <c r="AJ76" s="1"/>
      <c r="AK76" s="1"/>
      <c r="AL76" s="1"/>
      <c r="AM76" s="1"/>
      <c r="AN76" s="1"/>
      <c r="BC76" s="4"/>
      <c r="BE76" s="4"/>
      <c r="BX76" s="10"/>
    </row>
    <row r="77" spans="1:156" x14ac:dyDescent="0.15">
      <c r="A77" s="4"/>
      <c r="C77" s="4"/>
      <c r="W77" s="1"/>
      <c r="X77" s="1"/>
      <c r="Y77" s="1"/>
      <c r="Z77" s="1"/>
      <c r="AA77" s="1"/>
      <c r="AB77" s="1"/>
      <c r="AC77" s="1"/>
      <c r="AD77" s="1"/>
      <c r="AG77" s="1"/>
      <c r="AH77" s="1"/>
      <c r="AI77" s="1"/>
      <c r="AJ77" s="1"/>
      <c r="AK77" s="1"/>
      <c r="AL77" s="1"/>
      <c r="AM77" s="1"/>
      <c r="AN77" s="1"/>
      <c r="BC77" s="4"/>
      <c r="BE77" s="4"/>
      <c r="BX77" s="10"/>
    </row>
    <row r="78" spans="1:156" x14ac:dyDescent="0.15">
      <c r="A78" s="4"/>
      <c r="C78" s="4"/>
      <c r="AK78" s="1"/>
      <c r="AL78" s="1"/>
      <c r="AM78" s="1"/>
      <c r="AN78" s="1"/>
      <c r="BC78" s="4"/>
      <c r="BE78" s="4"/>
      <c r="BX78" s="10"/>
      <c r="BY78" s="9"/>
      <c r="BZ78" s="9"/>
      <c r="CA78" s="9"/>
      <c r="CB78" s="9"/>
      <c r="CC78" s="9"/>
      <c r="CD78" s="9"/>
      <c r="CE78" s="9"/>
      <c r="CF78" s="9"/>
      <c r="CI78" s="9"/>
      <c r="CJ78" s="9"/>
      <c r="CK78" s="9"/>
      <c r="CL78" s="9"/>
    </row>
    <row r="79" spans="1:156" x14ac:dyDescent="0.15">
      <c r="A79" s="4"/>
      <c r="C79" s="4"/>
      <c r="BC79" s="4"/>
      <c r="BE79" s="4"/>
      <c r="BX79" s="10"/>
      <c r="BY79" s="9"/>
      <c r="BZ79" s="9"/>
      <c r="CA79" s="9"/>
      <c r="CB79" s="9"/>
      <c r="CC79" s="9"/>
      <c r="CD79" s="9"/>
      <c r="CE79" s="9"/>
      <c r="CF79" s="9"/>
      <c r="CI79" s="9"/>
      <c r="CJ79" s="9"/>
      <c r="CK79" s="9"/>
      <c r="CL79" s="9"/>
      <c r="CM79" s="9"/>
      <c r="CN79" s="9"/>
      <c r="CO79" s="9"/>
      <c r="CP79" s="9"/>
    </row>
    <row r="80" spans="1:156" x14ac:dyDescent="0.15">
      <c r="A80" s="4"/>
      <c r="C80" s="4"/>
      <c r="BC80" s="4"/>
      <c r="BE80" s="4"/>
      <c r="BX80" s="10"/>
      <c r="BY80" s="9"/>
      <c r="BZ80" s="9"/>
      <c r="CA80" s="9"/>
      <c r="CB80" s="9"/>
      <c r="CC80" s="9"/>
      <c r="CD80" s="9"/>
      <c r="CE80" s="9"/>
      <c r="CF80" s="9"/>
      <c r="CI80" s="9"/>
      <c r="CJ80" s="9"/>
      <c r="CK80" s="9"/>
      <c r="CL80" s="9"/>
      <c r="CM80" s="9"/>
      <c r="CN80" s="9"/>
      <c r="CO80" s="9"/>
      <c r="CP80" s="9"/>
    </row>
    <row r="81" spans="1:94" x14ac:dyDescent="0.15">
      <c r="A81" s="4"/>
      <c r="C81" s="4"/>
      <c r="BC81" s="4"/>
      <c r="BE81" s="4"/>
      <c r="BX81" s="10"/>
      <c r="BY81" s="9"/>
      <c r="BZ81" s="9"/>
      <c r="CA81" s="9"/>
      <c r="CB81" s="9"/>
      <c r="CC81" s="9"/>
      <c r="CD81" s="9"/>
      <c r="CE81" s="9"/>
      <c r="CF81" s="9"/>
      <c r="CI81" s="9"/>
      <c r="CJ81" s="9"/>
      <c r="CK81" s="9"/>
      <c r="CL81" s="9"/>
      <c r="CM81" s="9"/>
      <c r="CN81" s="9"/>
      <c r="CO81" s="9"/>
      <c r="CP81" s="9"/>
    </row>
    <row r="82" spans="1:94" x14ac:dyDescent="0.15">
      <c r="A82" s="4"/>
      <c r="C82" s="4"/>
      <c r="BC82" s="4"/>
      <c r="BE82" s="4"/>
      <c r="BX82" s="10"/>
      <c r="BY82" s="9"/>
      <c r="BZ82" s="9"/>
      <c r="CA82" s="9"/>
      <c r="CB82" s="9"/>
      <c r="CC82" s="9"/>
      <c r="CD82" s="9"/>
      <c r="CE82" s="9"/>
      <c r="CF82" s="9"/>
      <c r="CI82" s="9"/>
      <c r="CJ82" s="9"/>
      <c r="CK82" s="9"/>
      <c r="CL82" s="9"/>
      <c r="CM82" s="9"/>
      <c r="CN82" s="9"/>
      <c r="CO82" s="9"/>
      <c r="CP82" s="9"/>
    </row>
    <row r="83" spans="1:94" x14ac:dyDescent="0.15">
      <c r="A83" s="4"/>
      <c r="C83" s="4"/>
      <c r="BC83" s="4"/>
      <c r="BE83" s="4"/>
      <c r="BX83" s="10"/>
      <c r="BY83" s="9"/>
      <c r="BZ83" s="9"/>
      <c r="CA83" s="9"/>
      <c r="CB83" s="9"/>
      <c r="CC83" s="9"/>
      <c r="CD83" s="9"/>
      <c r="CE83" s="9"/>
      <c r="CF83" s="9"/>
      <c r="CI83" s="9"/>
      <c r="CJ83" s="9"/>
      <c r="CK83" s="9"/>
      <c r="CL83" s="9"/>
      <c r="CM83" s="9"/>
      <c r="CN83" s="9"/>
      <c r="CO83" s="9"/>
      <c r="CP83" s="9"/>
    </row>
    <row r="84" spans="1:94" x14ac:dyDescent="0.15">
      <c r="A84" s="4"/>
      <c r="C84" s="4"/>
      <c r="BC84" s="4"/>
      <c r="BE84" s="4"/>
      <c r="BX84" s="10"/>
      <c r="BY84" s="9"/>
      <c r="BZ84" s="9"/>
      <c r="CA84" s="9"/>
      <c r="CB84" s="9"/>
      <c r="CC84" s="9"/>
      <c r="CD84" s="9"/>
      <c r="CE84" s="9"/>
      <c r="CF84" s="9"/>
      <c r="CI84" s="9"/>
      <c r="CJ84" s="9"/>
      <c r="CK84" s="9"/>
      <c r="CL84" s="9"/>
      <c r="CM84" s="9"/>
      <c r="CN84" s="9"/>
      <c r="CO84" s="9"/>
      <c r="CP84" s="9"/>
    </row>
    <row r="85" spans="1:94" x14ac:dyDescent="0.15">
      <c r="A85" s="4"/>
      <c r="C85" s="4"/>
      <c r="BC85" s="4"/>
      <c r="BE85" s="4"/>
      <c r="BX85" s="10"/>
      <c r="BY85" s="9"/>
      <c r="BZ85" s="9"/>
      <c r="CA85" s="9"/>
      <c r="CB85" s="9"/>
      <c r="CC85" s="9"/>
      <c r="CD85" s="9"/>
      <c r="CE85" s="9"/>
      <c r="CF85" s="9"/>
      <c r="CI85" s="9"/>
      <c r="CJ85" s="9"/>
      <c r="CK85" s="9"/>
      <c r="CL85" s="9"/>
      <c r="CM85" s="9"/>
      <c r="CN85" s="9"/>
      <c r="CO85" s="9"/>
      <c r="CP85" s="9"/>
    </row>
    <row r="86" spans="1:94" x14ac:dyDescent="0.15">
      <c r="A86" s="4"/>
      <c r="C86" s="4"/>
    </row>
    <row r="87" spans="1:94" x14ac:dyDescent="0.15">
      <c r="A87" s="5"/>
      <c r="C87" s="4"/>
    </row>
    <row r="88" spans="1:94" x14ac:dyDescent="0.15">
      <c r="A88" s="5"/>
      <c r="C88" s="4"/>
    </row>
    <row r="89" spans="1:94" x14ac:dyDescent="0.15">
      <c r="A89" s="5"/>
      <c r="C89" s="4"/>
    </row>
    <row r="90" spans="1:94" x14ac:dyDescent="0.15">
      <c r="A90" s="4"/>
      <c r="C90" s="4"/>
    </row>
    <row r="91" spans="1:94" x14ac:dyDescent="0.15">
      <c r="A91" s="4"/>
      <c r="C91" s="4"/>
    </row>
    <row r="92" spans="1:94" x14ac:dyDescent="0.15">
      <c r="A92" s="4"/>
      <c r="C92" s="5"/>
    </row>
    <row r="93" spans="1:94" x14ac:dyDescent="0.15">
      <c r="A93" s="4"/>
      <c r="C93" s="5"/>
    </row>
    <row r="94" spans="1:94" x14ac:dyDescent="0.15">
      <c r="A94" s="4"/>
      <c r="C94" s="5"/>
    </row>
    <row r="95" spans="1:94" x14ac:dyDescent="0.15">
      <c r="A95" s="4"/>
      <c r="C95" s="4"/>
    </row>
    <row r="96" spans="1:94" x14ac:dyDescent="0.15">
      <c r="A96" s="4"/>
      <c r="C96" s="4"/>
    </row>
    <row r="97" spans="1:3" x14ac:dyDescent="0.15">
      <c r="A97" s="4"/>
      <c r="C97" s="4"/>
    </row>
    <row r="98" spans="1:3" x14ac:dyDescent="0.15">
      <c r="A98" s="4"/>
      <c r="C98" s="4"/>
    </row>
    <row r="99" spans="1:3" x14ac:dyDescent="0.15">
      <c r="A99" s="4"/>
      <c r="C99" s="4"/>
    </row>
    <row r="100" spans="1:3" x14ac:dyDescent="0.15">
      <c r="A100" s="4"/>
      <c r="C100" s="4"/>
    </row>
    <row r="101" spans="1:3" x14ac:dyDescent="0.15">
      <c r="A101" s="4"/>
      <c r="C101" s="4"/>
    </row>
    <row r="102" spans="1:3" x14ac:dyDescent="0.15">
      <c r="A102" s="4"/>
      <c r="C102" s="4"/>
    </row>
    <row r="103" spans="1:3" x14ac:dyDescent="0.15">
      <c r="A103" s="4"/>
      <c r="C103" s="4"/>
    </row>
    <row r="104" spans="1:3" x14ac:dyDescent="0.15">
      <c r="A104" s="4"/>
      <c r="C104" s="4"/>
    </row>
    <row r="105" spans="1:3" x14ac:dyDescent="0.15">
      <c r="A105" s="5"/>
      <c r="C105" s="4"/>
    </row>
    <row r="106" spans="1:3" x14ac:dyDescent="0.15">
      <c r="A106" s="4"/>
      <c r="C106" s="4"/>
    </row>
    <row r="107" spans="1:3" x14ac:dyDescent="0.15">
      <c r="A107" s="4"/>
      <c r="C107" s="4"/>
    </row>
    <row r="108" spans="1:3" x14ac:dyDescent="0.15">
      <c r="A108" s="4"/>
      <c r="C108" s="4"/>
    </row>
    <row r="109" spans="1:3" x14ac:dyDescent="0.15">
      <c r="A109" s="4"/>
      <c r="C109" s="4"/>
    </row>
    <row r="110" spans="1:3" x14ac:dyDescent="0.15">
      <c r="A110" s="4"/>
      <c r="C110" s="5"/>
    </row>
    <row r="111" spans="1:3" x14ac:dyDescent="0.15">
      <c r="A111" s="4"/>
      <c r="C111" s="4"/>
    </row>
    <row r="112" spans="1:3" x14ac:dyDescent="0.15">
      <c r="A112" s="4"/>
      <c r="C112" s="4"/>
    </row>
    <row r="113" spans="1:3" x14ac:dyDescent="0.15">
      <c r="A113" s="4"/>
      <c r="C113" s="4"/>
    </row>
    <row r="114" spans="1:3" x14ac:dyDescent="0.15">
      <c r="A114" s="4"/>
      <c r="C114" s="4"/>
    </row>
    <row r="115" spans="1:3" x14ac:dyDescent="0.15">
      <c r="A115" s="4"/>
      <c r="C115" s="4"/>
    </row>
    <row r="116" spans="1:3" x14ac:dyDescent="0.15">
      <c r="A116" s="4"/>
      <c r="C116" s="4"/>
    </row>
    <row r="117" spans="1:3" x14ac:dyDescent="0.15">
      <c r="A117" s="4"/>
      <c r="C117" s="4"/>
    </row>
    <row r="118" spans="1:3" x14ac:dyDescent="0.15">
      <c r="A118" s="4"/>
      <c r="C118" s="4"/>
    </row>
    <row r="119" spans="1:3" x14ac:dyDescent="0.15">
      <c r="A119" s="4"/>
      <c r="C119" s="4"/>
    </row>
    <row r="120" spans="1:3" x14ac:dyDescent="0.15">
      <c r="C120" s="4"/>
    </row>
    <row r="121" spans="1:3" x14ac:dyDescent="0.15">
      <c r="C121" s="4"/>
    </row>
    <row r="122" spans="1:3" x14ac:dyDescent="0.15">
      <c r="C122" s="4"/>
    </row>
    <row r="123" spans="1:3" x14ac:dyDescent="0.15">
      <c r="C123" s="4"/>
    </row>
    <row r="124" spans="1:3" x14ac:dyDescent="0.15">
      <c r="C124" s="4"/>
    </row>
  </sheetData>
  <mergeCells count="26">
    <mergeCell ref="A2:CE2"/>
    <mergeCell ref="CT2:FX2"/>
    <mergeCell ref="A3:AN3"/>
    <mergeCell ref="AR3:CE3"/>
    <mergeCell ref="CT3:EG3"/>
    <mergeCell ref="EK3:FX3"/>
    <mergeCell ref="DC4:DF4"/>
    <mergeCell ref="B4:F4"/>
    <mergeCell ref="J4:M4"/>
    <mergeCell ref="Q4:T4"/>
    <mergeCell ref="V4:AD4"/>
    <mergeCell ref="AF4:AN4"/>
    <mergeCell ref="AS4:AW4"/>
    <mergeCell ref="BA4:BD4"/>
    <mergeCell ref="BH4:BK4"/>
    <mergeCell ref="BM4:BU4"/>
    <mergeCell ref="BW4:CE4"/>
    <mergeCell ref="CU4:CY4"/>
    <mergeCell ref="FF4:FN4"/>
    <mergeCell ref="FP4:FX4"/>
    <mergeCell ref="DJ4:DM4"/>
    <mergeCell ref="DO4:DW4"/>
    <mergeCell ref="DY4:EG4"/>
    <mergeCell ref="EL4:EP4"/>
    <mergeCell ref="ET4:EW4"/>
    <mergeCell ref="FA4:FD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A1:CP124"/>
  <sheetViews>
    <sheetView topLeftCell="AT1" zoomScaleNormal="80" workbookViewId="0">
      <selection activeCell="A2" sqref="A2"/>
    </sheetView>
  </sheetViews>
  <sheetFormatPr defaultColWidth="8.62890625" defaultRowHeight="12.75" x14ac:dyDescent="0.15"/>
  <cols>
    <col min="1" max="5" width="8.62890625" style="1"/>
    <col min="6" max="6" width="10.3828125" style="1" customWidth="1"/>
    <col min="7" max="7" width="12.26953125" style="1" customWidth="1"/>
    <col min="8" max="8" width="6.47265625" style="1" customWidth="1"/>
    <col min="9" max="9" width="15.640625" style="1" customWidth="1"/>
    <col min="10" max="10" width="10.65234375" style="1" customWidth="1"/>
    <col min="11" max="11" width="18.33984375" style="1" customWidth="1"/>
    <col min="12" max="13" width="13.6171875" style="1" customWidth="1"/>
    <col min="14" max="14" width="6.47265625" style="1" customWidth="1"/>
    <col min="15" max="15" width="15.640625" style="1" hidden="1" customWidth="1"/>
    <col min="16" max="16" width="15.640625" style="1" customWidth="1"/>
    <col min="17" max="18" width="10.65234375" style="1" customWidth="1"/>
    <col min="19" max="20" width="11.19140625" style="1" customWidth="1"/>
    <col min="21" max="21" width="6.47265625" style="1" customWidth="1"/>
    <col min="22" max="22" width="5.66015625" style="10" customWidth="1"/>
    <col min="23" max="30" width="13.21484375" style="9" customWidth="1"/>
    <col min="31" max="31" width="5.66015625" style="1" customWidth="1"/>
    <col min="32" max="32" width="6.47265625" style="1" customWidth="1"/>
    <col min="33" max="33" width="16.31640625" style="9" customWidth="1"/>
    <col min="34" max="34" width="17.39453125" style="9" customWidth="1"/>
    <col min="35" max="35" width="16.71875" style="9" customWidth="1"/>
    <col min="36" max="36" width="15.37109375" style="9" customWidth="1"/>
    <col min="37" max="37" width="16.31640625" style="9" customWidth="1"/>
    <col min="38" max="38" width="17.39453125" style="9" customWidth="1"/>
    <col min="39" max="39" width="16.71875" style="9" customWidth="1"/>
    <col min="40" max="40" width="15.37109375" style="9" customWidth="1"/>
    <col min="41" max="41" width="5.390625" style="36" customWidth="1"/>
    <col min="42" max="42" width="8.62890625" style="1"/>
    <col min="43" max="43" width="5.390625" style="36" customWidth="1"/>
    <col min="44" max="50" width="8.62890625" style="1"/>
    <col min="51" max="51" width="4.71875" style="1" customWidth="1"/>
    <col min="52" max="55" width="8.62890625" style="1"/>
    <col min="56" max="56" width="13.34765625" style="1" customWidth="1"/>
    <col min="57" max="57" width="5.52734375" style="1" customWidth="1"/>
    <col min="58" max="58" width="15.640625" style="1" hidden="1" customWidth="1"/>
    <col min="59" max="59" width="15.640625" style="1" customWidth="1"/>
    <col min="60" max="62" width="8.62890625" style="1"/>
    <col min="63" max="63" width="14.6953125" style="1" customWidth="1"/>
    <col min="64" max="64" width="5.93359375" style="1" customWidth="1"/>
    <col min="65" max="65" width="8.62890625" style="1" customWidth="1"/>
    <col min="66" max="73" width="12.26953125" style="1" customWidth="1"/>
    <col min="74" max="74" width="7.14453125" style="1" customWidth="1"/>
    <col min="75" max="75" width="8.62890625" style="1"/>
    <col min="76" max="83" width="14.15625" style="1" customWidth="1"/>
    <col min="84" max="16384" width="8.62890625" style="1"/>
  </cols>
  <sheetData>
    <row r="1" spans="1:83" s="40" customFormat="1" ht="20.100000000000001" customHeight="1" x14ac:dyDescent="0.15">
      <c r="A1" s="39" t="s">
        <v>244</v>
      </c>
      <c r="N1" s="41"/>
      <c r="O1" s="2"/>
      <c r="P1" s="2"/>
      <c r="Q1" s="42"/>
      <c r="R1" s="42"/>
      <c r="S1" s="42"/>
      <c r="V1" s="42"/>
      <c r="W1" s="42"/>
      <c r="X1" s="42"/>
      <c r="Y1" s="42"/>
      <c r="Z1" s="42"/>
      <c r="AA1" s="42"/>
      <c r="AB1" s="42"/>
      <c r="AC1" s="42"/>
      <c r="AD1" s="42"/>
      <c r="AE1" s="42"/>
      <c r="AF1" s="42"/>
      <c r="AG1" s="42"/>
      <c r="AH1" s="42"/>
      <c r="AI1" s="42"/>
      <c r="AJ1" s="42"/>
      <c r="AK1" s="42"/>
      <c r="AL1" s="42"/>
      <c r="AM1" s="42"/>
      <c r="AN1" s="42"/>
      <c r="AO1" s="43"/>
      <c r="AP1" s="44"/>
      <c r="AQ1" s="43"/>
      <c r="AR1" s="39"/>
      <c r="BE1" s="41"/>
      <c r="BF1" s="2"/>
      <c r="BG1" s="2"/>
      <c r="BH1" s="42"/>
      <c r="BI1" s="42"/>
      <c r="BJ1" s="42"/>
      <c r="BM1" s="42"/>
      <c r="BN1" s="42"/>
      <c r="BO1" s="42"/>
      <c r="BP1" s="42"/>
    </row>
    <row r="2" spans="1:83" s="40" customFormat="1" ht="20.100000000000001" customHeight="1" thickBot="1" x14ac:dyDescent="0.2">
      <c r="A2" s="39"/>
      <c r="N2" s="41"/>
      <c r="O2" s="2"/>
      <c r="P2" s="2"/>
      <c r="Q2" s="42"/>
      <c r="R2" s="42"/>
      <c r="S2" s="42"/>
      <c r="V2" s="42"/>
      <c r="W2" s="42"/>
      <c r="X2" s="42"/>
      <c r="Y2" s="42"/>
      <c r="Z2" s="42"/>
      <c r="AA2" s="42"/>
      <c r="AB2" s="42"/>
      <c r="AC2" s="42"/>
      <c r="AD2" s="42"/>
      <c r="AE2" s="42"/>
      <c r="AF2" s="42"/>
      <c r="AG2" s="42"/>
      <c r="AH2" s="42"/>
      <c r="AI2" s="42"/>
      <c r="AJ2" s="42"/>
      <c r="AK2" s="42"/>
      <c r="AL2" s="42"/>
      <c r="AM2" s="42"/>
      <c r="AN2" s="42"/>
      <c r="AO2" s="43"/>
      <c r="AP2" s="44"/>
      <c r="AQ2" s="43"/>
      <c r="AR2" s="39"/>
      <c r="BE2" s="41"/>
      <c r="BF2" s="2"/>
      <c r="BG2" s="2"/>
      <c r="BH2" s="42"/>
      <c r="BI2" s="42"/>
      <c r="BJ2" s="42"/>
      <c r="BM2" s="42"/>
      <c r="BN2" s="42"/>
      <c r="BO2" s="42"/>
      <c r="BP2" s="42"/>
    </row>
    <row r="3" spans="1:83" s="40" customFormat="1" ht="20.100000000000001" customHeight="1" thickBot="1" x14ac:dyDescent="0.2">
      <c r="A3" s="245" t="s">
        <v>116</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6"/>
      <c r="AN3" s="247"/>
      <c r="AO3" s="43"/>
      <c r="AP3" s="44"/>
      <c r="AQ3" s="43"/>
      <c r="AR3" s="245" t="s">
        <v>243</v>
      </c>
      <c r="AS3" s="246"/>
      <c r="AT3" s="246"/>
      <c r="AU3" s="246"/>
      <c r="AV3" s="246"/>
      <c r="AW3" s="246"/>
      <c r="AX3" s="246"/>
      <c r="AY3" s="246"/>
      <c r="AZ3" s="246"/>
      <c r="BA3" s="246"/>
      <c r="BB3" s="246"/>
      <c r="BC3" s="246"/>
      <c r="BD3" s="246"/>
      <c r="BE3" s="246"/>
      <c r="BF3" s="246"/>
      <c r="BG3" s="246"/>
      <c r="BH3" s="246"/>
      <c r="BI3" s="246"/>
      <c r="BJ3" s="246"/>
      <c r="BK3" s="246"/>
      <c r="BL3" s="246"/>
      <c r="BM3" s="246"/>
      <c r="BN3" s="246"/>
      <c r="BO3" s="246"/>
      <c r="BP3" s="246"/>
      <c r="BQ3" s="246"/>
      <c r="BR3" s="246"/>
      <c r="BS3" s="246"/>
      <c r="BT3" s="246"/>
      <c r="BU3" s="246"/>
      <c r="BV3" s="246"/>
      <c r="BW3" s="246"/>
      <c r="BX3" s="246"/>
      <c r="BY3" s="246"/>
      <c r="BZ3" s="246"/>
      <c r="CA3" s="246"/>
      <c r="CB3" s="246"/>
      <c r="CC3" s="246"/>
      <c r="CD3" s="246"/>
      <c r="CE3" s="247"/>
    </row>
    <row r="4" spans="1:83" s="11" customFormat="1" ht="59.25" thickBot="1" x14ac:dyDescent="0.2">
      <c r="A4" s="145"/>
      <c r="B4" s="234" t="s">
        <v>37</v>
      </c>
      <c r="C4" s="235"/>
      <c r="D4" s="235"/>
      <c r="E4" s="235"/>
      <c r="F4" s="236"/>
      <c r="G4" s="38" t="s">
        <v>38</v>
      </c>
      <c r="I4" s="38" t="s">
        <v>39</v>
      </c>
      <c r="J4" s="235" t="s">
        <v>40</v>
      </c>
      <c r="K4" s="235"/>
      <c r="L4" s="235"/>
      <c r="M4" s="236"/>
      <c r="O4" s="34"/>
      <c r="P4" s="34" t="s">
        <v>41</v>
      </c>
      <c r="Q4" s="243" t="s">
        <v>42</v>
      </c>
      <c r="R4" s="243"/>
      <c r="S4" s="243"/>
      <c r="T4" s="244"/>
      <c r="V4" s="234" t="s">
        <v>43</v>
      </c>
      <c r="W4" s="235"/>
      <c r="X4" s="235"/>
      <c r="Y4" s="235"/>
      <c r="Z4" s="235"/>
      <c r="AA4" s="235"/>
      <c r="AB4" s="235"/>
      <c r="AC4" s="235"/>
      <c r="AD4" s="236"/>
      <c r="AF4" s="234" t="s">
        <v>44</v>
      </c>
      <c r="AG4" s="235"/>
      <c r="AH4" s="235"/>
      <c r="AI4" s="235"/>
      <c r="AJ4" s="235"/>
      <c r="AK4" s="235"/>
      <c r="AL4" s="235"/>
      <c r="AM4" s="235"/>
      <c r="AN4" s="236"/>
      <c r="AO4" s="35"/>
      <c r="AP4" s="44"/>
      <c r="AQ4" s="35"/>
      <c r="AR4" s="145"/>
      <c r="AS4" s="234" t="s">
        <v>37</v>
      </c>
      <c r="AT4" s="235"/>
      <c r="AU4" s="235"/>
      <c r="AV4" s="235"/>
      <c r="AW4" s="236"/>
      <c r="AX4" s="38" t="s">
        <v>38</v>
      </c>
      <c r="AZ4" s="38" t="s">
        <v>39</v>
      </c>
      <c r="BA4" s="235" t="s">
        <v>40</v>
      </c>
      <c r="BB4" s="235"/>
      <c r="BC4" s="235"/>
      <c r="BD4" s="236"/>
      <c r="BF4" s="34"/>
      <c r="BG4" s="34" t="s">
        <v>41</v>
      </c>
      <c r="BH4" s="243" t="s">
        <v>42</v>
      </c>
      <c r="BI4" s="243"/>
      <c r="BJ4" s="243"/>
      <c r="BK4" s="244"/>
      <c r="BM4" s="234" t="s">
        <v>43</v>
      </c>
      <c r="BN4" s="235"/>
      <c r="BO4" s="235"/>
      <c r="BP4" s="235"/>
      <c r="BQ4" s="235"/>
      <c r="BR4" s="235"/>
      <c r="BS4" s="235"/>
      <c r="BT4" s="235"/>
      <c r="BU4" s="236"/>
      <c r="BW4" s="234" t="s">
        <v>44</v>
      </c>
      <c r="BX4" s="235"/>
      <c r="BY4" s="235"/>
      <c r="BZ4" s="235"/>
      <c r="CA4" s="235"/>
      <c r="CB4" s="235"/>
      <c r="CC4" s="235"/>
      <c r="CD4" s="235"/>
      <c r="CE4" s="236"/>
    </row>
    <row r="5" spans="1:83" ht="70.5" thickBot="1" x14ac:dyDescent="0.2">
      <c r="A5" s="56"/>
      <c r="B5" s="146">
        <v>2015</v>
      </c>
      <c r="C5" s="147">
        <v>2016</v>
      </c>
      <c r="D5" s="147">
        <v>2017</v>
      </c>
      <c r="E5" s="147">
        <v>2018</v>
      </c>
      <c r="F5" s="148">
        <v>2019</v>
      </c>
      <c r="G5" s="148" t="s">
        <v>117</v>
      </c>
      <c r="H5" s="11"/>
      <c r="I5" s="150" t="s">
        <v>45</v>
      </c>
      <c r="J5" s="151" t="s">
        <v>46</v>
      </c>
      <c r="K5" s="152" t="s">
        <v>118</v>
      </c>
      <c r="L5" s="153" t="s">
        <v>48</v>
      </c>
      <c r="M5" s="154" t="s">
        <v>119</v>
      </c>
      <c r="N5" s="11"/>
      <c r="O5" s="155" t="s">
        <v>115</v>
      </c>
      <c r="P5" s="155" t="s">
        <v>50</v>
      </c>
      <c r="Q5" s="156" t="s">
        <v>51</v>
      </c>
      <c r="R5" s="104" t="s">
        <v>118</v>
      </c>
      <c r="S5" s="106" t="s">
        <v>48</v>
      </c>
      <c r="T5" s="105" t="s">
        <v>119</v>
      </c>
      <c r="U5" s="11"/>
      <c r="V5" s="157"/>
      <c r="W5" s="158" t="s">
        <v>52</v>
      </c>
      <c r="X5" s="159" t="s">
        <v>53</v>
      </c>
      <c r="Y5" s="160" t="s">
        <v>54</v>
      </c>
      <c r="Z5" s="160" t="s">
        <v>55</v>
      </c>
      <c r="AA5" s="161" t="s">
        <v>56</v>
      </c>
      <c r="AB5" s="162" t="s">
        <v>57</v>
      </c>
      <c r="AC5" s="163" t="s">
        <v>58</v>
      </c>
      <c r="AD5" s="164" t="s">
        <v>59</v>
      </c>
      <c r="AE5" s="11"/>
      <c r="AF5" s="165"/>
      <c r="AG5" s="152" t="s">
        <v>52</v>
      </c>
      <c r="AH5" s="153" t="s">
        <v>53</v>
      </c>
      <c r="AI5" s="166" t="s">
        <v>54</v>
      </c>
      <c r="AJ5" s="154" t="s">
        <v>55</v>
      </c>
      <c r="AK5" s="104" t="s">
        <v>56</v>
      </c>
      <c r="AL5" s="106" t="s">
        <v>57</v>
      </c>
      <c r="AM5" s="141" t="s">
        <v>58</v>
      </c>
      <c r="AN5" s="105" t="s">
        <v>59</v>
      </c>
      <c r="AO5" s="35"/>
      <c r="AP5" s="44"/>
      <c r="AQ5" s="35"/>
      <c r="AR5" s="56"/>
      <c r="AS5" s="146">
        <v>2015</v>
      </c>
      <c r="AT5" s="147">
        <v>2016</v>
      </c>
      <c r="AU5" s="147">
        <v>2017</v>
      </c>
      <c r="AV5" s="147">
        <v>2018</v>
      </c>
      <c r="AW5" s="148">
        <v>2019</v>
      </c>
      <c r="AX5" s="148" t="s">
        <v>240</v>
      </c>
      <c r="AY5" s="11"/>
      <c r="AZ5" s="150" t="s">
        <v>45</v>
      </c>
      <c r="BA5" s="151" t="s">
        <v>46</v>
      </c>
      <c r="BB5" s="152" t="s">
        <v>241</v>
      </c>
      <c r="BC5" s="153" t="s">
        <v>48</v>
      </c>
      <c r="BD5" s="154" t="s">
        <v>242</v>
      </c>
      <c r="BE5" s="11"/>
      <c r="BF5" s="155" t="s">
        <v>115</v>
      </c>
      <c r="BG5" s="155" t="s">
        <v>50</v>
      </c>
      <c r="BH5" s="156" t="s">
        <v>51</v>
      </c>
      <c r="BI5" s="104" t="s">
        <v>241</v>
      </c>
      <c r="BJ5" s="106" t="s">
        <v>48</v>
      </c>
      <c r="BK5" s="105" t="s">
        <v>242</v>
      </c>
      <c r="BL5" s="11"/>
      <c r="BM5" s="157"/>
      <c r="BN5" s="158" t="s">
        <v>52</v>
      </c>
      <c r="BO5" s="159" t="s">
        <v>53</v>
      </c>
      <c r="BP5" s="160" t="s">
        <v>54</v>
      </c>
      <c r="BQ5" s="160" t="s">
        <v>55</v>
      </c>
      <c r="BR5" s="161" t="s">
        <v>56</v>
      </c>
      <c r="BS5" s="162" t="s">
        <v>57</v>
      </c>
      <c r="BT5" s="163" t="s">
        <v>58</v>
      </c>
      <c r="BU5" s="164" t="s">
        <v>59</v>
      </c>
      <c r="BV5" s="11"/>
      <c r="BW5" s="165"/>
      <c r="BX5" s="152" t="s">
        <v>52</v>
      </c>
      <c r="BY5" s="153" t="s">
        <v>53</v>
      </c>
      <c r="BZ5" s="166" t="s">
        <v>54</v>
      </c>
      <c r="CA5" s="154" t="s">
        <v>55</v>
      </c>
      <c r="CB5" s="104" t="s">
        <v>56</v>
      </c>
      <c r="CC5" s="106" t="s">
        <v>57</v>
      </c>
      <c r="CD5" s="141" t="s">
        <v>58</v>
      </c>
      <c r="CE5" s="105" t="s">
        <v>59</v>
      </c>
    </row>
    <row r="6" spans="1:83" ht="14.25" x14ac:dyDescent="0.15">
      <c r="A6" s="12" t="s">
        <v>60</v>
      </c>
      <c r="B6" s="17"/>
      <c r="C6" s="18"/>
      <c r="D6" s="224">
        <v>625</v>
      </c>
      <c r="E6" s="224">
        <v>572</v>
      </c>
      <c r="F6" s="224">
        <v>547</v>
      </c>
      <c r="G6" s="224">
        <v>426</v>
      </c>
      <c r="I6" s="116">
        <f>AVERAGE(B6:F6)</f>
        <v>581.33333333333337</v>
      </c>
      <c r="J6" s="88">
        <f>_xlfn.STDEV.S(B6:F6)/SQRT(COUNT(B6:F6))</f>
        <v>22.995168574676242</v>
      </c>
      <c r="K6" s="117">
        <f>I6-(1.96*J6)</f>
        <v>536.26280292696788</v>
      </c>
      <c r="L6" s="118">
        <f>I6+(1.96*J6)</f>
        <v>626.40386373969886</v>
      </c>
      <c r="M6" s="119">
        <f>L6-K6</f>
        <v>90.141060812730984</v>
      </c>
      <c r="O6" s="143">
        <f>_xlfn.FORECAST.ETS(2020, B6:F6, $B$5:$F$5, 1)</f>
        <v>504.38241400000004</v>
      </c>
      <c r="P6" s="143">
        <f>IFERROR(O6, 0)</f>
        <v>504.38241400000004</v>
      </c>
      <c r="Q6" s="25">
        <f>SQRT(P6)</f>
        <v>22.458459742377705</v>
      </c>
      <c r="R6" s="77">
        <f>P6-(1.96*Q6)</f>
        <v>460.36383290493973</v>
      </c>
      <c r="S6" s="78">
        <f>P6+(1.96*Q6)</f>
        <v>548.40099509506035</v>
      </c>
      <c r="T6" s="79">
        <f>S6-R6</f>
        <v>88.037162190120625</v>
      </c>
      <c r="V6" s="84">
        <v>1</v>
      </c>
      <c r="W6" s="87">
        <f t="shared" ref="W6:W37" si="0">G6-L6</f>
        <v>-200.40386373969886</v>
      </c>
      <c r="X6" s="86">
        <f t="shared" ref="X6:X37" si="1">(G6-L6)/L6*100</f>
        <v>-31.992756644773245</v>
      </c>
      <c r="Y6" s="135">
        <f t="shared" ref="Y6:Y37" si="2">G6-I6</f>
        <v>-155.33333333333337</v>
      </c>
      <c r="Z6" s="135">
        <f t="shared" ref="Z6:Z37" si="3">(G6-I6)/I6*100</f>
        <v>-26.720183486238536</v>
      </c>
      <c r="AA6" s="85">
        <f t="shared" ref="AA6:AA37" si="4">G6-S6</f>
        <v>-122.40099509506035</v>
      </c>
      <c r="AB6" s="135">
        <f t="shared" ref="AB6:AB37" si="5">(G6-S6)/S6*100</f>
        <v>-22.319615790238174</v>
      </c>
      <c r="AC6" s="87">
        <f t="shared" ref="AC6:AC37" si="6">G6-P6</f>
        <v>-78.38241400000004</v>
      </c>
      <c r="AD6" s="88">
        <f t="shared" ref="AD6:AD37" si="7">(G6-P6)/P6*100</f>
        <v>-15.540274962877678</v>
      </c>
      <c r="AF6" s="84">
        <v>1</v>
      </c>
      <c r="AG6" s="97">
        <f t="shared" ref="AG6:AN22" si="8">IF(IFERROR(W6,-1) &lt;0, 0, W6)</f>
        <v>0</v>
      </c>
      <c r="AH6" s="133">
        <f t="shared" ref="AH6:AH21" si="9">IF(IFERROR(X6,-1) &lt;0, 0, X6)</f>
        <v>0</v>
      </c>
      <c r="AI6" s="138">
        <f t="shared" ref="AI6:AI21" si="10">IF(IFERROR(Y6,-1) &lt;0, 0, Y6)</f>
        <v>0</v>
      </c>
      <c r="AJ6" s="98">
        <f t="shared" ref="AJ6:AJ21" si="11">IF(IFERROR(Z6,-1) &lt;0, 0, Z6)</f>
        <v>0</v>
      </c>
      <c r="AK6" s="107">
        <f t="shared" ref="AK6:AK21" si="12">IF(IFERROR(AA6,-1) &lt;0, 0, AA6)</f>
        <v>0</v>
      </c>
      <c r="AL6" s="109">
        <f t="shared" ref="AL6:AL21" si="13">IF(IFERROR(AB6,-1) &lt;0, 0, AB6)</f>
        <v>0</v>
      </c>
      <c r="AM6" s="136">
        <f t="shared" ref="AM6:AM21" si="14">IF(IFERROR(AC6,-1) &lt;0, 0, AC6)</f>
        <v>0</v>
      </c>
      <c r="AN6" s="108">
        <f t="shared" ref="AN6:AN21" si="15">IF(IFERROR(AD6,-1) &lt;0, 0, AD6)</f>
        <v>0</v>
      </c>
      <c r="AP6" s="44"/>
      <c r="AR6" s="12" t="s">
        <v>60</v>
      </c>
      <c r="AS6" s="17"/>
      <c r="AT6" s="18"/>
      <c r="AU6" s="224">
        <v>937</v>
      </c>
      <c r="AV6" s="224">
        <v>887</v>
      </c>
      <c r="AW6" s="224">
        <v>801</v>
      </c>
      <c r="AX6" s="224">
        <v>622</v>
      </c>
      <c r="AZ6" s="116">
        <f>AVERAGE(AS6:AW6)</f>
        <v>875</v>
      </c>
      <c r="BA6" s="88">
        <f>_xlfn.STDEV.S(AS6:AW6)/SQRT(COUNT(AS6:AW6))</f>
        <v>39.715656022950618</v>
      </c>
      <c r="BB6" s="117">
        <f>AZ6-(1.96*BA6)</f>
        <v>797.15731419501685</v>
      </c>
      <c r="BC6" s="118">
        <f>AZ6+(1.96*BA6)</f>
        <v>952.84268580498315</v>
      </c>
      <c r="BD6" s="119">
        <f>BC6-BB6</f>
        <v>155.6853716099663</v>
      </c>
      <c r="BF6" s="143">
        <f>_xlfn.FORECAST.ETS(2020, AS6:AW6, $AS$5:$AW$5, 1)</f>
        <v>737.65118199999995</v>
      </c>
      <c r="BG6" s="143">
        <f>IFERROR(BF6, 0)</f>
        <v>737.65118199999995</v>
      </c>
      <c r="BH6" s="25">
        <f>SQRT(BG6)</f>
        <v>27.159734571604339</v>
      </c>
      <c r="BI6" s="77">
        <f>BG6-(1.96*BH6)</f>
        <v>684.41810223965547</v>
      </c>
      <c r="BJ6" s="78">
        <f>BG6+(1.96*BH6)</f>
        <v>790.88426176034443</v>
      </c>
      <c r="BK6" s="79">
        <f>BJ6-BI6</f>
        <v>106.46615952068896</v>
      </c>
      <c r="BM6" s="84">
        <v>1</v>
      </c>
      <c r="BN6" s="87">
        <f t="shared" ref="BN6:BN58" si="16">AX6-BC6</f>
        <v>-330.84268580498315</v>
      </c>
      <c r="BO6" s="86">
        <f t="shared" ref="BO6:BO58" si="17">(AX6-BC6)/BC6*100</f>
        <v>-34.721648256708789</v>
      </c>
      <c r="BP6" s="135">
        <f t="shared" ref="BP6:BP58" si="18">AX6-AZ6</f>
        <v>-253</v>
      </c>
      <c r="BQ6" s="135">
        <f t="shared" ref="BQ6:BQ58" si="19">(AX6-AZ6)/AZ6*100</f>
        <v>-28.914285714285715</v>
      </c>
      <c r="BR6" s="85">
        <f t="shared" ref="BR6:BR58" si="20">AX6-BJ6</f>
        <v>-168.88426176034443</v>
      </c>
      <c r="BS6" s="135">
        <f t="shared" ref="BS6:BS58" si="21">(AX6-BJ6)/BJ6*100</f>
        <v>-21.353852886697108</v>
      </c>
      <c r="BT6" s="87">
        <f t="shared" ref="BT6:BT58" si="22">AX6-BG6</f>
        <v>-115.65118199999995</v>
      </c>
      <c r="BU6" s="88">
        <f t="shared" ref="BU6:BU58" si="23">(AX6-BG6)/BG6*100</f>
        <v>-15.678302268347746</v>
      </c>
      <c r="BW6" s="84">
        <v>1</v>
      </c>
      <c r="BX6" s="97">
        <f t="shared" ref="BX6:CE21" si="24">IF(IFERROR(BN6,-1) &lt;0, 0, BN6)</f>
        <v>0</v>
      </c>
      <c r="BY6" s="133">
        <f t="shared" si="24"/>
        <v>0</v>
      </c>
      <c r="BZ6" s="138">
        <f t="shared" si="24"/>
        <v>0</v>
      </c>
      <c r="CA6" s="98">
        <f t="shared" si="24"/>
        <v>0</v>
      </c>
      <c r="CB6" s="107">
        <f t="shared" si="24"/>
        <v>0</v>
      </c>
      <c r="CC6" s="109">
        <f t="shared" si="24"/>
        <v>0</v>
      </c>
      <c r="CD6" s="136">
        <f t="shared" si="24"/>
        <v>0</v>
      </c>
      <c r="CE6" s="108">
        <f t="shared" si="24"/>
        <v>0</v>
      </c>
    </row>
    <row r="7" spans="1:83" ht="14.25" x14ac:dyDescent="0.15">
      <c r="A7" s="12" t="s">
        <v>61</v>
      </c>
      <c r="B7" s="20"/>
      <c r="C7" s="21"/>
      <c r="D7" s="224">
        <v>639</v>
      </c>
      <c r="E7" s="224">
        <v>661</v>
      </c>
      <c r="F7" s="224">
        <v>739</v>
      </c>
      <c r="G7" s="224">
        <v>724</v>
      </c>
      <c r="I7" s="80">
        <f t="shared" ref="I7:I58" si="25">AVERAGE(B7:F7)</f>
        <v>679.66666666666663</v>
      </c>
      <c r="J7" s="25">
        <f t="shared" ref="J7:J58" si="26">_xlfn.STDEV.S(B7:F7)/SQRT(COUNT(B7:F7))</f>
        <v>30.338827341287345</v>
      </c>
      <c r="K7" s="81">
        <f t="shared" ref="K7:K58" si="27">I7-(1.96*J7)</f>
        <v>620.20256507774343</v>
      </c>
      <c r="L7" s="82">
        <f t="shared" ref="L7:L58" si="28">I7+(1.96*J7)</f>
        <v>739.13076825558983</v>
      </c>
      <c r="M7" s="83">
        <f t="shared" ref="M7:M58" si="29">L7-K7</f>
        <v>118.9282031778464</v>
      </c>
      <c r="O7" s="76">
        <f t="shared" ref="O7:O58" si="30">_xlfn.FORECAST.ETS(2020, B7:F7, $B$5:$F$5, 1)</f>
        <v>781.76482800000008</v>
      </c>
      <c r="P7" s="76">
        <f t="shared" ref="P7:P58" si="31">IFERROR(O7, 0)</f>
        <v>781.76482800000008</v>
      </c>
      <c r="Q7" s="25">
        <f t="shared" ref="Q7:Q23" si="32">SQRT(P7)</f>
        <v>27.960057725262303</v>
      </c>
      <c r="R7" s="77">
        <f t="shared" ref="R7:R23" si="33">P7-(1.96*Q7)</f>
        <v>726.96311485848594</v>
      </c>
      <c r="S7" s="78">
        <f t="shared" ref="S7:S23" si="34">P7+(1.96*Q7)</f>
        <v>836.56654114151422</v>
      </c>
      <c r="T7" s="79">
        <f t="shared" ref="T7:T23" si="35">S7-R7</f>
        <v>109.60342628302828</v>
      </c>
      <c r="V7" s="89">
        <v>2</v>
      </c>
      <c r="W7" s="92">
        <f t="shared" si="0"/>
        <v>-15.130768255589828</v>
      </c>
      <c r="X7" s="91">
        <f t="shared" si="1"/>
        <v>-2.0471030168720619</v>
      </c>
      <c r="Y7" s="29">
        <f t="shared" si="2"/>
        <v>44.333333333333371</v>
      </c>
      <c r="Z7" s="29">
        <f t="shared" si="3"/>
        <v>6.5228052967140817</v>
      </c>
      <c r="AA7" s="90">
        <f t="shared" si="4"/>
        <v>-112.56654114151422</v>
      </c>
      <c r="AB7" s="29">
        <f t="shared" si="5"/>
        <v>-13.455778543080937</v>
      </c>
      <c r="AC7" s="92">
        <f t="shared" si="6"/>
        <v>-57.76482800000008</v>
      </c>
      <c r="AD7" s="25">
        <f t="shared" si="7"/>
        <v>-7.3890287630080067</v>
      </c>
      <c r="AF7" s="89">
        <v>2</v>
      </c>
      <c r="AG7" s="99">
        <f t="shared" si="8"/>
        <v>0</v>
      </c>
      <c r="AH7" s="103">
        <f t="shared" si="9"/>
        <v>0</v>
      </c>
      <c r="AI7" s="139">
        <f t="shared" si="10"/>
        <v>44.333333333333371</v>
      </c>
      <c r="AJ7" s="100">
        <f t="shared" si="11"/>
        <v>6.5228052967140817</v>
      </c>
      <c r="AK7" s="110">
        <f t="shared" si="12"/>
        <v>0</v>
      </c>
      <c r="AL7" s="112">
        <f t="shared" si="13"/>
        <v>0</v>
      </c>
      <c r="AM7" s="137">
        <f t="shared" si="14"/>
        <v>0</v>
      </c>
      <c r="AN7" s="111">
        <f t="shared" si="15"/>
        <v>0</v>
      </c>
      <c r="AP7" s="44"/>
      <c r="AR7" s="12" t="s">
        <v>61</v>
      </c>
      <c r="AS7" s="20"/>
      <c r="AT7" s="21"/>
      <c r="AU7" s="224">
        <v>929</v>
      </c>
      <c r="AV7" s="224">
        <v>1113</v>
      </c>
      <c r="AW7" s="224">
        <v>1105</v>
      </c>
      <c r="AX7" s="224">
        <v>1131</v>
      </c>
      <c r="AZ7" s="80">
        <f t="shared" ref="AZ7:AZ58" si="36">AVERAGE(AS7:AW7)</f>
        <v>1049</v>
      </c>
      <c r="BA7" s="25">
        <f t="shared" ref="BA7:BA58" si="37">_xlfn.STDEV.S(AS7:AW7)/SQRT(COUNT(AS7:AW7))</f>
        <v>60.04442799572108</v>
      </c>
      <c r="BB7" s="81">
        <f t="shared" ref="BB7:BB58" si="38">AZ7-(1.96*BA7)</f>
        <v>931.31292112838673</v>
      </c>
      <c r="BC7" s="82">
        <f t="shared" ref="BC7:BC58" si="39">AZ7+(1.96*BA7)</f>
        <v>1166.6870788716133</v>
      </c>
      <c r="BD7" s="83">
        <f t="shared" ref="BD7:BD58" si="40">BC7-BB7</f>
        <v>235.37415774322653</v>
      </c>
      <c r="BF7" s="76">
        <f t="shared" ref="BF7:BF58" si="41">_xlfn.FORECAST.ETS(2020, AS7:AW7, $AS$5:$AW$5, 1)</f>
        <v>1217.806304</v>
      </c>
      <c r="BG7" s="76">
        <f t="shared" ref="BG7:BG58" si="42">IFERROR(BF7, 0)</f>
        <v>1217.806304</v>
      </c>
      <c r="BH7" s="25">
        <f t="shared" ref="BH7:BH58" si="43">SQRT(BG7)</f>
        <v>34.897081597176573</v>
      </c>
      <c r="BI7" s="77">
        <f t="shared" ref="BI7:BI58" si="44">BG7-(1.96*BH7)</f>
        <v>1149.4080240695339</v>
      </c>
      <c r="BJ7" s="78">
        <f t="shared" ref="BJ7:BJ58" si="45">BG7+(1.96*BH7)</f>
        <v>1286.204583930466</v>
      </c>
      <c r="BK7" s="79">
        <f t="shared" ref="BK7:BK58" si="46">BJ7-BI7</f>
        <v>136.79655986093212</v>
      </c>
      <c r="BM7" s="89">
        <v>2</v>
      </c>
      <c r="BN7" s="92">
        <f t="shared" si="16"/>
        <v>-35.687078871613267</v>
      </c>
      <c r="BO7" s="91">
        <f t="shared" si="17"/>
        <v>-3.0588389567259799</v>
      </c>
      <c r="BP7" s="29">
        <f t="shared" si="18"/>
        <v>82</v>
      </c>
      <c r="BQ7" s="29">
        <f t="shared" si="19"/>
        <v>7.8169685414680652</v>
      </c>
      <c r="BR7" s="90">
        <f t="shared" si="20"/>
        <v>-155.20458393046601</v>
      </c>
      <c r="BS7" s="29">
        <f t="shared" si="21"/>
        <v>-12.066866023458099</v>
      </c>
      <c r="BT7" s="92">
        <f t="shared" si="22"/>
        <v>-86.806303999999955</v>
      </c>
      <c r="BU7" s="25">
        <f t="shared" si="23"/>
        <v>-7.1280879163522508</v>
      </c>
      <c r="BW7" s="89">
        <v>2</v>
      </c>
      <c r="BX7" s="99">
        <f t="shared" si="24"/>
        <v>0</v>
      </c>
      <c r="BY7" s="103">
        <f t="shared" si="24"/>
        <v>0</v>
      </c>
      <c r="BZ7" s="139">
        <f t="shared" si="24"/>
        <v>82</v>
      </c>
      <c r="CA7" s="100">
        <f t="shared" si="24"/>
        <v>7.8169685414680652</v>
      </c>
      <c r="CB7" s="110">
        <f t="shared" si="24"/>
        <v>0</v>
      </c>
      <c r="CC7" s="112">
        <f t="shared" si="24"/>
        <v>0</v>
      </c>
      <c r="CD7" s="137">
        <f t="shared" si="24"/>
        <v>0</v>
      </c>
      <c r="CE7" s="111">
        <f t="shared" si="24"/>
        <v>0</v>
      </c>
    </row>
    <row r="8" spans="1:83" ht="14.25" x14ac:dyDescent="0.15">
      <c r="A8" s="12" t="s">
        <v>62</v>
      </c>
      <c r="B8" s="20"/>
      <c r="C8" s="21"/>
      <c r="D8" s="224">
        <v>588</v>
      </c>
      <c r="E8" s="224">
        <v>688</v>
      </c>
      <c r="F8" s="224">
        <v>722</v>
      </c>
      <c r="G8" s="224">
        <v>670</v>
      </c>
      <c r="I8" s="80">
        <f t="shared" si="25"/>
        <v>666</v>
      </c>
      <c r="J8" s="25">
        <f t="shared" si="26"/>
        <v>40.216083018281793</v>
      </c>
      <c r="K8" s="81">
        <f t="shared" si="27"/>
        <v>587.17647728416773</v>
      </c>
      <c r="L8" s="82">
        <f t="shared" si="28"/>
        <v>744.82352271583227</v>
      </c>
      <c r="M8" s="83">
        <f t="shared" si="29"/>
        <v>157.64704543166454</v>
      </c>
      <c r="O8" s="76">
        <f t="shared" si="30"/>
        <v>797.52716699999996</v>
      </c>
      <c r="P8" s="76">
        <f t="shared" si="31"/>
        <v>797.52716699999996</v>
      </c>
      <c r="Q8" s="25">
        <f t="shared" si="32"/>
        <v>28.240523490190473</v>
      </c>
      <c r="R8" s="77">
        <f t="shared" si="33"/>
        <v>742.17574095922669</v>
      </c>
      <c r="S8" s="78">
        <f t="shared" si="34"/>
        <v>852.87859304077324</v>
      </c>
      <c r="T8" s="79">
        <f t="shared" si="35"/>
        <v>110.70285208154655</v>
      </c>
      <c r="V8" s="89">
        <v>3</v>
      </c>
      <c r="W8" s="92">
        <f t="shared" si="0"/>
        <v>-74.823522715832269</v>
      </c>
      <c r="X8" s="91">
        <f t="shared" si="1"/>
        <v>-10.045805541023334</v>
      </c>
      <c r="Y8" s="29">
        <f t="shared" si="2"/>
        <v>4</v>
      </c>
      <c r="Z8" s="29">
        <f t="shared" si="3"/>
        <v>0.60060060060060061</v>
      </c>
      <c r="AA8" s="90">
        <f t="shared" si="4"/>
        <v>-182.87859304077324</v>
      </c>
      <c r="AB8" s="29">
        <f t="shared" si="5"/>
        <v>-21.442511810356862</v>
      </c>
      <c r="AC8" s="92">
        <f t="shared" si="6"/>
        <v>-127.52716699999996</v>
      </c>
      <c r="AD8" s="25">
        <f t="shared" si="7"/>
        <v>-15.990322621824864</v>
      </c>
      <c r="AF8" s="89">
        <v>3</v>
      </c>
      <c r="AG8" s="99">
        <f t="shared" si="8"/>
        <v>0</v>
      </c>
      <c r="AH8" s="103">
        <f t="shared" si="9"/>
        <v>0</v>
      </c>
      <c r="AI8" s="139">
        <f t="shared" si="10"/>
        <v>4</v>
      </c>
      <c r="AJ8" s="100">
        <f t="shared" si="11"/>
        <v>0.60060060060060061</v>
      </c>
      <c r="AK8" s="110">
        <f t="shared" si="12"/>
        <v>0</v>
      </c>
      <c r="AL8" s="112">
        <f t="shared" si="13"/>
        <v>0</v>
      </c>
      <c r="AM8" s="137">
        <f t="shared" si="14"/>
        <v>0</v>
      </c>
      <c r="AN8" s="111">
        <f t="shared" si="15"/>
        <v>0</v>
      </c>
      <c r="AP8" s="44"/>
      <c r="AR8" s="12" t="s">
        <v>62</v>
      </c>
      <c r="AS8" s="20"/>
      <c r="AT8" s="21"/>
      <c r="AU8" s="224">
        <v>904</v>
      </c>
      <c r="AV8" s="224">
        <v>1200</v>
      </c>
      <c r="AW8" s="224">
        <v>1020</v>
      </c>
      <c r="AX8" s="224">
        <v>1148</v>
      </c>
      <c r="AZ8" s="80">
        <f t="shared" si="36"/>
        <v>1041.3333333333333</v>
      </c>
      <c r="BA8" s="25">
        <f t="shared" si="37"/>
        <v>86.111039426493321</v>
      </c>
      <c r="BB8" s="81">
        <f t="shared" si="38"/>
        <v>872.55569605740629</v>
      </c>
      <c r="BC8" s="82">
        <f t="shared" si="39"/>
        <v>1210.1109706092602</v>
      </c>
      <c r="BD8" s="83">
        <f t="shared" si="40"/>
        <v>337.55527455185393</v>
      </c>
      <c r="BF8" s="76">
        <f t="shared" si="41"/>
        <v>1139.4989620000001</v>
      </c>
      <c r="BG8" s="76">
        <f t="shared" si="42"/>
        <v>1139.4989620000001</v>
      </c>
      <c r="BH8" s="25">
        <f t="shared" si="43"/>
        <v>33.756465484407578</v>
      </c>
      <c r="BI8" s="77">
        <f t="shared" si="44"/>
        <v>1073.3362896505612</v>
      </c>
      <c r="BJ8" s="78">
        <f t="shared" si="45"/>
        <v>1205.6616343494391</v>
      </c>
      <c r="BK8" s="79">
        <f t="shared" si="46"/>
        <v>132.32534469887787</v>
      </c>
      <c r="BM8" s="89">
        <v>3</v>
      </c>
      <c r="BN8" s="92">
        <f t="shared" si="16"/>
        <v>-62.110970609260221</v>
      </c>
      <c r="BO8" s="91">
        <f t="shared" si="17"/>
        <v>-5.1326673435568413</v>
      </c>
      <c r="BP8" s="29">
        <f t="shared" si="18"/>
        <v>106.66666666666674</v>
      </c>
      <c r="BQ8" s="29">
        <f t="shared" si="19"/>
        <v>10.24327784891166</v>
      </c>
      <c r="BR8" s="90">
        <f t="shared" si="20"/>
        <v>-57.661634349439055</v>
      </c>
      <c r="BS8" s="29">
        <f t="shared" si="21"/>
        <v>-4.7825718847355212</v>
      </c>
      <c r="BT8" s="92">
        <f t="shared" si="22"/>
        <v>8.5010379999998804</v>
      </c>
      <c r="BU8" s="25">
        <f t="shared" si="23"/>
        <v>0.74603297444687622</v>
      </c>
      <c r="BW8" s="89">
        <v>3</v>
      </c>
      <c r="BX8" s="99">
        <f t="shared" si="24"/>
        <v>0</v>
      </c>
      <c r="BY8" s="103">
        <f t="shared" si="24"/>
        <v>0</v>
      </c>
      <c r="BZ8" s="139">
        <f t="shared" si="24"/>
        <v>106.66666666666674</v>
      </c>
      <c r="CA8" s="100">
        <f t="shared" si="24"/>
        <v>10.24327784891166</v>
      </c>
      <c r="CB8" s="110">
        <f t="shared" si="24"/>
        <v>0</v>
      </c>
      <c r="CC8" s="112">
        <f t="shared" si="24"/>
        <v>0</v>
      </c>
      <c r="CD8" s="137">
        <f t="shared" si="24"/>
        <v>8.5010379999998804</v>
      </c>
      <c r="CE8" s="111">
        <f t="shared" si="24"/>
        <v>0.74603297444687622</v>
      </c>
    </row>
    <row r="9" spans="1:83" ht="14.25" x14ac:dyDescent="0.15">
      <c r="A9" s="12" t="s">
        <v>63</v>
      </c>
      <c r="B9" s="20"/>
      <c r="C9" s="21"/>
      <c r="D9" s="224">
        <v>573</v>
      </c>
      <c r="E9" s="224">
        <v>728</v>
      </c>
      <c r="F9" s="224">
        <v>740</v>
      </c>
      <c r="G9" s="224">
        <v>686</v>
      </c>
      <c r="I9" s="80">
        <f t="shared" si="25"/>
        <v>680.33333333333337</v>
      </c>
      <c r="J9" s="25">
        <f t="shared" si="26"/>
        <v>53.778351695743929</v>
      </c>
      <c r="K9" s="81">
        <f t="shared" si="27"/>
        <v>574.92776400967523</v>
      </c>
      <c r="L9" s="82">
        <f t="shared" si="28"/>
        <v>785.73890265699151</v>
      </c>
      <c r="M9" s="83">
        <f t="shared" si="29"/>
        <v>210.81113864731628</v>
      </c>
      <c r="O9" s="76">
        <f t="shared" si="30"/>
        <v>841.9755285</v>
      </c>
      <c r="P9" s="76">
        <f t="shared" si="31"/>
        <v>841.9755285</v>
      </c>
      <c r="Q9" s="25">
        <f t="shared" si="32"/>
        <v>29.016814582238347</v>
      </c>
      <c r="R9" s="77">
        <f t="shared" si="33"/>
        <v>785.10257191881283</v>
      </c>
      <c r="S9" s="78">
        <f t="shared" si="34"/>
        <v>898.84848508118716</v>
      </c>
      <c r="T9" s="79">
        <f t="shared" si="35"/>
        <v>113.74591316237434</v>
      </c>
      <c r="V9" s="89">
        <v>4</v>
      </c>
      <c r="W9" s="92">
        <f t="shared" si="0"/>
        <v>-99.738902656991513</v>
      </c>
      <c r="X9" s="91">
        <f t="shared" si="1"/>
        <v>-12.693644456157442</v>
      </c>
      <c r="Y9" s="29">
        <f t="shared" si="2"/>
        <v>5.6666666666666288</v>
      </c>
      <c r="Z9" s="29">
        <f t="shared" si="3"/>
        <v>0.83292503674668705</v>
      </c>
      <c r="AA9" s="90">
        <f t="shared" si="4"/>
        <v>-212.84848508118716</v>
      </c>
      <c r="AB9" s="29">
        <f t="shared" si="5"/>
        <v>-23.680129478324918</v>
      </c>
      <c r="AC9" s="92">
        <f t="shared" si="6"/>
        <v>-155.9755285</v>
      </c>
      <c r="AD9" s="25">
        <f t="shared" si="7"/>
        <v>-18.524947961121178</v>
      </c>
      <c r="AF9" s="89">
        <v>4</v>
      </c>
      <c r="AG9" s="99">
        <f t="shared" si="8"/>
        <v>0</v>
      </c>
      <c r="AH9" s="103">
        <f t="shared" si="9"/>
        <v>0</v>
      </c>
      <c r="AI9" s="139">
        <f t="shared" si="10"/>
        <v>5.6666666666666288</v>
      </c>
      <c r="AJ9" s="100">
        <f t="shared" si="11"/>
        <v>0.83292503674668705</v>
      </c>
      <c r="AK9" s="110">
        <f t="shared" si="12"/>
        <v>0</v>
      </c>
      <c r="AL9" s="112">
        <f t="shared" si="13"/>
        <v>0</v>
      </c>
      <c r="AM9" s="137">
        <f t="shared" si="14"/>
        <v>0</v>
      </c>
      <c r="AN9" s="111">
        <f t="shared" si="15"/>
        <v>0</v>
      </c>
      <c r="AP9" s="44"/>
      <c r="AR9" s="12" t="s">
        <v>63</v>
      </c>
      <c r="AS9" s="20"/>
      <c r="AT9" s="21"/>
      <c r="AU9" s="224">
        <v>928</v>
      </c>
      <c r="AV9" s="224">
        <v>1118</v>
      </c>
      <c r="AW9" s="224">
        <v>1039</v>
      </c>
      <c r="AX9" s="224">
        <v>1053</v>
      </c>
      <c r="AZ9" s="80">
        <f t="shared" si="36"/>
        <v>1028.3333333333333</v>
      </c>
      <c r="BA9" s="25">
        <f t="shared" si="37"/>
        <v>55.106966690045446</v>
      </c>
      <c r="BB9" s="81">
        <f t="shared" si="38"/>
        <v>920.32367862084425</v>
      </c>
      <c r="BC9" s="82">
        <f t="shared" si="39"/>
        <v>1136.3429880458223</v>
      </c>
      <c r="BD9" s="83">
        <f t="shared" si="40"/>
        <v>216.01930942497802</v>
      </c>
      <c r="BF9" s="76">
        <f t="shared" si="41"/>
        <v>1129.2546655000001</v>
      </c>
      <c r="BG9" s="76">
        <f t="shared" si="42"/>
        <v>1129.2546655000001</v>
      </c>
      <c r="BH9" s="25">
        <f t="shared" si="43"/>
        <v>33.604384617189467</v>
      </c>
      <c r="BI9" s="77">
        <f t="shared" si="44"/>
        <v>1063.3900716503088</v>
      </c>
      <c r="BJ9" s="78">
        <f t="shared" si="45"/>
        <v>1195.1192593496914</v>
      </c>
      <c r="BK9" s="79">
        <f t="shared" si="46"/>
        <v>131.72918769938269</v>
      </c>
      <c r="BM9" s="89">
        <v>4</v>
      </c>
      <c r="BN9" s="92">
        <f t="shared" si="16"/>
        <v>-83.342988045822267</v>
      </c>
      <c r="BO9" s="91">
        <f t="shared" si="17"/>
        <v>-7.3343162163694826</v>
      </c>
      <c r="BP9" s="29">
        <f t="shared" si="18"/>
        <v>24.666666666666742</v>
      </c>
      <c r="BQ9" s="29">
        <f t="shared" si="19"/>
        <v>2.3987034035656478</v>
      </c>
      <c r="BR9" s="90">
        <f t="shared" si="20"/>
        <v>-142.11925934969145</v>
      </c>
      <c r="BS9" s="29">
        <f t="shared" si="21"/>
        <v>-11.891638281105418</v>
      </c>
      <c r="BT9" s="92">
        <f t="shared" si="22"/>
        <v>-76.254665500000101</v>
      </c>
      <c r="BU9" s="25">
        <f t="shared" si="23"/>
        <v>-6.7526544569321585</v>
      </c>
      <c r="BW9" s="89">
        <v>4</v>
      </c>
      <c r="BX9" s="99">
        <f t="shared" si="24"/>
        <v>0</v>
      </c>
      <c r="BY9" s="103">
        <f t="shared" si="24"/>
        <v>0</v>
      </c>
      <c r="BZ9" s="139">
        <f t="shared" si="24"/>
        <v>24.666666666666742</v>
      </c>
      <c r="CA9" s="100">
        <f t="shared" si="24"/>
        <v>2.3987034035656478</v>
      </c>
      <c r="CB9" s="110">
        <f t="shared" si="24"/>
        <v>0</v>
      </c>
      <c r="CC9" s="112">
        <f t="shared" si="24"/>
        <v>0</v>
      </c>
      <c r="CD9" s="137">
        <f t="shared" si="24"/>
        <v>0</v>
      </c>
      <c r="CE9" s="111">
        <f t="shared" si="24"/>
        <v>0</v>
      </c>
    </row>
    <row r="10" spans="1:83" ht="13.35" customHeight="1" x14ac:dyDescent="0.15">
      <c r="A10" s="12" t="s">
        <v>64</v>
      </c>
      <c r="B10" s="20"/>
      <c r="C10" s="21"/>
      <c r="D10" s="224">
        <v>660</v>
      </c>
      <c r="E10" s="224">
        <v>622</v>
      </c>
      <c r="F10" s="224">
        <v>707</v>
      </c>
      <c r="G10" s="224">
        <v>626</v>
      </c>
      <c r="I10" s="80">
        <f t="shared" si="25"/>
        <v>663</v>
      </c>
      <c r="J10" s="25">
        <f t="shared" si="26"/>
        <v>24.583192089989726</v>
      </c>
      <c r="K10" s="81">
        <f t="shared" si="27"/>
        <v>614.81694350362011</v>
      </c>
      <c r="L10" s="82">
        <f t="shared" si="28"/>
        <v>711.18305649637989</v>
      </c>
      <c r="M10" s="83">
        <f t="shared" si="29"/>
        <v>96.366112992759781</v>
      </c>
      <c r="O10" s="76">
        <f t="shared" si="30"/>
        <v>714.60846149999998</v>
      </c>
      <c r="P10" s="76">
        <f t="shared" si="31"/>
        <v>714.60846149999998</v>
      </c>
      <c r="Q10" s="25">
        <f t="shared" si="32"/>
        <v>26.732161556821399</v>
      </c>
      <c r="R10" s="77">
        <f t="shared" si="33"/>
        <v>662.21342484862998</v>
      </c>
      <c r="S10" s="78">
        <f t="shared" si="34"/>
        <v>767.00349815136997</v>
      </c>
      <c r="T10" s="79">
        <f t="shared" si="35"/>
        <v>104.79007330273998</v>
      </c>
      <c r="V10" s="89">
        <v>5</v>
      </c>
      <c r="W10" s="92">
        <f t="shared" si="0"/>
        <v>-85.183056496379891</v>
      </c>
      <c r="X10" s="91">
        <f t="shared" si="1"/>
        <v>-11.977655502091324</v>
      </c>
      <c r="Y10" s="29">
        <f t="shared" si="2"/>
        <v>-37</v>
      </c>
      <c r="Z10" s="29">
        <f t="shared" si="3"/>
        <v>-5.5806938159879342</v>
      </c>
      <c r="AA10" s="90">
        <f t="shared" si="4"/>
        <v>-141.00349815136997</v>
      </c>
      <c r="AB10" s="29">
        <f t="shared" si="5"/>
        <v>-18.383683841236223</v>
      </c>
      <c r="AC10" s="92">
        <f t="shared" si="6"/>
        <v>-88.608461499999976</v>
      </c>
      <c r="AD10" s="25">
        <f t="shared" si="7"/>
        <v>-12.399581907273564</v>
      </c>
      <c r="AF10" s="89">
        <v>5</v>
      </c>
      <c r="AG10" s="99">
        <f t="shared" si="8"/>
        <v>0</v>
      </c>
      <c r="AH10" s="103">
        <f t="shared" si="9"/>
        <v>0</v>
      </c>
      <c r="AI10" s="139">
        <f t="shared" si="10"/>
        <v>0</v>
      </c>
      <c r="AJ10" s="100">
        <f t="shared" si="11"/>
        <v>0</v>
      </c>
      <c r="AK10" s="110">
        <f t="shared" si="12"/>
        <v>0</v>
      </c>
      <c r="AL10" s="112">
        <f t="shared" si="13"/>
        <v>0</v>
      </c>
      <c r="AM10" s="137">
        <f t="shared" si="14"/>
        <v>0</v>
      </c>
      <c r="AN10" s="111">
        <f t="shared" si="15"/>
        <v>0</v>
      </c>
      <c r="AP10" s="44"/>
      <c r="AR10" s="12" t="s">
        <v>64</v>
      </c>
      <c r="AS10" s="20"/>
      <c r="AT10" s="21"/>
      <c r="AU10" s="224">
        <v>951</v>
      </c>
      <c r="AV10" s="224">
        <v>1107</v>
      </c>
      <c r="AW10" s="224">
        <v>1016</v>
      </c>
      <c r="AX10" s="224">
        <v>1054</v>
      </c>
      <c r="AZ10" s="80">
        <f t="shared" si="36"/>
        <v>1024.6666666666667</v>
      </c>
      <c r="BA10" s="25">
        <f t="shared" si="37"/>
        <v>45.241328205279061</v>
      </c>
      <c r="BB10" s="81">
        <f t="shared" si="38"/>
        <v>935.9936633843198</v>
      </c>
      <c r="BC10" s="82">
        <f t="shared" si="39"/>
        <v>1113.3396699490138</v>
      </c>
      <c r="BD10" s="83">
        <f t="shared" si="40"/>
        <v>177.34600656469399</v>
      </c>
      <c r="BF10" s="76">
        <f t="shared" si="41"/>
        <v>1080.4122765</v>
      </c>
      <c r="BG10" s="76">
        <f t="shared" si="42"/>
        <v>1080.4122765</v>
      </c>
      <c r="BH10" s="25">
        <f t="shared" si="43"/>
        <v>32.86962543899763</v>
      </c>
      <c r="BI10" s="77">
        <f t="shared" si="44"/>
        <v>1015.9878106395646</v>
      </c>
      <c r="BJ10" s="78">
        <f t="shared" si="45"/>
        <v>1144.8367423604352</v>
      </c>
      <c r="BK10" s="79">
        <f t="shared" si="46"/>
        <v>128.84893172087061</v>
      </c>
      <c r="BM10" s="89">
        <v>5</v>
      </c>
      <c r="BN10" s="92">
        <f t="shared" si="16"/>
        <v>-59.339669949013796</v>
      </c>
      <c r="BO10" s="91">
        <f t="shared" si="17"/>
        <v>-5.3298801390712409</v>
      </c>
      <c r="BP10" s="29">
        <f t="shared" si="18"/>
        <v>29.333333333333258</v>
      </c>
      <c r="BQ10" s="29">
        <f t="shared" si="19"/>
        <v>2.8627195836044166</v>
      </c>
      <c r="BR10" s="90">
        <f t="shared" si="20"/>
        <v>-90.83674236043521</v>
      </c>
      <c r="BS10" s="29">
        <f t="shared" si="21"/>
        <v>-7.9344712655838725</v>
      </c>
      <c r="BT10" s="92">
        <f t="shared" si="22"/>
        <v>-26.412276499999962</v>
      </c>
      <c r="BU10" s="25">
        <f t="shared" si="23"/>
        <v>-2.4446479436130288</v>
      </c>
      <c r="BW10" s="89">
        <v>5</v>
      </c>
      <c r="BX10" s="99">
        <f t="shared" si="24"/>
        <v>0</v>
      </c>
      <c r="BY10" s="103">
        <f t="shared" si="24"/>
        <v>0</v>
      </c>
      <c r="BZ10" s="139">
        <f t="shared" si="24"/>
        <v>29.333333333333258</v>
      </c>
      <c r="CA10" s="100">
        <f t="shared" si="24"/>
        <v>2.8627195836044166</v>
      </c>
      <c r="CB10" s="110">
        <f t="shared" si="24"/>
        <v>0</v>
      </c>
      <c r="CC10" s="112">
        <f t="shared" si="24"/>
        <v>0</v>
      </c>
      <c r="CD10" s="137">
        <f t="shared" si="24"/>
        <v>0</v>
      </c>
      <c r="CE10" s="111">
        <f t="shared" si="24"/>
        <v>0</v>
      </c>
    </row>
    <row r="11" spans="1:83" ht="14.25" x14ac:dyDescent="0.15">
      <c r="A11" s="12" t="s">
        <v>65</v>
      </c>
      <c r="B11" s="20"/>
      <c r="C11" s="21"/>
      <c r="D11" s="224">
        <v>624</v>
      </c>
      <c r="E11" s="224">
        <v>683</v>
      </c>
      <c r="F11" s="224">
        <v>653</v>
      </c>
      <c r="G11" s="224">
        <v>631</v>
      </c>
      <c r="I11" s="80">
        <f t="shared" si="25"/>
        <v>653.33333333333337</v>
      </c>
      <c r="J11" s="25">
        <f t="shared" si="26"/>
        <v>17.032648388054955</v>
      </c>
      <c r="K11" s="81">
        <f t="shared" si="27"/>
        <v>619.9493424927457</v>
      </c>
      <c r="L11" s="82">
        <f t="shared" si="28"/>
        <v>686.71732417392104</v>
      </c>
      <c r="M11" s="83">
        <f t="shared" si="29"/>
        <v>66.767981681175343</v>
      </c>
      <c r="O11" s="76">
        <f t="shared" si="30"/>
        <v>678.99875550000002</v>
      </c>
      <c r="P11" s="76">
        <f t="shared" si="31"/>
        <v>678.99875550000002</v>
      </c>
      <c r="Q11" s="25">
        <f t="shared" si="32"/>
        <v>26.0576045618165</v>
      </c>
      <c r="R11" s="77">
        <f t="shared" si="33"/>
        <v>627.92585055883967</v>
      </c>
      <c r="S11" s="78">
        <f t="shared" si="34"/>
        <v>730.07166044116036</v>
      </c>
      <c r="T11" s="79">
        <f t="shared" si="35"/>
        <v>102.14580988232069</v>
      </c>
      <c r="V11" s="89">
        <v>6</v>
      </c>
      <c r="W11" s="92">
        <f t="shared" si="0"/>
        <v>-55.717324173921043</v>
      </c>
      <c r="X11" s="91">
        <f t="shared" si="1"/>
        <v>-8.1135748600700559</v>
      </c>
      <c r="Y11" s="29">
        <f t="shared" si="2"/>
        <v>-22.333333333333371</v>
      </c>
      <c r="Z11" s="29">
        <f t="shared" si="3"/>
        <v>-3.4183673469387812</v>
      </c>
      <c r="AA11" s="90">
        <f t="shared" si="4"/>
        <v>-99.071660441160361</v>
      </c>
      <c r="AB11" s="29">
        <f t="shared" si="5"/>
        <v>-13.570128222932848</v>
      </c>
      <c r="AC11" s="92">
        <f t="shared" si="6"/>
        <v>-47.998755500000016</v>
      </c>
      <c r="AD11" s="25">
        <f t="shared" si="7"/>
        <v>-7.0690491125649801</v>
      </c>
      <c r="AF11" s="89">
        <v>6</v>
      </c>
      <c r="AG11" s="99">
        <f t="shared" si="8"/>
        <v>0</v>
      </c>
      <c r="AH11" s="103">
        <f t="shared" si="9"/>
        <v>0</v>
      </c>
      <c r="AI11" s="139">
        <f t="shared" si="10"/>
        <v>0</v>
      </c>
      <c r="AJ11" s="100">
        <f t="shared" si="11"/>
        <v>0</v>
      </c>
      <c r="AK11" s="110">
        <f t="shared" si="12"/>
        <v>0</v>
      </c>
      <c r="AL11" s="112">
        <f t="shared" si="13"/>
        <v>0</v>
      </c>
      <c r="AM11" s="137">
        <f t="shared" si="14"/>
        <v>0</v>
      </c>
      <c r="AN11" s="111">
        <f t="shared" si="15"/>
        <v>0</v>
      </c>
      <c r="AP11" s="44"/>
      <c r="AR11" s="12" t="s">
        <v>65</v>
      </c>
      <c r="AS11" s="20"/>
      <c r="AT11" s="21"/>
      <c r="AU11" s="224">
        <v>893</v>
      </c>
      <c r="AV11" s="224">
        <v>1087</v>
      </c>
      <c r="AW11" s="224">
        <v>995</v>
      </c>
      <c r="AX11" s="224">
        <v>951</v>
      </c>
      <c r="AZ11" s="80">
        <f t="shared" si="36"/>
        <v>991.66666666666663</v>
      </c>
      <c r="BA11" s="25">
        <f t="shared" si="37"/>
        <v>56.027770891863184</v>
      </c>
      <c r="BB11" s="81">
        <f t="shared" si="38"/>
        <v>881.85223571861479</v>
      </c>
      <c r="BC11" s="82">
        <f t="shared" si="39"/>
        <v>1101.4810976147185</v>
      </c>
      <c r="BD11" s="83">
        <f t="shared" si="40"/>
        <v>219.62886189610367</v>
      </c>
      <c r="BF11" s="76">
        <f t="shared" si="41"/>
        <v>1082.951057</v>
      </c>
      <c r="BG11" s="76">
        <f t="shared" si="42"/>
        <v>1082.951057</v>
      </c>
      <c r="BH11" s="25">
        <f t="shared" si="43"/>
        <v>32.908221723453849</v>
      </c>
      <c r="BI11" s="77">
        <f t="shared" si="44"/>
        <v>1018.4509424220305</v>
      </c>
      <c r="BJ11" s="78">
        <f t="shared" si="45"/>
        <v>1147.4511715779695</v>
      </c>
      <c r="BK11" s="79">
        <f t="shared" si="46"/>
        <v>129.000229155939</v>
      </c>
      <c r="BM11" s="89">
        <v>6</v>
      </c>
      <c r="BN11" s="92">
        <f t="shared" si="16"/>
        <v>-150.48109761471846</v>
      </c>
      <c r="BO11" s="91">
        <f t="shared" si="17"/>
        <v>-13.661704948054815</v>
      </c>
      <c r="BP11" s="29">
        <f t="shared" si="18"/>
        <v>-40.666666666666629</v>
      </c>
      <c r="BQ11" s="29">
        <f t="shared" si="19"/>
        <v>-4.1008403361344499</v>
      </c>
      <c r="BR11" s="90">
        <f t="shared" si="20"/>
        <v>-196.45117157796949</v>
      </c>
      <c r="BS11" s="29">
        <f t="shared" si="21"/>
        <v>-17.120656324557217</v>
      </c>
      <c r="BT11" s="92">
        <f t="shared" si="22"/>
        <v>-131.95105699999999</v>
      </c>
      <c r="BU11" s="25">
        <f t="shared" si="23"/>
        <v>-12.184397083053033</v>
      </c>
      <c r="BW11" s="89">
        <v>6</v>
      </c>
      <c r="BX11" s="99">
        <f t="shared" si="24"/>
        <v>0</v>
      </c>
      <c r="BY11" s="103">
        <f t="shared" si="24"/>
        <v>0</v>
      </c>
      <c r="BZ11" s="139">
        <f t="shared" si="24"/>
        <v>0</v>
      </c>
      <c r="CA11" s="100">
        <f t="shared" si="24"/>
        <v>0</v>
      </c>
      <c r="CB11" s="110">
        <f t="shared" si="24"/>
        <v>0</v>
      </c>
      <c r="CC11" s="112">
        <f t="shared" si="24"/>
        <v>0</v>
      </c>
      <c r="CD11" s="137">
        <f t="shared" si="24"/>
        <v>0</v>
      </c>
      <c r="CE11" s="111">
        <f t="shared" si="24"/>
        <v>0</v>
      </c>
    </row>
    <row r="12" spans="1:83" ht="14.25" x14ac:dyDescent="0.15">
      <c r="A12" s="12" t="s">
        <v>66</v>
      </c>
      <c r="B12" s="20"/>
      <c r="C12" s="21"/>
      <c r="D12" s="224">
        <v>661</v>
      </c>
      <c r="E12" s="224">
        <v>646</v>
      </c>
      <c r="F12" s="224">
        <v>648</v>
      </c>
      <c r="G12" s="224">
        <v>608</v>
      </c>
      <c r="I12" s="80">
        <f t="shared" si="25"/>
        <v>651.66666666666663</v>
      </c>
      <c r="J12" s="25">
        <f t="shared" si="26"/>
        <v>4.7022453265552961</v>
      </c>
      <c r="K12" s="81">
        <f t="shared" si="27"/>
        <v>642.45026582661831</v>
      </c>
      <c r="L12" s="82">
        <f t="shared" si="28"/>
        <v>660.88306750671495</v>
      </c>
      <c r="M12" s="83">
        <f t="shared" si="29"/>
        <v>18.432801680096645</v>
      </c>
      <c r="O12" s="76">
        <f t="shared" si="30"/>
        <v>639.30360849999988</v>
      </c>
      <c r="P12" s="76">
        <f t="shared" si="31"/>
        <v>639.30360849999988</v>
      </c>
      <c r="Q12" s="25">
        <f t="shared" si="32"/>
        <v>25.28445388969277</v>
      </c>
      <c r="R12" s="77">
        <f t="shared" si="33"/>
        <v>589.74607887620209</v>
      </c>
      <c r="S12" s="78">
        <f t="shared" si="34"/>
        <v>688.86113812379767</v>
      </c>
      <c r="T12" s="79">
        <f t="shared" si="35"/>
        <v>99.115059247595582</v>
      </c>
      <c r="V12" s="89">
        <v>7</v>
      </c>
      <c r="W12" s="92">
        <f t="shared" si="0"/>
        <v>-52.883067506714951</v>
      </c>
      <c r="X12" s="91">
        <f t="shared" si="1"/>
        <v>-8.0018796224004678</v>
      </c>
      <c r="Y12" s="29">
        <f t="shared" si="2"/>
        <v>-43.666666666666629</v>
      </c>
      <c r="Z12" s="29">
        <f t="shared" si="3"/>
        <v>-6.700767263427104</v>
      </c>
      <c r="AA12" s="90">
        <f t="shared" si="4"/>
        <v>-80.861138123797673</v>
      </c>
      <c r="AB12" s="29">
        <f t="shared" si="5"/>
        <v>-11.738380008492486</v>
      </c>
      <c r="AC12" s="92">
        <f t="shared" si="6"/>
        <v>-31.303608499999882</v>
      </c>
      <c r="AD12" s="25">
        <f t="shared" si="7"/>
        <v>-4.8965167854202543</v>
      </c>
      <c r="AF12" s="89">
        <v>7</v>
      </c>
      <c r="AG12" s="99">
        <f t="shared" si="8"/>
        <v>0</v>
      </c>
      <c r="AH12" s="103">
        <f t="shared" si="9"/>
        <v>0</v>
      </c>
      <c r="AI12" s="139">
        <f t="shared" si="10"/>
        <v>0</v>
      </c>
      <c r="AJ12" s="100">
        <f t="shared" si="11"/>
        <v>0</v>
      </c>
      <c r="AK12" s="110">
        <f t="shared" si="12"/>
        <v>0</v>
      </c>
      <c r="AL12" s="112">
        <f t="shared" si="13"/>
        <v>0</v>
      </c>
      <c r="AM12" s="137">
        <f t="shared" si="14"/>
        <v>0</v>
      </c>
      <c r="AN12" s="111">
        <f t="shared" si="15"/>
        <v>0</v>
      </c>
      <c r="AP12" s="44"/>
      <c r="AR12" s="12" t="s">
        <v>66</v>
      </c>
      <c r="AS12" s="20"/>
      <c r="AT12" s="21"/>
      <c r="AU12" s="224">
        <v>980</v>
      </c>
      <c r="AV12" s="224">
        <v>940</v>
      </c>
      <c r="AW12" s="224">
        <v>908</v>
      </c>
      <c r="AX12" s="224">
        <v>988</v>
      </c>
      <c r="AZ12" s="80">
        <f t="shared" si="36"/>
        <v>942.66666666666663</v>
      </c>
      <c r="BA12" s="25">
        <f t="shared" si="37"/>
        <v>20.827332469084414</v>
      </c>
      <c r="BB12" s="81">
        <f t="shared" si="38"/>
        <v>901.84509502726121</v>
      </c>
      <c r="BC12" s="82">
        <f t="shared" si="39"/>
        <v>983.48823830607205</v>
      </c>
      <c r="BD12" s="83">
        <f t="shared" si="40"/>
        <v>81.64314327881084</v>
      </c>
      <c r="BF12" s="76">
        <f t="shared" si="41"/>
        <v>870.96640400000001</v>
      </c>
      <c r="BG12" s="76">
        <f t="shared" si="42"/>
        <v>870.96640400000001</v>
      </c>
      <c r="BH12" s="25">
        <f t="shared" si="43"/>
        <v>29.512139942742206</v>
      </c>
      <c r="BI12" s="77">
        <f t="shared" si="44"/>
        <v>813.12260971222531</v>
      </c>
      <c r="BJ12" s="78">
        <f t="shared" si="45"/>
        <v>928.81019828777471</v>
      </c>
      <c r="BK12" s="79">
        <f t="shared" si="46"/>
        <v>115.6875885755494</v>
      </c>
      <c r="BM12" s="89">
        <v>7</v>
      </c>
      <c r="BN12" s="92">
        <f t="shared" si="16"/>
        <v>4.5117616939279515</v>
      </c>
      <c r="BO12" s="91">
        <f t="shared" si="17"/>
        <v>0.45875095585269654</v>
      </c>
      <c r="BP12" s="29">
        <f t="shared" si="18"/>
        <v>45.333333333333371</v>
      </c>
      <c r="BQ12" s="29">
        <f t="shared" si="19"/>
        <v>4.8090523338048135</v>
      </c>
      <c r="BR12" s="90">
        <f t="shared" si="20"/>
        <v>59.18980171222529</v>
      </c>
      <c r="BS12" s="29">
        <f t="shared" si="21"/>
        <v>6.3726476971656192</v>
      </c>
      <c r="BT12" s="92">
        <f t="shared" si="22"/>
        <v>117.03359599999999</v>
      </c>
      <c r="BU12" s="25">
        <f t="shared" si="23"/>
        <v>13.437211293399095</v>
      </c>
      <c r="BW12" s="89">
        <v>7</v>
      </c>
      <c r="BX12" s="99">
        <f t="shared" si="24"/>
        <v>4.5117616939279515</v>
      </c>
      <c r="BY12" s="103">
        <f t="shared" si="24"/>
        <v>0.45875095585269654</v>
      </c>
      <c r="BZ12" s="139">
        <f t="shared" si="24"/>
        <v>45.333333333333371</v>
      </c>
      <c r="CA12" s="100">
        <f t="shared" si="24"/>
        <v>4.8090523338048135</v>
      </c>
      <c r="CB12" s="110">
        <f t="shared" si="24"/>
        <v>59.18980171222529</v>
      </c>
      <c r="CC12" s="112">
        <f t="shared" si="24"/>
        <v>6.3726476971656192</v>
      </c>
      <c r="CD12" s="137">
        <f t="shared" si="24"/>
        <v>117.03359599999999</v>
      </c>
      <c r="CE12" s="111">
        <f t="shared" si="24"/>
        <v>13.437211293399095</v>
      </c>
    </row>
    <row r="13" spans="1:83" ht="14.25" x14ac:dyDescent="0.15">
      <c r="A13" s="12" t="s">
        <v>67</v>
      </c>
      <c r="B13" s="20"/>
      <c r="C13" s="21"/>
      <c r="D13" s="224">
        <v>667</v>
      </c>
      <c r="E13" s="224">
        <v>650</v>
      </c>
      <c r="F13" s="224">
        <v>667</v>
      </c>
      <c r="G13" s="224">
        <v>579</v>
      </c>
      <c r="I13" s="80">
        <f t="shared" si="25"/>
        <v>661.33333333333337</v>
      </c>
      <c r="J13" s="25">
        <f t="shared" si="26"/>
        <v>5.666666666666667</v>
      </c>
      <c r="K13" s="81">
        <f t="shared" si="27"/>
        <v>650.22666666666669</v>
      </c>
      <c r="L13" s="82">
        <f t="shared" si="28"/>
        <v>672.44</v>
      </c>
      <c r="M13" s="83">
        <f t="shared" si="29"/>
        <v>22.213333333333367</v>
      </c>
      <c r="O13" s="76">
        <f t="shared" si="30"/>
        <v>662.60721699999999</v>
      </c>
      <c r="P13" s="76">
        <f t="shared" si="31"/>
        <v>662.60721699999999</v>
      </c>
      <c r="Q13" s="25">
        <f t="shared" si="32"/>
        <v>25.741158035333221</v>
      </c>
      <c r="R13" s="77">
        <f t="shared" si="33"/>
        <v>612.15454725074687</v>
      </c>
      <c r="S13" s="78">
        <f t="shared" si="34"/>
        <v>713.05988674925311</v>
      </c>
      <c r="T13" s="79">
        <f t="shared" si="35"/>
        <v>100.90533949850624</v>
      </c>
      <c r="V13" s="89">
        <v>8</v>
      </c>
      <c r="W13" s="92">
        <f t="shared" si="0"/>
        <v>-93.440000000000055</v>
      </c>
      <c r="X13" s="91">
        <f t="shared" si="1"/>
        <v>-13.895663553625608</v>
      </c>
      <c r="Y13" s="29">
        <f t="shared" si="2"/>
        <v>-82.333333333333371</v>
      </c>
      <c r="Z13" s="29">
        <f t="shared" si="3"/>
        <v>-12.449596774193553</v>
      </c>
      <c r="AA13" s="90">
        <f t="shared" si="4"/>
        <v>-134.05988674925311</v>
      </c>
      <c r="AB13" s="29">
        <f t="shared" si="5"/>
        <v>-18.8006490395098</v>
      </c>
      <c r="AC13" s="92">
        <f t="shared" si="6"/>
        <v>-83.607216999999991</v>
      </c>
      <c r="AD13" s="25">
        <f t="shared" si="7"/>
        <v>-12.617915237708615</v>
      </c>
      <c r="AF13" s="89">
        <v>8</v>
      </c>
      <c r="AG13" s="99">
        <f t="shared" si="8"/>
        <v>0</v>
      </c>
      <c r="AH13" s="103">
        <f t="shared" si="9"/>
        <v>0</v>
      </c>
      <c r="AI13" s="139">
        <f t="shared" si="10"/>
        <v>0</v>
      </c>
      <c r="AJ13" s="100">
        <f t="shared" si="11"/>
        <v>0</v>
      </c>
      <c r="AK13" s="110">
        <f t="shared" si="12"/>
        <v>0</v>
      </c>
      <c r="AL13" s="112">
        <f t="shared" si="13"/>
        <v>0</v>
      </c>
      <c r="AM13" s="137">
        <f t="shared" si="14"/>
        <v>0</v>
      </c>
      <c r="AN13" s="111">
        <f t="shared" si="15"/>
        <v>0</v>
      </c>
      <c r="AP13" s="44"/>
      <c r="AR13" s="12" t="s">
        <v>67</v>
      </c>
      <c r="AS13" s="20"/>
      <c r="AT13" s="21"/>
      <c r="AU13" s="224">
        <v>970</v>
      </c>
      <c r="AV13" s="224">
        <v>979</v>
      </c>
      <c r="AW13" s="224">
        <v>921</v>
      </c>
      <c r="AX13" s="224">
        <v>922</v>
      </c>
      <c r="AZ13" s="80">
        <f t="shared" si="36"/>
        <v>956.66666666666663</v>
      </c>
      <c r="BA13" s="25">
        <f t="shared" si="37"/>
        <v>18.02159198788436</v>
      </c>
      <c r="BB13" s="81">
        <f t="shared" si="38"/>
        <v>921.34434637041329</v>
      </c>
      <c r="BC13" s="82">
        <f t="shared" si="39"/>
        <v>991.98898696291997</v>
      </c>
      <c r="BD13" s="83">
        <f t="shared" si="40"/>
        <v>70.644640592506676</v>
      </c>
      <c r="BF13" s="76">
        <f t="shared" si="41"/>
        <v>905.15636649999999</v>
      </c>
      <c r="BG13" s="76">
        <f t="shared" si="42"/>
        <v>905.15636649999999</v>
      </c>
      <c r="BH13" s="25">
        <f t="shared" si="43"/>
        <v>30.085816699900302</v>
      </c>
      <c r="BI13" s="77">
        <f t="shared" si="44"/>
        <v>846.1881657681954</v>
      </c>
      <c r="BJ13" s="78">
        <f t="shared" si="45"/>
        <v>964.12456723180458</v>
      </c>
      <c r="BK13" s="79">
        <f t="shared" si="46"/>
        <v>117.93640146360917</v>
      </c>
      <c r="BM13" s="89">
        <v>8</v>
      </c>
      <c r="BN13" s="92">
        <f t="shared" si="16"/>
        <v>-69.988986962919967</v>
      </c>
      <c r="BO13" s="91">
        <f t="shared" si="17"/>
        <v>-7.0554197559388951</v>
      </c>
      <c r="BP13" s="29">
        <f t="shared" si="18"/>
        <v>-34.666666666666629</v>
      </c>
      <c r="BQ13" s="29">
        <f t="shared" si="19"/>
        <v>-3.6236933797909368</v>
      </c>
      <c r="BR13" s="90">
        <f t="shared" si="20"/>
        <v>-42.124567231804576</v>
      </c>
      <c r="BS13" s="29">
        <f t="shared" si="21"/>
        <v>-4.3692038003712197</v>
      </c>
      <c r="BT13" s="92">
        <f t="shared" si="22"/>
        <v>16.84363350000001</v>
      </c>
      <c r="BU13" s="25">
        <f t="shared" si="23"/>
        <v>1.8608534528823877</v>
      </c>
      <c r="BW13" s="89">
        <v>8</v>
      </c>
      <c r="BX13" s="99">
        <f t="shared" si="24"/>
        <v>0</v>
      </c>
      <c r="BY13" s="103">
        <f t="shared" si="24"/>
        <v>0</v>
      </c>
      <c r="BZ13" s="139">
        <f t="shared" si="24"/>
        <v>0</v>
      </c>
      <c r="CA13" s="100">
        <f t="shared" si="24"/>
        <v>0</v>
      </c>
      <c r="CB13" s="110">
        <f t="shared" si="24"/>
        <v>0</v>
      </c>
      <c r="CC13" s="112">
        <f t="shared" si="24"/>
        <v>0</v>
      </c>
      <c r="CD13" s="137">
        <f t="shared" si="24"/>
        <v>16.84363350000001</v>
      </c>
      <c r="CE13" s="111">
        <f t="shared" si="24"/>
        <v>1.8608534528823877</v>
      </c>
    </row>
    <row r="14" spans="1:83" ht="14.25" x14ac:dyDescent="0.15">
      <c r="A14" s="12" t="s">
        <v>68</v>
      </c>
      <c r="B14" s="20"/>
      <c r="C14" s="21"/>
      <c r="D14" s="224">
        <v>711</v>
      </c>
      <c r="E14" s="224">
        <v>669</v>
      </c>
      <c r="F14" s="224">
        <v>617</v>
      </c>
      <c r="G14" s="224">
        <v>588</v>
      </c>
      <c r="I14" s="80">
        <f t="shared" si="25"/>
        <v>665.66666666666663</v>
      </c>
      <c r="J14" s="25">
        <f t="shared" si="26"/>
        <v>27.186598005471577</v>
      </c>
      <c r="K14" s="81">
        <f t="shared" si="27"/>
        <v>612.38093457594232</v>
      </c>
      <c r="L14" s="82">
        <f t="shared" si="28"/>
        <v>718.95239875739094</v>
      </c>
      <c r="M14" s="83">
        <f t="shared" si="29"/>
        <v>106.57146418144862</v>
      </c>
      <c r="O14" s="76">
        <f t="shared" si="30"/>
        <v>571.29199499999993</v>
      </c>
      <c r="P14" s="76">
        <f t="shared" si="31"/>
        <v>571.29199499999993</v>
      </c>
      <c r="Q14" s="25">
        <f t="shared" si="32"/>
        <v>23.901715315014524</v>
      </c>
      <c r="R14" s="77">
        <f t="shared" si="33"/>
        <v>524.44463298257142</v>
      </c>
      <c r="S14" s="78">
        <f t="shared" si="34"/>
        <v>618.13935701742844</v>
      </c>
      <c r="T14" s="79">
        <f t="shared" si="35"/>
        <v>93.694724034857018</v>
      </c>
      <c r="V14" s="89">
        <v>9</v>
      </c>
      <c r="W14" s="92">
        <f t="shared" si="0"/>
        <v>-130.95239875739094</v>
      </c>
      <c r="X14" s="91">
        <f t="shared" si="1"/>
        <v>-18.214335049681164</v>
      </c>
      <c r="Y14" s="29">
        <f t="shared" si="2"/>
        <v>-77.666666666666629</v>
      </c>
      <c r="Z14" s="29">
        <f t="shared" si="3"/>
        <v>-11.667501251877811</v>
      </c>
      <c r="AA14" s="90">
        <f t="shared" si="4"/>
        <v>-30.139357017428438</v>
      </c>
      <c r="AB14" s="29">
        <f t="shared" si="5"/>
        <v>-4.8758191296624815</v>
      </c>
      <c r="AC14" s="92">
        <f t="shared" si="6"/>
        <v>16.708005000000071</v>
      </c>
      <c r="AD14" s="25">
        <f t="shared" si="7"/>
        <v>2.9245998799615727</v>
      </c>
      <c r="AF14" s="89">
        <v>9</v>
      </c>
      <c r="AG14" s="99">
        <f t="shared" si="8"/>
        <v>0</v>
      </c>
      <c r="AH14" s="103">
        <f t="shared" si="9"/>
        <v>0</v>
      </c>
      <c r="AI14" s="139">
        <f t="shared" si="10"/>
        <v>0</v>
      </c>
      <c r="AJ14" s="100">
        <f t="shared" si="11"/>
        <v>0</v>
      </c>
      <c r="AK14" s="110">
        <f t="shared" si="12"/>
        <v>0</v>
      </c>
      <c r="AL14" s="112">
        <f t="shared" si="13"/>
        <v>0</v>
      </c>
      <c r="AM14" s="137">
        <f t="shared" si="14"/>
        <v>16.708005000000071</v>
      </c>
      <c r="AN14" s="111">
        <f t="shared" si="15"/>
        <v>2.9245998799615727</v>
      </c>
      <c r="AP14" s="44"/>
      <c r="AR14" s="12" t="s">
        <v>68</v>
      </c>
      <c r="AS14" s="20"/>
      <c r="AT14" s="21"/>
      <c r="AU14" s="224">
        <v>945</v>
      </c>
      <c r="AV14" s="224">
        <v>896</v>
      </c>
      <c r="AW14" s="224">
        <v>887</v>
      </c>
      <c r="AX14" s="224">
        <v>867</v>
      </c>
      <c r="AZ14" s="80">
        <f t="shared" si="36"/>
        <v>909.33333333333337</v>
      </c>
      <c r="BA14" s="25">
        <f t="shared" si="37"/>
        <v>18.02159198788436</v>
      </c>
      <c r="BB14" s="81">
        <f t="shared" si="38"/>
        <v>874.01101303708003</v>
      </c>
      <c r="BC14" s="82">
        <f t="shared" si="39"/>
        <v>944.65565362958671</v>
      </c>
      <c r="BD14" s="83">
        <f t="shared" si="40"/>
        <v>70.644640592506676</v>
      </c>
      <c r="BF14" s="76">
        <f t="shared" si="41"/>
        <v>852.83202000000006</v>
      </c>
      <c r="BG14" s="76">
        <f t="shared" si="42"/>
        <v>852.83202000000006</v>
      </c>
      <c r="BH14" s="25">
        <f t="shared" si="43"/>
        <v>29.203287828599027</v>
      </c>
      <c r="BI14" s="77">
        <f t="shared" si="44"/>
        <v>795.59357585594591</v>
      </c>
      <c r="BJ14" s="78">
        <f t="shared" si="45"/>
        <v>910.0704641440542</v>
      </c>
      <c r="BK14" s="79">
        <f t="shared" si="46"/>
        <v>114.47688828810828</v>
      </c>
      <c r="BM14" s="89">
        <v>9</v>
      </c>
      <c r="BN14" s="92">
        <f t="shared" si="16"/>
        <v>-77.655653629586709</v>
      </c>
      <c r="BO14" s="91">
        <f t="shared" si="17"/>
        <v>-8.2205249427360787</v>
      </c>
      <c r="BP14" s="29">
        <f t="shared" si="18"/>
        <v>-42.333333333333371</v>
      </c>
      <c r="BQ14" s="29">
        <f t="shared" si="19"/>
        <v>-4.6554252199413533</v>
      </c>
      <c r="BR14" s="90">
        <f t="shared" si="20"/>
        <v>-43.070464144054199</v>
      </c>
      <c r="BS14" s="29">
        <f t="shared" si="21"/>
        <v>-4.7326515738056756</v>
      </c>
      <c r="BT14" s="92">
        <f t="shared" si="22"/>
        <v>14.167979999999943</v>
      </c>
      <c r="BU14" s="25">
        <f t="shared" si="23"/>
        <v>1.6612861229108096</v>
      </c>
      <c r="BW14" s="89">
        <v>9</v>
      </c>
      <c r="BX14" s="99">
        <f t="shared" si="24"/>
        <v>0</v>
      </c>
      <c r="BY14" s="103">
        <f t="shared" si="24"/>
        <v>0</v>
      </c>
      <c r="BZ14" s="139">
        <f t="shared" si="24"/>
        <v>0</v>
      </c>
      <c r="CA14" s="100">
        <f t="shared" si="24"/>
        <v>0</v>
      </c>
      <c r="CB14" s="110">
        <f t="shared" si="24"/>
        <v>0</v>
      </c>
      <c r="CC14" s="112">
        <f t="shared" si="24"/>
        <v>0</v>
      </c>
      <c r="CD14" s="137">
        <f t="shared" si="24"/>
        <v>14.167979999999943</v>
      </c>
      <c r="CE14" s="111">
        <f t="shared" si="24"/>
        <v>1.6612861229108096</v>
      </c>
    </row>
    <row r="15" spans="1:83" ht="14.25" x14ac:dyDescent="0.15">
      <c r="A15" s="12" t="s">
        <v>69</v>
      </c>
      <c r="B15" s="20"/>
      <c r="C15" s="21"/>
      <c r="D15" s="224">
        <v>654</v>
      </c>
      <c r="E15" s="224">
        <v>601</v>
      </c>
      <c r="F15" s="224">
        <v>674</v>
      </c>
      <c r="G15" s="224">
        <v>569</v>
      </c>
      <c r="I15" s="80">
        <f t="shared" si="25"/>
        <v>643</v>
      </c>
      <c r="J15" s="25">
        <f t="shared" si="26"/>
        <v>21.779194965226182</v>
      </c>
      <c r="K15" s="81">
        <f t="shared" si="27"/>
        <v>600.31277786815667</v>
      </c>
      <c r="L15" s="82">
        <f t="shared" si="28"/>
        <v>685.68722213184333</v>
      </c>
      <c r="M15" s="83">
        <f t="shared" si="29"/>
        <v>85.374444263686655</v>
      </c>
      <c r="O15" s="76">
        <f t="shared" si="30"/>
        <v>667.72086300000001</v>
      </c>
      <c r="P15" s="76">
        <f t="shared" si="31"/>
        <v>667.72086300000001</v>
      </c>
      <c r="Q15" s="25">
        <f t="shared" si="32"/>
        <v>25.84029533499956</v>
      </c>
      <c r="R15" s="77">
        <f t="shared" si="33"/>
        <v>617.07388414340085</v>
      </c>
      <c r="S15" s="78">
        <f t="shared" si="34"/>
        <v>718.36784185659917</v>
      </c>
      <c r="T15" s="79">
        <f t="shared" si="35"/>
        <v>101.29395771319832</v>
      </c>
      <c r="V15" s="89">
        <v>10</v>
      </c>
      <c r="W15" s="92">
        <f t="shared" si="0"/>
        <v>-116.68722213184333</v>
      </c>
      <c r="X15" s="91">
        <f t="shared" si="1"/>
        <v>-17.017558205190937</v>
      </c>
      <c r="Y15" s="29">
        <f t="shared" si="2"/>
        <v>-74</v>
      </c>
      <c r="Z15" s="29">
        <f t="shared" si="3"/>
        <v>-11.508553654743391</v>
      </c>
      <c r="AA15" s="90">
        <f t="shared" si="4"/>
        <v>-149.36784185659917</v>
      </c>
      <c r="AB15" s="29">
        <f t="shared" si="5"/>
        <v>-20.792668206104921</v>
      </c>
      <c r="AC15" s="92">
        <f t="shared" si="6"/>
        <v>-98.720863000000008</v>
      </c>
      <c r="AD15" s="25">
        <f t="shared" si="7"/>
        <v>-14.78475040549991</v>
      </c>
      <c r="AF15" s="89">
        <v>10</v>
      </c>
      <c r="AG15" s="99">
        <f t="shared" si="8"/>
        <v>0</v>
      </c>
      <c r="AH15" s="103">
        <f t="shared" si="9"/>
        <v>0</v>
      </c>
      <c r="AI15" s="139">
        <f t="shared" si="10"/>
        <v>0</v>
      </c>
      <c r="AJ15" s="100">
        <f t="shared" si="11"/>
        <v>0</v>
      </c>
      <c r="AK15" s="110">
        <f t="shared" si="12"/>
        <v>0</v>
      </c>
      <c r="AL15" s="112">
        <f t="shared" si="13"/>
        <v>0</v>
      </c>
      <c r="AM15" s="137">
        <f t="shared" si="14"/>
        <v>0</v>
      </c>
      <c r="AN15" s="111">
        <f t="shared" si="15"/>
        <v>0</v>
      </c>
      <c r="AP15" s="44"/>
      <c r="AR15" s="12" t="s">
        <v>69</v>
      </c>
      <c r="AS15" s="20"/>
      <c r="AT15" s="21"/>
      <c r="AU15" s="224">
        <v>967</v>
      </c>
      <c r="AV15" s="224">
        <v>843</v>
      </c>
      <c r="AW15" s="224">
        <v>846</v>
      </c>
      <c r="AX15" s="224">
        <v>844</v>
      </c>
      <c r="AZ15" s="80">
        <f t="shared" si="36"/>
        <v>885.33333333333337</v>
      </c>
      <c r="BA15" s="25">
        <f t="shared" si="37"/>
        <v>40.842515974301975</v>
      </c>
      <c r="BB15" s="81">
        <f t="shared" si="38"/>
        <v>805.28200202370147</v>
      </c>
      <c r="BC15" s="82">
        <f t="shared" si="39"/>
        <v>965.38466464296528</v>
      </c>
      <c r="BD15" s="83">
        <f t="shared" si="40"/>
        <v>160.10266261926381</v>
      </c>
      <c r="BF15" s="76">
        <f t="shared" si="41"/>
        <v>769.0916635000001</v>
      </c>
      <c r="BG15" s="76">
        <f t="shared" si="42"/>
        <v>769.0916635000001</v>
      </c>
      <c r="BH15" s="25">
        <f t="shared" si="43"/>
        <v>27.732501933651786</v>
      </c>
      <c r="BI15" s="77">
        <f t="shared" si="44"/>
        <v>714.73595971004261</v>
      </c>
      <c r="BJ15" s="78">
        <f t="shared" si="45"/>
        <v>823.44736728995758</v>
      </c>
      <c r="BK15" s="79">
        <f t="shared" si="46"/>
        <v>108.71140757991498</v>
      </c>
      <c r="BM15" s="89">
        <v>10</v>
      </c>
      <c r="BN15" s="92">
        <f t="shared" si="16"/>
        <v>-121.38466464296528</v>
      </c>
      <c r="BO15" s="91">
        <f t="shared" si="17"/>
        <v>-12.573709640173099</v>
      </c>
      <c r="BP15" s="29">
        <f t="shared" si="18"/>
        <v>-41.333333333333371</v>
      </c>
      <c r="BQ15" s="29">
        <f t="shared" si="19"/>
        <v>-4.6686746987951846</v>
      </c>
      <c r="BR15" s="90">
        <f t="shared" si="20"/>
        <v>20.552632710042417</v>
      </c>
      <c r="BS15" s="29">
        <f t="shared" si="21"/>
        <v>2.4959254867354859</v>
      </c>
      <c r="BT15" s="92">
        <f t="shared" si="22"/>
        <v>74.908336499999905</v>
      </c>
      <c r="BU15" s="25">
        <f t="shared" si="23"/>
        <v>9.739845073746519</v>
      </c>
      <c r="BW15" s="89">
        <v>10</v>
      </c>
      <c r="BX15" s="99">
        <f t="shared" si="24"/>
        <v>0</v>
      </c>
      <c r="BY15" s="103">
        <f t="shared" si="24"/>
        <v>0</v>
      </c>
      <c r="BZ15" s="139">
        <f t="shared" si="24"/>
        <v>0</v>
      </c>
      <c r="CA15" s="100">
        <f t="shared" si="24"/>
        <v>0</v>
      </c>
      <c r="CB15" s="110">
        <f t="shared" si="24"/>
        <v>20.552632710042417</v>
      </c>
      <c r="CC15" s="112">
        <f t="shared" si="24"/>
        <v>2.4959254867354859</v>
      </c>
      <c r="CD15" s="137">
        <f t="shared" si="24"/>
        <v>74.908336499999905</v>
      </c>
      <c r="CE15" s="111">
        <f t="shared" si="24"/>
        <v>9.739845073746519</v>
      </c>
    </row>
    <row r="16" spans="1:83" ht="14.25" x14ac:dyDescent="0.15">
      <c r="A16" s="12" t="s">
        <v>70</v>
      </c>
      <c r="B16" s="20"/>
      <c r="C16" s="21"/>
      <c r="D16" s="224">
        <v>641</v>
      </c>
      <c r="E16" s="224">
        <v>586</v>
      </c>
      <c r="F16" s="224">
        <v>638</v>
      </c>
      <c r="G16" s="224">
        <v>613</v>
      </c>
      <c r="I16" s="80">
        <f t="shared" si="25"/>
        <v>621.66666666666663</v>
      </c>
      <c r="J16" s="25">
        <f t="shared" si="26"/>
        <v>17.854348987789439</v>
      </c>
      <c r="K16" s="81">
        <f t="shared" si="27"/>
        <v>586.67214265059931</v>
      </c>
      <c r="L16" s="82">
        <f t="shared" si="28"/>
        <v>656.66119068273395</v>
      </c>
      <c r="M16" s="83">
        <f t="shared" si="29"/>
        <v>69.989048032134633</v>
      </c>
      <c r="O16" s="76">
        <f t="shared" si="30"/>
        <v>622.67565349999995</v>
      </c>
      <c r="P16" s="76">
        <f t="shared" si="31"/>
        <v>622.67565349999995</v>
      </c>
      <c r="Q16" s="25">
        <f t="shared" si="32"/>
        <v>24.953469768751599</v>
      </c>
      <c r="R16" s="77">
        <f t="shared" si="33"/>
        <v>573.76685275324678</v>
      </c>
      <c r="S16" s="78">
        <f t="shared" si="34"/>
        <v>671.58445424675313</v>
      </c>
      <c r="T16" s="79">
        <f t="shared" si="35"/>
        <v>97.817601493506345</v>
      </c>
      <c r="V16" s="89">
        <v>11</v>
      </c>
      <c r="W16" s="92">
        <f t="shared" si="0"/>
        <v>-43.661190682733945</v>
      </c>
      <c r="X16" s="91">
        <f t="shared" si="1"/>
        <v>-6.6489677328637597</v>
      </c>
      <c r="Y16" s="29">
        <f t="shared" si="2"/>
        <v>-8.6666666666666288</v>
      </c>
      <c r="Z16" s="29">
        <f t="shared" si="3"/>
        <v>-1.3941018766755973</v>
      </c>
      <c r="AA16" s="90">
        <f t="shared" si="4"/>
        <v>-58.584454246753126</v>
      </c>
      <c r="AB16" s="29">
        <f t="shared" si="5"/>
        <v>-8.7233189923166474</v>
      </c>
      <c r="AC16" s="92">
        <f t="shared" si="6"/>
        <v>-9.6756534999999531</v>
      </c>
      <c r="AD16" s="25">
        <f t="shared" si="7"/>
        <v>-1.55388338143848</v>
      </c>
      <c r="AF16" s="89">
        <v>11</v>
      </c>
      <c r="AG16" s="99">
        <f t="shared" si="8"/>
        <v>0</v>
      </c>
      <c r="AH16" s="103">
        <f t="shared" si="9"/>
        <v>0</v>
      </c>
      <c r="AI16" s="139">
        <f t="shared" si="10"/>
        <v>0</v>
      </c>
      <c r="AJ16" s="100">
        <f t="shared" si="11"/>
        <v>0</v>
      </c>
      <c r="AK16" s="110">
        <f t="shared" si="12"/>
        <v>0</v>
      </c>
      <c r="AL16" s="112">
        <f t="shared" si="13"/>
        <v>0</v>
      </c>
      <c r="AM16" s="137">
        <f t="shared" si="14"/>
        <v>0</v>
      </c>
      <c r="AN16" s="111">
        <f t="shared" si="15"/>
        <v>0</v>
      </c>
      <c r="AP16" s="44"/>
      <c r="AR16" s="12" t="s">
        <v>70</v>
      </c>
      <c r="AS16" s="20"/>
      <c r="AT16" s="21"/>
      <c r="AU16" s="224">
        <v>1007</v>
      </c>
      <c r="AV16" s="224">
        <v>866</v>
      </c>
      <c r="AW16" s="224">
        <v>856</v>
      </c>
      <c r="AX16" s="224">
        <v>914</v>
      </c>
      <c r="AZ16" s="80">
        <f t="shared" si="36"/>
        <v>909.66666666666663</v>
      </c>
      <c r="BA16" s="25">
        <f t="shared" si="37"/>
        <v>48.752207927208566</v>
      </c>
      <c r="BB16" s="81">
        <f t="shared" si="38"/>
        <v>814.1123391293379</v>
      </c>
      <c r="BC16" s="82">
        <f t="shared" si="39"/>
        <v>1005.2209942039954</v>
      </c>
      <c r="BD16" s="83">
        <f t="shared" si="40"/>
        <v>191.10865507465746</v>
      </c>
      <c r="BF16" s="76">
        <f t="shared" si="41"/>
        <v>763.57486549999999</v>
      </c>
      <c r="BG16" s="76">
        <f t="shared" si="42"/>
        <v>763.57486549999999</v>
      </c>
      <c r="BH16" s="25">
        <f t="shared" si="43"/>
        <v>27.632858438822431</v>
      </c>
      <c r="BI16" s="77">
        <f t="shared" si="44"/>
        <v>709.41446295990806</v>
      </c>
      <c r="BJ16" s="78">
        <f t="shared" si="45"/>
        <v>817.73526804009191</v>
      </c>
      <c r="BK16" s="79">
        <f t="shared" si="46"/>
        <v>108.32080508018385</v>
      </c>
      <c r="BM16" s="89">
        <v>11</v>
      </c>
      <c r="BN16" s="92">
        <f t="shared" si="16"/>
        <v>-91.22099420399536</v>
      </c>
      <c r="BO16" s="91">
        <f t="shared" si="17"/>
        <v>-9.0747203580075002</v>
      </c>
      <c r="BP16" s="29">
        <f t="shared" si="18"/>
        <v>4.3333333333333712</v>
      </c>
      <c r="BQ16" s="29">
        <f t="shared" si="19"/>
        <v>0.4763649688530639</v>
      </c>
      <c r="BR16" s="90">
        <f t="shared" si="20"/>
        <v>96.26473195990809</v>
      </c>
      <c r="BS16" s="29">
        <f t="shared" si="21"/>
        <v>11.772114487691196</v>
      </c>
      <c r="BT16" s="92">
        <f t="shared" si="22"/>
        <v>150.42513450000001</v>
      </c>
      <c r="BU16" s="25">
        <f t="shared" si="23"/>
        <v>19.700116032695686</v>
      </c>
      <c r="BW16" s="89">
        <v>11</v>
      </c>
      <c r="BX16" s="99">
        <f t="shared" si="24"/>
        <v>0</v>
      </c>
      <c r="BY16" s="103">
        <f t="shared" si="24"/>
        <v>0</v>
      </c>
      <c r="BZ16" s="139">
        <f t="shared" si="24"/>
        <v>4.3333333333333712</v>
      </c>
      <c r="CA16" s="100">
        <f t="shared" si="24"/>
        <v>0.4763649688530639</v>
      </c>
      <c r="CB16" s="110">
        <f t="shared" si="24"/>
        <v>96.26473195990809</v>
      </c>
      <c r="CC16" s="112">
        <f t="shared" si="24"/>
        <v>11.772114487691196</v>
      </c>
      <c r="CD16" s="137">
        <f t="shared" si="24"/>
        <v>150.42513450000001</v>
      </c>
      <c r="CE16" s="111">
        <f t="shared" si="24"/>
        <v>19.700116032695686</v>
      </c>
    </row>
    <row r="17" spans="1:83" ht="14.25" x14ac:dyDescent="0.15">
      <c r="A17" s="12" t="s">
        <v>71</v>
      </c>
      <c r="B17" s="20"/>
      <c r="C17" s="21"/>
      <c r="D17" s="224">
        <v>628</v>
      </c>
      <c r="E17" s="224">
        <v>538</v>
      </c>
      <c r="F17" s="224">
        <v>606</v>
      </c>
      <c r="G17" s="224">
        <v>543</v>
      </c>
      <c r="I17" s="80">
        <f t="shared" si="25"/>
        <v>590.66666666666663</v>
      </c>
      <c r="J17" s="25">
        <f t="shared" si="26"/>
        <v>27.088332871880063</v>
      </c>
      <c r="K17" s="81">
        <f t="shared" si="27"/>
        <v>537.5735342377817</v>
      </c>
      <c r="L17" s="82">
        <f t="shared" si="28"/>
        <v>643.75979909555156</v>
      </c>
      <c r="M17" s="83">
        <f t="shared" si="29"/>
        <v>106.18626485776986</v>
      </c>
      <c r="O17" s="76">
        <f t="shared" si="30"/>
        <v>574.58647899999994</v>
      </c>
      <c r="P17" s="76">
        <f t="shared" si="31"/>
        <v>574.58647899999994</v>
      </c>
      <c r="Q17" s="25">
        <f t="shared" si="32"/>
        <v>23.970533556848498</v>
      </c>
      <c r="R17" s="77">
        <f t="shared" si="33"/>
        <v>527.60423322857685</v>
      </c>
      <c r="S17" s="78">
        <f t="shared" si="34"/>
        <v>621.56872477142304</v>
      </c>
      <c r="T17" s="79">
        <f t="shared" si="35"/>
        <v>93.96449154284619</v>
      </c>
      <c r="V17" s="89">
        <v>12</v>
      </c>
      <c r="W17" s="92">
        <f t="shared" si="0"/>
        <v>-100.75979909555156</v>
      </c>
      <c r="X17" s="91">
        <f t="shared" si="1"/>
        <v>-15.651769376887737</v>
      </c>
      <c r="Y17" s="29">
        <f t="shared" si="2"/>
        <v>-47.666666666666629</v>
      </c>
      <c r="Z17" s="29">
        <f t="shared" si="3"/>
        <v>-8.0699774266365623</v>
      </c>
      <c r="AA17" s="90">
        <f t="shared" si="4"/>
        <v>-78.568724771423035</v>
      </c>
      <c r="AB17" s="29">
        <f t="shared" si="5"/>
        <v>-12.640392226992446</v>
      </c>
      <c r="AC17" s="92">
        <f t="shared" si="6"/>
        <v>-31.58647899999994</v>
      </c>
      <c r="AD17" s="25">
        <f t="shared" si="7"/>
        <v>-5.4972541391806651</v>
      </c>
      <c r="AF17" s="89">
        <v>12</v>
      </c>
      <c r="AG17" s="99">
        <f t="shared" si="8"/>
        <v>0</v>
      </c>
      <c r="AH17" s="103">
        <f t="shared" si="9"/>
        <v>0</v>
      </c>
      <c r="AI17" s="139">
        <f t="shared" si="10"/>
        <v>0</v>
      </c>
      <c r="AJ17" s="100">
        <f t="shared" si="11"/>
        <v>0</v>
      </c>
      <c r="AK17" s="110">
        <f t="shared" si="12"/>
        <v>0</v>
      </c>
      <c r="AL17" s="112">
        <f t="shared" si="13"/>
        <v>0</v>
      </c>
      <c r="AM17" s="137">
        <f t="shared" si="14"/>
        <v>0</v>
      </c>
      <c r="AN17" s="111">
        <f t="shared" si="15"/>
        <v>0</v>
      </c>
      <c r="AP17" s="44"/>
      <c r="AR17" s="12" t="s">
        <v>71</v>
      </c>
      <c r="AS17" s="20"/>
      <c r="AT17" s="21"/>
      <c r="AU17" s="224">
        <v>944</v>
      </c>
      <c r="AV17" s="224">
        <v>841</v>
      </c>
      <c r="AW17" s="224">
        <v>883</v>
      </c>
      <c r="AX17" s="224">
        <v>878</v>
      </c>
      <c r="AZ17" s="80">
        <f t="shared" si="36"/>
        <v>889.33333333333337</v>
      </c>
      <c r="BA17" s="25">
        <f t="shared" si="37"/>
        <v>29.901690773451442</v>
      </c>
      <c r="BB17" s="81">
        <f t="shared" si="38"/>
        <v>830.72601941736855</v>
      </c>
      <c r="BC17" s="82">
        <f t="shared" si="39"/>
        <v>947.94064724929819</v>
      </c>
      <c r="BD17" s="83">
        <f t="shared" si="40"/>
        <v>117.21462783192965</v>
      </c>
      <c r="BF17" s="76">
        <f t="shared" si="41"/>
        <v>833.76607250000006</v>
      </c>
      <c r="BG17" s="76">
        <f t="shared" si="42"/>
        <v>833.76607250000006</v>
      </c>
      <c r="BH17" s="25">
        <f t="shared" si="43"/>
        <v>28.875007748916712</v>
      </c>
      <c r="BI17" s="77">
        <f t="shared" si="44"/>
        <v>777.17105731212337</v>
      </c>
      <c r="BJ17" s="78">
        <f t="shared" si="45"/>
        <v>890.36108768787676</v>
      </c>
      <c r="BK17" s="79">
        <f t="shared" si="46"/>
        <v>113.19003037575339</v>
      </c>
      <c r="BM17" s="89">
        <v>12</v>
      </c>
      <c r="BN17" s="92">
        <f t="shared" si="16"/>
        <v>-69.940647249298195</v>
      </c>
      <c r="BO17" s="91">
        <f t="shared" si="17"/>
        <v>-7.3781673411990063</v>
      </c>
      <c r="BP17" s="29">
        <f t="shared" si="18"/>
        <v>-11.333333333333371</v>
      </c>
      <c r="BQ17" s="29">
        <f t="shared" si="19"/>
        <v>-1.2743628185907088</v>
      </c>
      <c r="BR17" s="90">
        <f t="shared" si="20"/>
        <v>-12.361087687876761</v>
      </c>
      <c r="BS17" s="29">
        <f t="shared" si="21"/>
        <v>-1.3883229915153301</v>
      </c>
      <c r="BT17" s="92">
        <f t="shared" si="22"/>
        <v>44.233927499999936</v>
      </c>
      <c r="BU17" s="25">
        <f t="shared" si="23"/>
        <v>5.30531631820506</v>
      </c>
      <c r="BW17" s="89">
        <v>12</v>
      </c>
      <c r="BX17" s="99">
        <f t="shared" si="24"/>
        <v>0</v>
      </c>
      <c r="BY17" s="103">
        <f t="shared" si="24"/>
        <v>0</v>
      </c>
      <c r="BZ17" s="139">
        <f t="shared" si="24"/>
        <v>0</v>
      </c>
      <c r="CA17" s="100">
        <f t="shared" si="24"/>
        <v>0</v>
      </c>
      <c r="CB17" s="110">
        <f t="shared" si="24"/>
        <v>0</v>
      </c>
      <c r="CC17" s="112">
        <f t="shared" si="24"/>
        <v>0</v>
      </c>
      <c r="CD17" s="137">
        <f t="shared" si="24"/>
        <v>44.233927499999936</v>
      </c>
      <c r="CE17" s="111">
        <f t="shared" si="24"/>
        <v>5.30531631820506</v>
      </c>
    </row>
    <row r="18" spans="1:83" ht="14.25" x14ac:dyDescent="0.15">
      <c r="A18" s="12" t="s">
        <v>72</v>
      </c>
      <c r="B18" s="20"/>
      <c r="C18" s="21"/>
      <c r="D18" s="224">
        <v>633</v>
      </c>
      <c r="E18" s="224">
        <v>549</v>
      </c>
      <c r="F18" s="224">
        <v>582</v>
      </c>
      <c r="G18" s="224">
        <v>592</v>
      </c>
      <c r="I18" s="80">
        <f t="shared" si="25"/>
        <v>588</v>
      </c>
      <c r="J18" s="25">
        <f t="shared" si="26"/>
        <v>24.433583445741235</v>
      </c>
      <c r="K18" s="81">
        <f t="shared" si="27"/>
        <v>540.11017644634717</v>
      </c>
      <c r="L18" s="82">
        <f t="shared" si="28"/>
        <v>635.88982355365283</v>
      </c>
      <c r="M18" s="83">
        <f t="shared" si="29"/>
        <v>95.779647107305664</v>
      </c>
      <c r="O18" s="76">
        <f t="shared" si="30"/>
        <v>541.38365850000002</v>
      </c>
      <c r="P18" s="76">
        <f t="shared" si="31"/>
        <v>541.38365850000002</v>
      </c>
      <c r="Q18" s="25">
        <f t="shared" si="32"/>
        <v>23.267652621182052</v>
      </c>
      <c r="R18" s="77">
        <f t="shared" si="33"/>
        <v>495.77905936248322</v>
      </c>
      <c r="S18" s="78">
        <f t="shared" si="34"/>
        <v>586.98825763751688</v>
      </c>
      <c r="T18" s="79">
        <f t="shared" si="35"/>
        <v>91.209198275033657</v>
      </c>
      <c r="V18" s="89">
        <v>13</v>
      </c>
      <c r="W18" s="92">
        <f t="shared" si="0"/>
        <v>-43.889823553652832</v>
      </c>
      <c r="X18" s="91">
        <f t="shared" si="1"/>
        <v>-6.902111329345666</v>
      </c>
      <c r="Y18" s="29">
        <f t="shared" si="2"/>
        <v>4</v>
      </c>
      <c r="Z18" s="29">
        <f t="shared" si="3"/>
        <v>0.68027210884353739</v>
      </c>
      <c r="AA18" s="90">
        <f t="shared" si="4"/>
        <v>5.011742362483119</v>
      </c>
      <c r="AB18" s="29">
        <f t="shared" si="5"/>
        <v>0.85380623841678671</v>
      </c>
      <c r="AC18" s="92">
        <f t="shared" si="6"/>
        <v>50.616341499999976</v>
      </c>
      <c r="AD18" s="25">
        <f t="shared" si="7"/>
        <v>9.3494402177268476</v>
      </c>
      <c r="AF18" s="89">
        <v>13</v>
      </c>
      <c r="AG18" s="99">
        <f t="shared" si="8"/>
        <v>0</v>
      </c>
      <c r="AH18" s="103">
        <f t="shared" si="9"/>
        <v>0</v>
      </c>
      <c r="AI18" s="139">
        <f t="shared" si="10"/>
        <v>4</v>
      </c>
      <c r="AJ18" s="100">
        <f t="shared" si="11"/>
        <v>0.68027210884353739</v>
      </c>
      <c r="AK18" s="110">
        <f t="shared" si="12"/>
        <v>5.011742362483119</v>
      </c>
      <c r="AL18" s="112">
        <f t="shared" si="13"/>
        <v>0.85380623841678671</v>
      </c>
      <c r="AM18" s="137">
        <f t="shared" si="14"/>
        <v>50.616341499999976</v>
      </c>
      <c r="AN18" s="111">
        <f t="shared" si="15"/>
        <v>9.3494402177268476</v>
      </c>
      <c r="AP18" s="44"/>
      <c r="AR18" s="12" t="s">
        <v>72</v>
      </c>
      <c r="AS18" s="20"/>
      <c r="AT18" s="21"/>
      <c r="AU18" s="224">
        <v>935</v>
      </c>
      <c r="AV18" s="224">
        <v>808</v>
      </c>
      <c r="AW18" s="224">
        <v>902</v>
      </c>
      <c r="AX18" s="224">
        <v>878</v>
      </c>
      <c r="AZ18" s="80">
        <f t="shared" si="36"/>
        <v>881.66666666666663</v>
      </c>
      <c r="BA18" s="25">
        <f t="shared" si="37"/>
        <v>38.045294642628861</v>
      </c>
      <c r="BB18" s="81">
        <f t="shared" si="38"/>
        <v>807.09788916711409</v>
      </c>
      <c r="BC18" s="82">
        <f t="shared" si="39"/>
        <v>956.23544416621917</v>
      </c>
      <c r="BD18" s="83">
        <f t="shared" si="40"/>
        <v>149.13755499910508</v>
      </c>
      <c r="BF18" s="76">
        <f t="shared" si="41"/>
        <v>856.94691050000006</v>
      </c>
      <c r="BG18" s="76">
        <f t="shared" si="42"/>
        <v>856.94691050000006</v>
      </c>
      <c r="BH18" s="25">
        <f t="shared" si="43"/>
        <v>29.273655571178672</v>
      </c>
      <c r="BI18" s="77">
        <f t="shared" si="44"/>
        <v>799.57054558048981</v>
      </c>
      <c r="BJ18" s="78">
        <f t="shared" si="45"/>
        <v>914.32327541951031</v>
      </c>
      <c r="BK18" s="79">
        <f t="shared" si="46"/>
        <v>114.7527298390205</v>
      </c>
      <c r="BM18" s="89">
        <v>13</v>
      </c>
      <c r="BN18" s="92">
        <f t="shared" si="16"/>
        <v>-78.235444166219168</v>
      </c>
      <c r="BO18" s="91">
        <f t="shared" si="17"/>
        <v>-8.1816088959592843</v>
      </c>
      <c r="BP18" s="29">
        <f t="shared" si="18"/>
        <v>-3.6666666666666288</v>
      </c>
      <c r="BQ18" s="29">
        <f t="shared" si="19"/>
        <v>-0.41587901701322821</v>
      </c>
      <c r="BR18" s="90">
        <f t="shared" si="20"/>
        <v>-36.32327541951031</v>
      </c>
      <c r="BS18" s="29">
        <f t="shared" si="21"/>
        <v>-3.972695040804298</v>
      </c>
      <c r="BT18" s="92">
        <f t="shared" si="22"/>
        <v>21.053089499999942</v>
      </c>
      <c r="BU18" s="25">
        <f t="shared" si="23"/>
        <v>2.4567554001351337</v>
      </c>
      <c r="BW18" s="89">
        <v>13</v>
      </c>
      <c r="BX18" s="99">
        <f t="shared" si="24"/>
        <v>0</v>
      </c>
      <c r="BY18" s="103">
        <f t="shared" si="24"/>
        <v>0</v>
      </c>
      <c r="BZ18" s="139">
        <f t="shared" si="24"/>
        <v>0</v>
      </c>
      <c r="CA18" s="100">
        <f t="shared" si="24"/>
        <v>0</v>
      </c>
      <c r="CB18" s="110">
        <f t="shared" si="24"/>
        <v>0</v>
      </c>
      <c r="CC18" s="112">
        <f t="shared" si="24"/>
        <v>0</v>
      </c>
      <c r="CD18" s="137">
        <f t="shared" si="24"/>
        <v>21.053089499999942</v>
      </c>
      <c r="CE18" s="111">
        <f t="shared" si="24"/>
        <v>2.4567554001351337</v>
      </c>
    </row>
    <row r="19" spans="1:83" ht="14.25" x14ac:dyDescent="0.15">
      <c r="A19" s="12" t="s">
        <v>73</v>
      </c>
      <c r="B19" s="20"/>
      <c r="C19" s="21"/>
      <c r="D19" s="224">
        <v>653</v>
      </c>
      <c r="E19" s="224">
        <v>579</v>
      </c>
      <c r="F19" s="224">
        <v>589</v>
      </c>
      <c r="G19" s="224">
        <v>612</v>
      </c>
      <c r="I19" s="80">
        <f t="shared" si="25"/>
        <v>607</v>
      </c>
      <c r="J19" s="25">
        <f t="shared" si="26"/>
        <v>23.180451534284948</v>
      </c>
      <c r="K19" s="81">
        <f t="shared" si="27"/>
        <v>561.56631499280149</v>
      </c>
      <c r="L19" s="82">
        <f t="shared" si="28"/>
        <v>652.43368500719851</v>
      </c>
      <c r="M19" s="83">
        <f t="shared" si="29"/>
        <v>90.867370014397011</v>
      </c>
      <c r="O19" s="76">
        <f t="shared" si="30"/>
        <v>546.14724200000001</v>
      </c>
      <c r="P19" s="76">
        <f t="shared" si="31"/>
        <v>546.14724200000001</v>
      </c>
      <c r="Q19" s="25">
        <f t="shared" si="32"/>
        <v>23.369793366651749</v>
      </c>
      <c r="R19" s="77">
        <f t="shared" si="33"/>
        <v>500.34244700136259</v>
      </c>
      <c r="S19" s="78">
        <f t="shared" si="34"/>
        <v>591.95203699863748</v>
      </c>
      <c r="T19" s="79">
        <f t="shared" si="35"/>
        <v>91.609589997274895</v>
      </c>
      <c r="V19" s="89">
        <v>14</v>
      </c>
      <c r="W19" s="92">
        <f t="shared" si="0"/>
        <v>-40.433685007198505</v>
      </c>
      <c r="X19" s="91">
        <f t="shared" si="1"/>
        <v>-6.1973631859232388</v>
      </c>
      <c r="Y19" s="29">
        <f t="shared" si="2"/>
        <v>5</v>
      </c>
      <c r="Z19" s="29">
        <f t="shared" si="3"/>
        <v>0.82372322899505768</v>
      </c>
      <c r="AA19" s="90">
        <f t="shared" si="4"/>
        <v>20.047963001362518</v>
      </c>
      <c r="AB19" s="29">
        <f t="shared" si="5"/>
        <v>3.3867546267787678</v>
      </c>
      <c r="AC19" s="92">
        <f t="shared" si="6"/>
        <v>65.852757999999994</v>
      </c>
      <c r="AD19" s="25">
        <f t="shared" si="7"/>
        <v>12.057693042419501</v>
      </c>
      <c r="AF19" s="89">
        <v>14</v>
      </c>
      <c r="AG19" s="99">
        <f t="shared" si="8"/>
        <v>0</v>
      </c>
      <c r="AH19" s="103">
        <f t="shared" si="9"/>
        <v>0</v>
      </c>
      <c r="AI19" s="139">
        <f t="shared" si="10"/>
        <v>5</v>
      </c>
      <c r="AJ19" s="100">
        <f t="shared" si="11"/>
        <v>0.82372322899505768</v>
      </c>
      <c r="AK19" s="110">
        <f t="shared" si="12"/>
        <v>20.047963001362518</v>
      </c>
      <c r="AL19" s="112">
        <f t="shared" si="13"/>
        <v>3.3867546267787678</v>
      </c>
      <c r="AM19" s="137">
        <f t="shared" si="14"/>
        <v>65.852757999999994</v>
      </c>
      <c r="AN19" s="111">
        <f t="shared" si="15"/>
        <v>12.057693042419501</v>
      </c>
      <c r="AP19" s="44"/>
      <c r="AR19" s="12" t="s">
        <v>73</v>
      </c>
      <c r="AS19" s="20"/>
      <c r="AT19" s="21"/>
      <c r="AU19" s="224">
        <v>901</v>
      </c>
      <c r="AV19" s="224">
        <v>838</v>
      </c>
      <c r="AW19" s="224">
        <v>856</v>
      </c>
      <c r="AX19" s="224">
        <v>901</v>
      </c>
      <c r="AZ19" s="80">
        <f t="shared" si="36"/>
        <v>865</v>
      </c>
      <c r="BA19" s="25">
        <f t="shared" si="37"/>
        <v>18.734993995195197</v>
      </c>
      <c r="BB19" s="81">
        <f t="shared" si="38"/>
        <v>828.27941176941738</v>
      </c>
      <c r="BC19" s="82">
        <f t="shared" si="39"/>
        <v>901.72058823058262</v>
      </c>
      <c r="BD19" s="83">
        <f t="shared" si="40"/>
        <v>73.441176461165242</v>
      </c>
      <c r="BF19" s="76">
        <f t="shared" si="41"/>
        <v>823.03484050000009</v>
      </c>
      <c r="BG19" s="76">
        <f t="shared" si="42"/>
        <v>823.03484050000009</v>
      </c>
      <c r="BH19" s="25">
        <f t="shared" si="43"/>
        <v>28.688583800878007</v>
      </c>
      <c r="BI19" s="77">
        <f t="shared" si="44"/>
        <v>766.80521625027916</v>
      </c>
      <c r="BJ19" s="78">
        <f t="shared" si="45"/>
        <v>879.26446474972101</v>
      </c>
      <c r="BK19" s="79">
        <f t="shared" si="46"/>
        <v>112.45924849944186</v>
      </c>
      <c r="BM19" s="89">
        <v>14</v>
      </c>
      <c r="BN19" s="92">
        <f t="shared" si="16"/>
        <v>-0.72058823058262078</v>
      </c>
      <c r="BO19" s="91">
        <f t="shared" si="17"/>
        <v>-7.9912584894685376E-2</v>
      </c>
      <c r="BP19" s="29">
        <f t="shared" si="18"/>
        <v>36</v>
      </c>
      <c r="BQ19" s="29">
        <f t="shared" si="19"/>
        <v>4.1618497109826587</v>
      </c>
      <c r="BR19" s="90">
        <f t="shared" si="20"/>
        <v>21.735535250278986</v>
      </c>
      <c r="BS19" s="29">
        <f t="shared" si="21"/>
        <v>2.4720133841034864</v>
      </c>
      <c r="BT19" s="92">
        <f t="shared" si="22"/>
        <v>77.965159499999913</v>
      </c>
      <c r="BU19" s="25">
        <f t="shared" si="23"/>
        <v>9.4728868892883646</v>
      </c>
      <c r="BW19" s="89">
        <v>14</v>
      </c>
      <c r="BX19" s="99">
        <f t="shared" si="24"/>
        <v>0</v>
      </c>
      <c r="BY19" s="103">
        <f t="shared" si="24"/>
        <v>0</v>
      </c>
      <c r="BZ19" s="139">
        <f t="shared" si="24"/>
        <v>36</v>
      </c>
      <c r="CA19" s="100">
        <f t="shared" si="24"/>
        <v>4.1618497109826587</v>
      </c>
      <c r="CB19" s="110">
        <f t="shared" si="24"/>
        <v>21.735535250278986</v>
      </c>
      <c r="CC19" s="112">
        <f t="shared" si="24"/>
        <v>2.4720133841034864</v>
      </c>
      <c r="CD19" s="137">
        <f t="shared" si="24"/>
        <v>77.965159499999913</v>
      </c>
      <c r="CE19" s="111">
        <f t="shared" si="24"/>
        <v>9.4728868892883646</v>
      </c>
    </row>
    <row r="20" spans="1:83" ht="14.25" x14ac:dyDescent="0.15">
      <c r="A20" s="12" t="s">
        <v>74</v>
      </c>
      <c r="B20" s="20"/>
      <c r="C20" s="21"/>
      <c r="D20" s="224">
        <v>560</v>
      </c>
      <c r="E20" s="224">
        <v>570</v>
      </c>
      <c r="F20" s="224">
        <v>625</v>
      </c>
      <c r="G20" s="224">
        <v>688</v>
      </c>
      <c r="I20" s="80">
        <f t="shared" si="25"/>
        <v>585</v>
      </c>
      <c r="J20" s="25">
        <f t="shared" si="26"/>
        <v>20.207259421636902</v>
      </c>
      <c r="K20" s="81">
        <f t="shared" si="27"/>
        <v>545.39377153359169</v>
      </c>
      <c r="L20" s="82">
        <f t="shared" si="28"/>
        <v>624.60622846640831</v>
      </c>
      <c r="M20" s="83">
        <f t="shared" si="29"/>
        <v>79.212456932816622</v>
      </c>
      <c r="O20" s="76">
        <f t="shared" si="30"/>
        <v>651.68602249999992</v>
      </c>
      <c r="P20" s="76">
        <f t="shared" si="31"/>
        <v>651.68602249999992</v>
      </c>
      <c r="Q20" s="25">
        <f t="shared" si="32"/>
        <v>25.528141775303581</v>
      </c>
      <c r="R20" s="77">
        <f t="shared" si="33"/>
        <v>601.65086462040495</v>
      </c>
      <c r="S20" s="78">
        <f t="shared" si="34"/>
        <v>701.7211803795949</v>
      </c>
      <c r="T20" s="79">
        <f t="shared" si="35"/>
        <v>100.07031575918995</v>
      </c>
      <c r="V20" s="89">
        <v>15</v>
      </c>
      <c r="W20" s="92">
        <f t="shared" si="0"/>
        <v>63.393771533591689</v>
      </c>
      <c r="X20" s="91">
        <f t="shared" si="1"/>
        <v>10.149397915746375</v>
      </c>
      <c r="Y20" s="29">
        <f t="shared" si="2"/>
        <v>103</v>
      </c>
      <c r="Z20" s="29">
        <f t="shared" si="3"/>
        <v>17.606837606837608</v>
      </c>
      <c r="AA20" s="90">
        <f t="shared" si="4"/>
        <v>-13.721180379594898</v>
      </c>
      <c r="AB20" s="29">
        <f t="shared" si="5"/>
        <v>-1.9553607277711709</v>
      </c>
      <c r="AC20" s="92">
        <f t="shared" si="6"/>
        <v>36.313977500000078</v>
      </c>
      <c r="AD20" s="25">
        <f t="shared" si="7"/>
        <v>5.5723118566656202</v>
      </c>
      <c r="AF20" s="89">
        <v>15</v>
      </c>
      <c r="AG20" s="99">
        <f t="shared" si="8"/>
        <v>63.393771533591689</v>
      </c>
      <c r="AH20" s="103">
        <f t="shared" si="9"/>
        <v>10.149397915746375</v>
      </c>
      <c r="AI20" s="139">
        <f t="shared" si="10"/>
        <v>103</v>
      </c>
      <c r="AJ20" s="100">
        <f t="shared" si="11"/>
        <v>17.606837606837608</v>
      </c>
      <c r="AK20" s="110">
        <f t="shared" si="12"/>
        <v>0</v>
      </c>
      <c r="AL20" s="112">
        <f t="shared" si="13"/>
        <v>0</v>
      </c>
      <c r="AM20" s="137">
        <f t="shared" si="14"/>
        <v>36.313977500000078</v>
      </c>
      <c r="AN20" s="111">
        <f t="shared" si="15"/>
        <v>5.5723118566656202</v>
      </c>
      <c r="AP20" s="44"/>
      <c r="AR20" s="12" t="s">
        <v>74</v>
      </c>
      <c r="AS20" s="20"/>
      <c r="AT20" s="21"/>
      <c r="AU20" s="224">
        <v>813</v>
      </c>
      <c r="AV20" s="224">
        <v>827</v>
      </c>
      <c r="AW20" s="224">
        <v>870</v>
      </c>
      <c r="AX20" s="224">
        <v>883</v>
      </c>
      <c r="AZ20" s="80">
        <f t="shared" si="36"/>
        <v>836.66666666666663</v>
      </c>
      <c r="BA20" s="25">
        <f t="shared" si="37"/>
        <v>17.149667959208745</v>
      </c>
      <c r="BB20" s="81">
        <f t="shared" si="38"/>
        <v>803.0533174666175</v>
      </c>
      <c r="BC20" s="82">
        <f t="shared" si="39"/>
        <v>870.28001586671576</v>
      </c>
      <c r="BD20" s="83">
        <f t="shared" si="40"/>
        <v>67.226698400098257</v>
      </c>
      <c r="BF20" s="76">
        <f t="shared" si="41"/>
        <v>894.75321450000001</v>
      </c>
      <c r="BG20" s="76">
        <f t="shared" si="42"/>
        <v>894.75321450000001</v>
      </c>
      <c r="BH20" s="25">
        <f t="shared" si="43"/>
        <v>29.912425754191183</v>
      </c>
      <c r="BI20" s="77">
        <f t="shared" si="44"/>
        <v>836.12486002178525</v>
      </c>
      <c r="BJ20" s="78">
        <f t="shared" si="45"/>
        <v>953.38156897821477</v>
      </c>
      <c r="BK20" s="79">
        <f t="shared" si="46"/>
        <v>117.25670895642952</v>
      </c>
      <c r="BM20" s="89">
        <v>15</v>
      </c>
      <c r="BN20" s="92">
        <f t="shared" si="16"/>
        <v>12.719984133284242</v>
      </c>
      <c r="BO20" s="91">
        <f t="shared" si="17"/>
        <v>1.4615967161576557</v>
      </c>
      <c r="BP20" s="29">
        <f t="shared" si="18"/>
        <v>46.333333333333371</v>
      </c>
      <c r="BQ20" s="29">
        <f t="shared" si="19"/>
        <v>5.5378486055776941</v>
      </c>
      <c r="BR20" s="90">
        <f t="shared" si="20"/>
        <v>-70.381568978214773</v>
      </c>
      <c r="BS20" s="29">
        <f t="shared" si="21"/>
        <v>-7.3823085392395527</v>
      </c>
      <c r="BT20" s="92">
        <f t="shared" si="22"/>
        <v>-11.753214500000013</v>
      </c>
      <c r="BU20" s="25">
        <f t="shared" si="23"/>
        <v>-1.313570525317181</v>
      </c>
      <c r="BW20" s="89">
        <v>15</v>
      </c>
      <c r="BX20" s="99">
        <f t="shared" si="24"/>
        <v>12.719984133284242</v>
      </c>
      <c r="BY20" s="103">
        <f t="shared" si="24"/>
        <v>1.4615967161576557</v>
      </c>
      <c r="BZ20" s="139">
        <f t="shared" si="24"/>
        <v>46.333333333333371</v>
      </c>
      <c r="CA20" s="100">
        <f t="shared" si="24"/>
        <v>5.5378486055776941</v>
      </c>
      <c r="CB20" s="110">
        <f t="shared" si="24"/>
        <v>0</v>
      </c>
      <c r="CC20" s="112">
        <f t="shared" si="24"/>
        <v>0</v>
      </c>
      <c r="CD20" s="137">
        <f t="shared" si="24"/>
        <v>0</v>
      </c>
      <c r="CE20" s="111">
        <f t="shared" si="24"/>
        <v>0</v>
      </c>
    </row>
    <row r="21" spans="1:83" ht="14.25" x14ac:dyDescent="0.15">
      <c r="A21" s="12" t="s">
        <v>75</v>
      </c>
      <c r="B21" s="20"/>
      <c r="C21" s="21"/>
      <c r="D21" s="224">
        <v>573</v>
      </c>
      <c r="E21" s="224">
        <v>530</v>
      </c>
      <c r="F21" s="224">
        <v>606</v>
      </c>
      <c r="G21" s="224">
        <v>800</v>
      </c>
      <c r="I21" s="80">
        <f t="shared" si="25"/>
        <v>569.66666666666663</v>
      </c>
      <c r="J21" s="25">
        <f t="shared" si="26"/>
        <v>22.002525107612332</v>
      </c>
      <c r="K21" s="81">
        <f t="shared" si="27"/>
        <v>526.54171745574649</v>
      </c>
      <c r="L21" s="82">
        <f t="shared" si="28"/>
        <v>612.79161587758676</v>
      </c>
      <c r="M21" s="83">
        <f t="shared" si="29"/>
        <v>86.249898421840271</v>
      </c>
      <c r="O21" s="76">
        <f t="shared" si="30"/>
        <v>607.12525949999997</v>
      </c>
      <c r="P21" s="76">
        <f t="shared" si="31"/>
        <v>607.12525949999997</v>
      </c>
      <c r="Q21" s="25">
        <f t="shared" si="32"/>
        <v>24.639911921514653</v>
      </c>
      <c r="R21" s="77">
        <f t="shared" si="33"/>
        <v>558.83103213383129</v>
      </c>
      <c r="S21" s="78">
        <f t="shared" si="34"/>
        <v>655.41948686616865</v>
      </c>
      <c r="T21" s="79">
        <f t="shared" si="35"/>
        <v>96.588454732337368</v>
      </c>
      <c r="V21" s="89">
        <v>16</v>
      </c>
      <c r="W21" s="92">
        <f t="shared" si="0"/>
        <v>187.20838412241324</v>
      </c>
      <c r="X21" s="91">
        <f t="shared" si="1"/>
        <v>30.550089014241767</v>
      </c>
      <c r="Y21" s="29">
        <f t="shared" si="2"/>
        <v>230.33333333333337</v>
      </c>
      <c r="Z21" s="29">
        <f t="shared" si="3"/>
        <v>40.433001755412526</v>
      </c>
      <c r="AA21" s="90">
        <f t="shared" si="4"/>
        <v>144.58051313383135</v>
      </c>
      <c r="AB21" s="29">
        <f t="shared" si="5"/>
        <v>22.059233213392922</v>
      </c>
      <c r="AC21" s="92">
        <f t="shared" si="6"/>
        <v>192.87474050000003</v>
      </c>
      <c r="AD21" s="25">
        <f t="shared" si="7"/>
        <v>31.768525107791213</v>
      </c>
      <c r="AF21" s="89">
        <v>16</v>
      </c>
      <c r="AG21" s="99">
        <f t="shared" si="8"/>
        <v>187.20838412241324</v>
      </c>
      <c r="AH21" s="103">
        <f t="shared" si="9"/>
        <v>30.550089014241767</v>
      </c>
      <c r="AI21" s="139">
        <f t="shared" si="10"/>
        <v>230.33333333333337</v>
      </c>
      <c r="AJ21" s="100">
        <f t="shared" si="11"/>
        <v>40.433001755412526</v>
      </c>
      <c r="AK21" s="110">
        <f t="shared" si="12"/>
        <v>144.58051313383135</v>
      </c>
      <c r="AL21" s="112">
        <f t="shared" si="13"/>
        <v>22.059233213392922</v>
      </c>
      <c r="AM21" s="137">
        <f t="shared" si="14"/>
        <v>192.87474050000003</v>
      </c>
      <c r="AN21" s="111">
        <f t="shared" si="15"/>
        <v>31.768525107791213</v>
      </c>
      <c r="AP21" s="44"/>
      <c r="AR21" s="12" t="s">
        <v>75</v>
      </c>
      <c r="AS21" s="20"/>
      <c r="AT21" s="21"/>
      <c r="AU21" s="224">
        <v>820</v>
      </c>
      <c r="AV21" s="224">
        <v>782</v>
      </c>
      <c r="AW21" s="224">
        <v>872</v>
      </c>
      <c r="AX21" s="224">
        <v>974</v>
      </c>
      <c r="AZ21" s="80">
        <f t="shared" si="36"/>
        <v>824.66666666666663</v>
      </c>
      <c r="BA21" s="25">
        <f t="shared" si="37"/>
        <v>26.085330062018471</v>
      </c>
      <c r="BB21" s="81">
        <f t="shared" si="38"/>
        <v>773.53941974511042</v>
      </c>
      <c r="BC21" s="82">
        <f t="shared" si="39"/>
        <v>875.79391358822284</v>
      </c>
      <c r="BD21" s="83">
        <f t="shared" si="40"/>
        <v>102.25449384311241</v>
      </c>
      <c r="BF21" s="76">
        <f t="shared" si="41"/>
        <v>881.46246399999995</v>
      </c>
      <c r="BG21" s="76">
        <f t="shared" si="42"/>
        <v>881.46246399999995</v>
      </c>
      <c r="BH21" s="25">
        <f t="shared" si="43"/>
        <v>29.689433541244938</v>
      </c>
      <c r="BI21" s="77">
        <f t="shared" si="44"/>
        <v>823.27117425915992</v>
      </c>
      <c r="BJ21" s="78">
        <f t="shared" si="45"/>
        <v>939.65375374083999</v>
      </c>
      <c r="BK21" s="79">
        <f t="shared" si="46"/>
        <v>116.38257948168007</v>
      </c>
      <c r="BM21" s="89">
        <v>16</v>
      </c>
      <c r="BN21" s="92">
        <f t="shared" si="16"/>
        <v>98.206086411777164</v>
      </c>
      <c r="BO21" s="91">
        <f t="shared" si="17"/>
        <v>11.213378500133228</v>
      </c>
      <c r="BP21" s="29">
        <f t="shared" si="18"/>
        <v>149.33333333333337</v>
      </c>
      <c r="BQ21" s="29">
        <f t="shared" si="19"/>
        <v>18.108326596604694</v>
      </c>
      <c r="BR21" s="90">
        <f t="shared" si="20"/>
        <v>34.346246259160012</v>
      </c>
      <c r="BS21" s="29">
        <f t="shared" si="21"/>
        <v>3.6552023681515386</v>
      </c>
      <c r="BT21" s="92">
        <f t="shared" si="22"/>
        <v>92.537536000000046</v>
      </c>
      <c r="BU21" s="25">
        <f t="shared" si="23"/>
        <v>10.498182257253786</v>
      </c>
      <c r="BW21" s="89">
        <v>16</v>
      </c>
      <c r="BX21" s="99">
        <f t="shared" si="24"/>
        <v>98.206086411777164</v>
      </c>
      <c r="BY21" s="103">
        <f t="shared" si="24"/>
        <v>11.213378500133228</v>
      </c>
      <c r="BZ21" s="139">
        <f t="shared" si="24"/>
        <v>149.33333333333337</v>
      </c>
      <c r="CA21" s="100">
        <f t="shared" si="24"/>
        <v>18.108326596604694</v>
      </c>
      <c r="CB21" s="110">
        <f t="shared" si="24"/>
        <v>34.346246259160012</v>
      </c>
      <c r="CC21" s="112">
        <f t="shared" si="24"/>
        <v>3.6552023681515386</v>
      </c>
      <c r="CD21" s="137">
        <f t="shared" si="24"/>
        <v>92.537536000000046</v>
      </c>
      <c r="CE21" s="111">
        <f t="shared" si="24"/>
        <v>10.498182257253786</v>
      </c>
    </row>
    <row r="22" spans="1:83" ht="14.25" x14ac:dyDescent="0.15">
      <c r="A22" s="12" t="s">
        <v>76</v>
      </c>
      <c r="B22" s="20"/>
      <c r="C22" s="21"/>
      <c r="D22" s="224">
        <v>588</v>
      </c>
      <c r="E22" s="224">
        <v>566</v>
      </c>
      <c r="F22" s="224">
        <v>537</v>
      </c>
      <c r="G22" s="224">
        <v>1210</v>
      </c>
      <c r="I22" s="80">
        <f t="shared" si="25"/>
        <v>563.66666666666663</v>
      </c>
      <c r="J22" s="25">
        <f t="shared" si="26"/>
        <v>14.768585277917147</v>
      </c>
      <c r="K22" s="81">
        <f t="shared" si="27"/>
        <v>534.720239521949</v>
      </c>
      <c r="L22" s="82">
        <f t="shared" si="28"/>
        <v>592.61309381138426</v>
      </c>
      <c r="M22" s="83">
        <f t="shared" si="29"/>
        <v>57.892854289435263</v>
      </c>
      <c r="O22" s="76">
        <f t="shared" si="30"/>
        <v>512.40439649999996</v>
      </c>
      <c r="P22" s="76">
        <f t="shared" si="31"/>
        <v>512.40439649999996</v>
      </c>
      <c r="Q22" s="25">
        <f t="shared" si="32"/>
        <v>22.63635121878082</v>
      </c>
      <c r="R22" s="77">
        <f t="shared" si="33"/>
        <v>468.03714811118954</v>
      </c>
      <c r="S22" s="78">
        <f t="shared" si="34"/>
        <v>556.77164488881033</v>
      </c>
      <c r="T22" s="79">
        <f t="shared" si="35"/>
        <v>88.734496777620791</v>
      </c>
      <c r="V22" s="89">
        <v>17</v>
      </c>
      <c r="W22" s="92">
        <f t="shared" si="0"/>
        <v>617.38690618861574</v>
      </c>
      <c r="X22" s="91">
        <f t="shared" si="1"/>
        <v>104.18043621309461</v>
      </c>
      <c r="Y22" s="29">
        <f t="shared" si="2"/>
        <v>646.33333333333337</v>
      </c>
      <c r="Z22" s="29">
        <f t="shared" si="3"/>
        <v>114.66587817859258</v>
      </c>
      <c r="AA22" s="90">
        <f t="shared" si="4"/>
        <v>653.22835511118967</v>
      </c>
      <c r="AB22" s="29">
        <f t="shared" si="5"/>
        <v>117.32428565783772</v>
      </c>
      <c r="AC22" s="92">
        <f t="shared" si="6"/>
        <v>697.59560350000004</v>
      </c>
      <c r="AD22" s="25">
        <f t="shared" si="7"/>
        <v>136.14161163818196</v>
      </c>
      <c r="AF22" s="89">
        <v>17</v>
      </c>
      <c r="AG22" s="99">
        <f t="shared" si="8"/>
        <v>617.38690618861574</v>
      </c>
      <c r="AH22" s="103">
        <f t="shared" si="8"/>
        <v>104.18043621309461</v>
      </c>
      <c r="AI22" s="139">
        <f t="shared" si="8"/>
        <v>646.33333333333337</v>
      </c>
      <c r="AJ22" s="100">
        <f t="shared" si="8"/>
        <v>114.66587817859258</v>
      </c>
      <c r="AK22" s="110">
        <f t="shared" si="8"/>
        <v>653.22835511118967</v>
      </c>
      <c r="AL22" s="112">
        <f t="shared" si="8"/>
        <v>117.32428565783772</v>
      </c>
      <c r="AM22" s="137">
        <f t="shared" si="8"/>
        <v>697.59560350000004</v>
      </c>
      <c r="AN22" s="111">
        <f t="shared" si="8"/>
        <v>136.14161163818196</v>
      </c>
      <c r="AP22" s="44"/>
      <c r="AR22" s="12" t="s">
        <v>76</v>
      </c>
      <c r="AS22" s="20"/>
      <c r="AT22" s="21"/>
      <c r="AU22" s="224">
        <v>854</v>
      </c>
      <c r="AV22" s="224">
        <v>800</v>
      </c>
      <c r="AW22" s="224">
        <v>822</v>
      </c>
      <c r="AX22" s="224">
        <v>1198</v>
      </c>
      <c r="AZ22" s="80">
        <f t="shared" si="36"/>
        <v>825.33333333333337</v>
      </c>
      <c r="BA22" s="25">
        <f t="shared" si="37"/>
        <v>15.67730135507313</v>
      </c>
      <c r="BB22" s="81">
        <f t="shared" si="38"/>
        <v>794.60582267739005</v>
      </c>
      <c r="BC22" s="82">
        <f t="shared" si="39"/>
        <v>856.06084398927669</v>
      </c>
      <c r="BD22" s="83">
        <f t="shared" si="40"/>
        <v>61.45502131188664</v>
      </c>
      <c r="BF22" s="76">
        <f t="shared" si="41"/>
        <v>796.18083799999999</v>
      </c>
      <c r="BG22" s="76">
        <f t="shared" si="42"/>
        <v>796.18083799999999</v>
      </c>
      <c r="BH22" s="25">
        <f t="shared" si="43"/>
        <v>28.216676593815933</v>
      </c>
      <c r="BI22" s="77">
        <f t="shared" si="44"/>
        <v>740.87615187612073</v>
      </c>
      <c r="BJ22" s="78">
        <f t="shared" si="45"/>
        <v>851.48552412387926</v>
      </c>
      <c r="BK22" s="79">
        <f t="shared" si="46"/>
        <v>110.60937224775853</v>
      </c>
      <c r="BM22" s="89">
        <v>17</v>
      </c>
      <c r="BN22" s="92">
        <f t="shared" si="16"/>
        <v>341.93915601072331</v>
      </c>
      <c r="BO22" s="91">
        <f t="shared" si="17"/>
        <v>39.943323936797945</v>
      </c>
      <c r="BP22" s="29">
        <f t="shared" si="18"/>
        <v>372.66666666666663</v>
      </c>
      <c r="BQ22" s="29">
        <f t="shared" si="19"/>
        <v>45.153473344103382</v>
      </c>
      <c r="BR22" s="90">
        <f t="shared" si="20"/>
        <v>346.51447587612074</v>
      </c>
      <c r="BS22" s="29">
        <f t="shared" si="21"/>
        <v>40.695286773390613</v>
      </c>
      <c r="BT22" s="92">
        <f t="shared" si="22"/>
        <v>401.81916200000001</v>
      </c>
      <c r="BU22" s="25">
        <f t="shared" si="23"/>
        <v>50.468328653747385</v>
      </c>
      <c r="BW22" s="89">
        <v>17</v>
      </c>
      <c r="BX22" s="99">
        <f t="shared" ref="BX22:CE53" si="47">IF(IFERROR(BN22,-1) &lt;0, 0, BN22)</f>
        <v>341.93915601072331</v>
      </c>
      <c r="BY22" s="103">
        <f t="shared" si="47"/>
        <v>39.943323936797945</v>
      </c>
      <c r="BZ22" s="139">
        <f t="shared" si="47"/>
        <v>372.66666666666663</v>
      </c>
      <c r="CA22" s="100">
        <f t="shared" si="47"/>
        <v>45.153473344103382</v>
      </c>
      <c r="CB22" s="110">
        <f t="shared" si="47"/>
        <v>346.51447587612074</v>
      </c>
      <c r="CC22" s="112">
        <f t="shared" si="47"/>
        <v>40.695286773390613</v>
      </c>
      <c r="CD22" s="137">
        <f t="shared" si="47"/>
        <v>401.81916200000001</v>
      </c>
      <c r="CE22" s="111">
        <f t="shared" si="47"/>
        <v>50.468328653747385</v>
      </c>
    </row>
    <row r="23" spans="1:83" ht="14.25" x14ac:dyDescent="0.15">
      <c r="A23" s="12" t="s">
        <v>77</v>
      </c>
      <c r="B23" s="20"/>
      <c r="C23" s="21"/>
      <c r="D23" s="224">
        <v>559</v>
      </c>
      <c r="E23" s="224">
        <v>583</v>
      </c>
      <c r="F23" s="224">
        <v>581</v>
      </c>
      <c r="G23" s="224">
        <v>1890</v>
      </c>
      <c r="I23" s="80">
        <f t="shared" si="25"/>
        <v>574.33333333333337</v>
      </c>
      <c r="J23" s="25">
        <f t="shared" si="26"/>
        <v>7.688375063113865</v>
      </c>
      <c r="K23" s="81">
        <f t="shared" si="27"/>
        <v>559.26411820963017</v>
      </c>
      <c r="L23" s="82">
        <f t="shared" si="28"/>
        <v>589.40254845703657</v>
      </c>
      <c r="M23" s="83">
        <f t="shared" si="29"/>
        <v>30.138430247406404</v>
      </c>
      <c r="O23" s="76">
        <f t="shared" si="30"/>
        <v>595.35918699999991</v>
      </c>
      <c r="P23" s="76">
        <f t="shared" si="31"/>
        <v>595.35918699999991</v>
      </c>
      <c r="Q23" s="25">
        <f t="shared" si="32"/>
        <v>24.399983340158244</v>
      </c>
      <c r="R23" s="77">
        <f t="shared" si="33"/>
        <v>547.5352196532898</v>
      </c>
      <c r="S23" s="78">
        <f t="shared" si="34"/>
        <v>643.18315434671001</v>
      </c>
      <c r="T23" s="79">
        <f t="shared" si="35"/>
        <v>95.647934693420211</v>
      </c>
      <c r="V23" s="89">
        <v>18</v>
      </c>
      <c r="W23" s="92">
        <f t="shared" si="0"/>
        <v>1300.5974515429634</v>
      </c>
      <c r="X23" s="91">
        <f t="shared" si="1"/>
        <v>220.66369664463167</v>
      </c>
      <c r="Y23" s="29">
        <f t="shared" si="2"/>
        <v>1315.6666666666665</v>
      </c>
      <c r="Z23" s="29">
        <f t="shared" si="3"/>
        <v>229.07719094602436</v>
      </c>
      <c r="AA23" s="90">
        <f t="shared" si="4"/>
        <v>1246.8168456532899</v>
      </c>
      <c r="AB23" s="29">
        <f t="shared" si="5"/>
        <v>193.85097965130927</v>
      </c>
      <c r="AC23" s="92">
        <f t="shared" si="6"/>
        <v>1294.640813</v>
      </c>
      <c r="AD23" s="25">
        <f t="shared" si="7"/>
        <v>217.45541872355454</v>
      </c>
      <c r="AF23" s="89">
        <v>18</v>
      </c>
      <c r="AG23" s="99">
        <f t="shared" ref="AG23:AN54" si="48">IF(IFERROR(W23,-1) &lt;0, 0, W23)</f>
        <v>1300.5974515429634</v>
      </c>
      <c r="AH23" s="103">
        <f t="shared" si="48"/>
        <v>220.66369664463167</v>
      </c>
      <c r="AI23" s="139">
        <f t="shared" si="48"/>
        <v>1315.6666666666665</v>
      </c>
      <c r="AJ23" s="100">
        <f t="shared" si="48"/>
        <v>229.07719094602436</v>
      </c>
      <c r="AK23" s="110">
        <f t="shared" si="48"/>
        <v>1246.8168456532899</v>
      </c>
      <c r="AL23" s="112">
        <f t="shared" si="48"/>
        <v>193.85097965130927</v>
      </c>
      <c r="AM23" s="137">
        <f t="shared" si="48"/>
        <v>1294.640813</v>
      </c>
      <c r="AN23" s="111">
        <f t="shared" si="48"/>
        <v>217.45541872355454</v>
      </c>
      <c r="AP23" s="44"/>
      <c r="AR23" s="12" t="s">
        <v>77</v>
      </c>
      <c r="AS23" s="20"/>
      <c r="AT23" s="21"/>
      <c r="AU23" s="224">
        <v>792</v>
      </c>
      <c r="AV23" s="224">
        <v>826</v>
      </c>
      <c r="AW23" s="224">
        <v>806</v>
      </c>
      <c r="AX23" s="224">
        <v>1630</v>
      </c>
      <c r="AZ23" s="80">
        <f t="shared" si="36"/>
        <v>808</v>
      </c>
      <c r="BA23" s="25">
        <f t="shared" si="37"/>
        <v>9.8657657246324941</v>
      </c>
      <c r="BB23" s="81">
        <f t="shared" si="38"/>
        <v>788.66309917972035</v>
      </c>
      <c r="BC23" s="82">
        <f t="shared" si="39"/>
        <v>827.33690082027965</v>
      </c>
      <c r="BD23" s="83">
        <f t="shared" si="40"/>
        <v>38.673801640559304</v>
      </c>
      <c r="BF23" s="76">
        <f t="shared" si="41"/>
        <v>819.97677300000009</v>
      </c>
      <c r="BG23" s="76">
        <f t="shared" si="42"/>
        <v>819.97677300000009</v>
      </c>
      <c r="BH23" s="25">
        <f t="shared" si="43"/>
        <v>28.63523656266873</v>
      </c>
      <c r="BI23" s="77">
        <f t="shared" si="44"/>
        <v>763.85170933716938</v>
      </c>
      <c r="BJ23" s="78">
        <f t="shared" si="45"/>
        <v>876.10183666283081</v>
      </c>
      <c r="BK23" s="79">
        <f t="shared" si="46"/>
        <v>112.25012732566142</v>
      </c>
      <c r="BM23" s="89">
        <v>18</v>
      </c>
      <c r="BN23" s="92">
        <f t="shared" si="16"/>
        <v>802.66309917972035</v>
      </c>
      <c r="BO23" s="91">
        <f t="shared" si="17"/>
        <v>97.017683894421253</v>
      </c>
      <c r="BP23" s="29">
        <f t="shared" si="18"/>
        <v>822</v>
      </c>
      <c r="BQ23" s="29">
        <f t="shared" si="19"/>
        <v>101.73267326732673</v>
      </c>
      <c r="BR23" s="90">
        <f t="shared" si="20"/>
        <v>753.89816333716919</v>
      </c>
      <c r="BS23" s="29">
        <f t="shared" si="21"/>
        <v>86.051430528767185</v>
      </c>
      <c r="BT23" s="92">
        <f t="shared" si="22"/>
        <v>810.02322699999991</v>
      </c>
      <c r="BU23" s="25">
        <f t="shared" si="23"/>
        <v>98.786118542896801</v>
      </c>
      <c r="BW23" s="89">
        <v>18</v>
      </c>
      <c r="BX23" s="99">
        <f t="shared" si="47"/>
        <v>802.66309917972035</v>
      </c>
      <c r="BY23" s="103">
        <f t="shared" si="47"/>
        <v>97.017683894421253</v>
      </c>
      <c r="BZ23" s="139">
        <f t="shared" si="47"/>
        <v>822</v>
      </c>
      <c r="CA23" s="100">
        <f t="shared" si="47"/>
        <v>101.73267326732673</v>
      </c>
      <c r="CB23" s="110">
        <f t="shared" si="47"/>
        <v>753.89816333716919</v>
      </c>
      <c r="CC23" s="112">
        <f t="shared" si="47"/>
        <v>86.051430528767185</v>
      </c>
      <c r="CD23" s="137">
        <f t="shared" si="47"/>
        <v>810.02322699999991</v>
      </c>
      <c r="CE23" s="111">
        <f t="shared" si="47"/>
        <v>98.786118542896801</v>
      </c>
    </row>
    <row r="24" spans="1:83" ht="14.25" x14ac:dyDescent="0.15">
      <c r="A24" s="12" t="s">
        <v>78</v>
      </c>
      <c r="B24" s="20"/>
      <c r="C24" s="21"/>
      <c r="D24" s="224">
        <v>585</v>
      </c>
      <c r="E24" s="224">
        <v>590</v>
      </c>
      <c r="F24" s="224">
        <v>618</v>
      </c>
      <c r="G24" s="224">
        <v>2060</v>
      </c>
      <c r="I24" s="80">
        <f t="shared" si="25"/>
        <v>597.66666666666663</v>
      </c>
      <c r="J24" s="25">
        <f t="shared" si="26"/>
        <v>10.26861453383291</v>
      </c>
      <c r="K24" s="81">
        <f t="shared" si="27"/>
        <v>577.54018218035412</v>
      </c>
      <c r="L24" s="82">
        <f t="shared" si="28"/>
        <v>617.79315115297914</v>
      </c>
      <c r="M24" s="83">
        <f t="shared" si="29"/>
        <v>40.252968972625013</v>
      </c>
      <c r="O24" s="76">
        <f t="shared" si="30"/>
        <v>631.52841149999995</v>
      </c>
      <c r="P24" s="76">
        <f t="shared" si="31"/>
        <v>631.52841149999995</v>
      </c>
      <c r="Q24" s="25">
        <f t="shared" ref="Q24:Q58" si="49">SQRT(P24)</f>
        <v>25.130229037953473</v>
      </c>
      <c r="R24" s="77">
        <f t="shared" ref="R24:R58" si="50">P24-(1.96*Q24)</f>
        <v>582.27316258561109</v>
      </c>
      <c r="S24" s="78">
        <f t="shared" ref="S24:S58" si="51">P24+(1.96*Q24)</f>
        <v>680.78366041438881</v>
      </c>
      <c r="T24" s="79">
        <f t="shared" ref="T24:T58" si="52">S24-R24</f>
        <v>98.510497828777716</v>
      </c>
      <c r="V24" s="89">
        <v>19</v>
      </c>
      <c r="W24" s="92">
        <f t="shared" si="0"/>
        <v>1442.2068488470209</v>
      </c>
      <c r="X24" s="91">
        <f t="shared" si="1"/>
        <v>233.44493964613392</v>
      </c>
      <c r="Y24" s="29">
        <f t="shared" si="2"/>
        <v>1462.3333333333335</v>
      </c>
      <c r="Z24" s="29">
        <f t="shared" si="3"/>
        <v>244.67373117679873</v>
      </c>
      <c r="AA24" s="90">
        <f t="shared" si="4"/>
        <v>1379.2163395856112</v>
      </c>
      <c r="AB24" s="29">
        <f t="shared" si="5"/>
        <v>202.59245627988349</v>
      </c>
      <c r="AC24" s="92">
        <f t="shared" si="6"/>
        <v>1428.4715885000001</v>
      </c>
      <c r="AD24" s="25">
        <f t="shared" si="7"/>
        <v>226.19276702169401</v>
      </c>
      <c r="AF24" s="89">
        <v>19</v>
      </c>
      <c r="AG24" s="99">
        <f t="shared" si="48"/>
        <v>1442.2068488470209</v>
      </c>
      <c r="AH24" s="103">
        <f t="shared" si="48"/>
        <v>233.44493964613392</v>
      </c>
      <c r="AI24" s="139">
        <f t="shared" si="48"/>
        <v>1462.3333333333335</v>
      </c>
      <c r="AJ24" s="100">
        <f t="shared" si="48"/>
        <v>244.67373117679873</v>
      </c>
      <c r="AK24" s="110">
        <f t="shared" si="48"/>
        <v>1379.2163395856112</v>
      </c>
      <c r="AL24" s="112">
        <f t="shared" si="48"/>
        <v>202.59245627988349</v>
      </c>
      <c r="AM24" s="137">
        <f t="shared" si="48"/>
        <v>1428.4715885000001</v>
      </c>
      <c r="AN24" s="111">
        <f t="shared" si="48"/>
        <v>226.19276702169401</v>
      </c>
      <c r="AP24" s="44"/>
      <c r="AR24" s="12" t="s">
        <v>78</v>
      </c>
      <c r="AS24" s="20"/>
      <c r="AT24" s="21"/>
      <c r="AU24" s="224">
        <v>833</v>
      </c>
      <c r="AV24" s="224">
        <v>826</v>
      </c>
      <c r="AW24" s="224">
        <v>814</v>
      </c>
      <c r="AX24" s="224">
        <v>2038</v>
      </c>
      <c r="AZ24" s="80">
        <f t="shared" si="36"/>
        <v>824.33333333333337</v>
      </c>
      <c r="BA24" s="25">
        <f t="shared" si="37"/>
        <v>5.5477723256977463</v>
      </c>
      <c r="BB24" s="81">
        <f t="shared" si="38"/>
        <v>813.45969957496584</v>
      </c>
      <c r="BC24" s="82">
        <f t="shared" si="39"/>
        <v>835.2069670917009</v>
      </c>
      <c r="BD24" s="83">
        <f t="shared" si="40"/>
        <v>21.747267516735064</v>
      </c>
      <c r="BF24" s="76">
        <f t="shared" si="41"/>
        <v>805.14599750000002</v>
      </c>
      <c r="BG24" s="76">
        <f t="shared" si="42"/>
        <v>805.14599750000002</v>
      </c>
      <c r="BH24" s="25">
        <f t="shared" si="43"/>
        <v>28.375094669445598</v>
      </c>
      <c r="BI24" s="77">
        <f t="shared" si="44"/>
        <v>749.5308119478866</v>
      </c>
      <c r="BJ24" s="78">
        <f t="shared" si="45"/>
        <v>860.76118305211344</v>
      </c>
      <c r="BK24" s="79">
        <f t="shared" si="46"/>
        <v>111.23037110422683</v>
      </c>
      <c r="BM24" s="89">
        <v>19</v>
      </c>
      <c r="BN24" s="92">
        <f t="shared" si="16"/>
        <v>1202.7930329082992</v>
      </c>
      <c r="BO24" s="91">
        <f t="shared" si="17"/>
        <v>144.01137446165956</v>
      </c>
      <c r="BP24" s="29">
        <f t="shared" si="18"/>
        <v>1213.6666666666665</v>
      </c>
      <c r="BQ24" s="29">
        <f t="shared" si="19"/>
        <v>147.2300849171047</v>
      </c>
      <c r="BR24" s="90">
        <f t="shared" si="20"/>
        <v>1177.2388169478866</v>
      </c>
      <c r="BS24" s="29">
        <f t="shared" si="21"/>
        <v>136.76718236452032</v>
      </c>
      <c r="BT24" s="92">
        <f t="shared" si="22"/>
        <v>1232.8540025</v>
      </c>
      <c r="BU24" s="25">
        <f t="shared" si="23"/>
        <v>153.12179484566087</v>
      </c>
      <c r="BW24" s="89">
        <v>19</v>
      </c>
      <c r="BX24" s="99">
        <f t="shared" si="47"/>
        <v>1202.7930329082992</v>
      </c>
      <c r="BY24" s="103">
        <f t="shared" si="47"/>
        <v>144.01137446165956</v>
      </c>
      <c r="BZ24" s="139">
        <f t="shared" si="47"/>
        <v>1213.6666666666665</v>
      </c>
      <c r="CA24" s="100">
        <f t="shared" si="47"/>
        <v>147.2300849171047</v>
      </c>
      <c r="CB24" s="110">
        <f t="shared" si="47"/>
        <v>1177.2388169478866</v>
      </c>
      <c r="CC24" s="112">
        <f t="shared" si="47"/>
        <v>136.76718236452032</v>
      </c>
      <c r="CD24" s="137">
        <f t="shared" si="47"/>
        <v>1232.8540025</v>
      </c>
      <c r="CE24" s="111">
        <f t="shared" si="47"/>
        <v>153.12179484566087</v>
      </c>
    </row>
    <row r="25" spans="1:83" ht="14.25" x14ac:dyDescent="0.15">
      <c r="A25" s="12" t="s">
        <v>79</v>
      </c>
      <c r="B25" s="20"/>
      <c r="C25" s="21"/>
      <c r="D25" s="224">
        <v>583</v>
      </c>
      <c r="E25" s="224">
        <v>560</v>
      </c>
      <c r="F25" s="224">
        <v>598</v>
      </c>
      <c r="G25" s="224">
        <v>2091</v>
      </c>
      <c r="I25" s="80">
        <f t="shared" si="25"/>
        <v>580.33333333333337</v>
      </c>
      <c r="J25" s="25">
        <f t="shared" si="26"/>
        <v>11.050389636167186</v>
      </c>
      <c r="K25" s="81">
        <f t="shared" si="27"/>
        <v>558.67456964644566</v>
      </c>
      <c r="L25" s="82">
        <f t="shared" si="28"/>
        <v>601.99209702022108</v>
      </c>
      <c r="M25" s="83">
        <f t="shared" si="29"/>
        <v>43.31752737377542</v>
      </c>
      <c r="O25" s="76">
        <f t="shared" si="30"/>
        <v>597.61883050000006</v>
      </c>
      <c r="P25" s="76">
        <f t="shared" si="31"/>
        <v>597.61883050000006</v>
      </c>
      <c r="Q25" s="25">
        <f t="shared" si="49"/>
        <v>24.446243688959662</v>
      </c>
      <c r="R25" s="77">
        <f t="shared" si="50"/>
        <v>549.70419286963909</v>
      </c>
      <c r="S25" s="78">
        <f t="shared" si="51"/>
        <v>645.53346813036103</v>
      </c>
      <c r="T25" s="79">
        <f t="shared" si="52"/>
        <v>95.829275260721943</v>
      </c>
      <c r="V25" s="89">
        <v>20</v>
      </c>
      <c r="W25" s="92">
        <f t="shared" si="0"/>
        <v>1489.0079029797789</v>
      </c>
      <c r="X25" s="91">
        <f t="shared" si="1"/>
        <v>247.3467526152196</v>
      </c>
      <c r="Y25" s="29">
        <f t="shared" si="2"/>
        <v>1510.6666666666665</v>
      </c>
      <c r="Z25" s="29">
        <f t="shared" si="3"/>
        <v>260.31016657093619</v>
      </c>
      <c r="AA25" s="90">
        <f t="shared" si="4"/>
        <v>1445.4665318696389</v>
      </c>
      <c r="AB25" s="29">
        <f t="shared" si="5"/>
        <v>223.9181395282416</v>
      </c>
      <c r="AC25" s="92">
        <f t="shared" si="6"/>
        <v>1493.3811694999999</v>
      </c>
      <c r="AD25" s="25">
        <f t="shared" si="7"/>
        <v>249.88857333202787</v>
      </c>
      <c r="AF25" s="89">
        <v>20</v>
      </c>
      <c r="AG25" s="99">
        <f t="shared" si="48"/>
        <v>1489.0079029797789</v>
      </c>
      <c r="AH25" s="103">
        <f t="shared" si="48"/>
        <v>247.3467526152196</v>
      </c>
      <c r="AI25" s="139">
        <f t="shared" si="48"/>
        <v>1510.6666666666665</v>
      </c>
      <c r="AJ25" s="100">
        <f t="shared" si="48"/>
        <v>260.31016657093619</v>
      </c>
      <c r="AK25" s="110">
        <f t="shared" si="48"/>
        <v>1445.4665318696389</v>
      </c>
      <c r="AL25" s="112">
        <f t="shared" si="48"/>
        <v>223.9181395282416</v>
      </c>
      <c r="AM25" s="137">
        <f t="shared" si="48"/>
        <v>1493.3811694999999</v>
      </c>
      <c r="AN25" s="111">
        <f t="shared" si="48"/>
        <v>249.88857333202787</v>
      </c>
      <c r="AP25" s="44"/>
      <c r="AR25" s="12" t="s">
        <v>79</v>
      </c>
      <c r="AS25" s="20"/>
      <c r="AT25" s="21"/>
      <c r="AU25" s="224">
        <v>857</v>
      </c>
      <c r="AV25" s="224">
        <v>829</v>
      </c>
      <c r="AW25" s="224">
        <v>842</v>
      </c>
      <c r="AX25" s="224">
        <v>2040</v>
      </c>
      <c r="AZ25" s="80">
        <f t="shared" si="36"/>
        <v>842.66666666666663</v>
      </c>
      <c r="BA25" s="25">
        <f t="shared" si="37"/>
        <v>8.0897740663410662</v>
      </c>
      <c r="BB25" s="81">
        <f t="shared" si="38"/>
        <v>826.81070949663808</v>
      </c>
      <c r="BC25" s="82">
        <f t="shared" si="39"/>
        <v>858.52262383669517</v>
      </c>
      <c r="BD25" s="83">
        <f t="shared" si="40"/>
        <v>31.711914340057092</v>
      </c>
      <c r="BF25" s="76">
        <f t="shared" si="41"/>
        <v>829.20282050000003</v>
      </c>
      <c r="BG25" s="76">
        <f t="shared" si="42"/>
        <v>829.20282050000003</v>
      </c>
      <c r="BH25" s="25">
        <f t="shared" si="43"/>
        <v>28.795882005939671</v>
      </c>
      <c r="BI25" s="77">
        <f t="shared" si="44"/>
        <v>772.76289176835826</v>
      </c>
      <c r="BJ25" s="78">
        <f t="shared" si="45"/>
        <v>885.6427492316418</v>
      </c>
      <c r="BK25" s="79">
        <f t="shared" si="46"/>
        <v>112.87985746328354</v>
      </c>
      <c r="BM25" s="89">
        <v>20</v>
      </c>
      <c r="BN25" s="92">
        <f t="shared" si="16"/>
        <v>1181.4773761633048</v>
      </c>
      <c r="BO25" s="91">
        <f t="shared" si="17"/>
        <v>137.61750050142427</v>
      </c>
      <c r="BP25" s="29">
        <f t="shared" si="18"/>
        <v>1197.3333333333335</v>
      </c>
      <c r="BQ25" s="29">
        <f t="shared" si="19"/>
        <v>142.08860759493675</v>
      </c>
      <c r="BR25" s="90">
        <f t="shared" si="20"/>
        <v>1154.3572507683582</v>
      </c>
      <c r="BS25" s="29">
        <f t="shared" si="21"/>
        <v>130.34118461082028</v>
      </c>
      <c r="BT25" s="92">
        <f t="shared" si="22"/>
        <v>1210.7971794999999</v>
      </c>
      <c r="BU25" s="25">
        <f t="shared" si="23"/>
        <v>146.01942366403225</v>
      </c>
      <c r="BW25" s="89">
        <v>20</v>
      </c>
      <c r="BX25" s="99">
        <f t="shared" si="47"/>
        <v>1181.4773761633048</v>
      </c>
      <c r="BY25" s="103">
        <f t="shared" si="47"/>
        <v>137.61750050142427</v>
      </c>
      <c r="BZ25" s="139">
        <f t="shared" si="47"/>
        <v>1197.3333333333335</v>
      </c>
      <c r="CA25" s="100">
        <f t="shared" si="47"/>
        <v>142.08860759493675</v>
      </c>
      <c r="CB25" s="110">
        <f t="shared" si="47"/>
        <v>1154.3572507683582</v>
      </c>
      <c r="CC25" s="112">
        <f t="shared" si="47"/>
        <v>130.34118461082028</v>
      </c>
      <c r="CD25" s="137">
        <f t="shared" si="47"/>
        <v>1210.7971794999999</v>
      </c>
      <c r="CE25" s="111">
        <f t="shared" si="47"/>
        <v>146.01942366403225</v>
      </c>
    </row>
    <row r="26" spans="1:83" ht="14.25" x14ac:dyDescent="0.15">
      <c r="A26" s="12" t="s">
        <v>80</v>
      </c>
      <c r="B26" s="20"/>
      <c r="C26" s="21"/>
      <c r="D26" s="224">
        <v>531</v>
      </c>
      <c r="E26" s="224">
        <v>532</v>
      </c>
      <c r="F26" s="224">
        <v>589</v>
      </c>
      <c r="G26" s="224">
        <v>2085</v>
      </c>
      <c r="I26" s="80">
        <f t="shared" si="25"/>
        <v>550.66666666666663</v>
      </c>
      <c r="J26" s="25">
        <f t="shared" si="26"/>
        <v>19.168840456439831</v>
      </c>
      <c r="K26" s="81">
        <f t="shared" si="27"/>
        <v>513.09573937204459</v>
      </c>
      <c r="L26" s="82">
        <f t="shared" si="28"/>
        <v>588.23759396128867</v>
      </c>
      <c r="M26" s="83">
        <f t="shared" si="29"/>
        <v>75.141854589244076</v>
      </c>
      <c r="O26" s="76">
        <f t="shared" si="30"/>
        <v>610.76482800000008</v>
      </c>
      <c r="P26" s="76">
        <f t="shared" si="31"/>
        <v>610.76482800000008</v>
      </c>
      <c r="Q26" s="25">
        <f t="shared" si="49"/>
        <v>24.713656710410138</v>
      </c>
      <c r="R26" s="77">
        <f t="shared" si="50"/>
        <v>562.32606084759618</v>
      </c>
      <c r="S26" s="78">
        <f t="shared" si="51"/>
        <v>659.20359515240398</v>
      </c>
      <c r="T26" s="79">
        <f t="shared" si="52"/>
        <v>96.877534304807796</v>
      </c>
      <c r="V26" s="89">
        <v>21</v>
      </c>
      <c r="W26" s="92">
        <f t="shared" si="0"/>
        <v>1496.7624060387113</v>
      </c>
      <c r="X26" s="91">
        <f t="shared" si="1"/>
        <v>254.44861420013419</v>
      </c>
      <c r="Y26" s="29">
        <f t="shared" si="2"/>
        <v>1534.3333333333335</v>
      </c>
      <c r="Z26" s="29">
        <f t="shared" si="3"/>
        <v>278.63196125907996</v>
      </c>
      <c r="AA26" s="90">
        <f t="shared" si="4"/>
        <v>1425.796404847596</v>
      </c>
      <c r="AB26" s="29">
        <f t="shared" si="5"/>
        <v>216.29075073808727</v>
      </c>
      <c r="AC26" s="92">
        <f t="shared" si="6"/>
        <v>1474.2351719999999</v>
      </c>
      <c r="AD26" s="25">
        <f t="shared" si="7"/>
        <v>241.37525679523895</v>
      </c>
      <c r="AF26" s="89">
        <v>21</v>
      </c>
      <c r="AG26" s="99">
        <f t="shared" si="48"/>
        <v>1496.7624060387113</v>
      </c>
      <c r="AH26" s="103">
        <f t="shared" si="48"/>
        <v>254.44861420013419</v>
      </c>
      <c r="AI26" s="139">
        <f t="shared" si="48"/>
        <v>1534.3333333333335</v>
      </c>
      <c r="AJ26" s="100">
        <f t="shared" si="48"/>
        <v>278.63196125907996</v>
      </c>
      <c r="AK26" s="110">
        <f t="shared" si="48"/>
        <v>1425.796404847596</v>
      </c>
      <c r="AL26" s="112">
        <f t="shared" si="48"/>
        <v>216.29075073808727</v>
      </c>
      <c r="AM26" s="137">
        <f t="shared" si="48"/>
        <v>1474.2351719999999</v>
      </c>
      <c r="AN26" s="111">
        <f t="shared" si="48"/>
        <v>241.37525679523895</v>
      </c>
      <c r="AP26" s="44"/>
      <c r="AR26" s="12" t="s">
        <v>80</v>
      </c>
      <c r="AS26" s="20"/>
      <c r="AT26" s="21"/>
      <c r="AU26" s="224">
        <v>795</v>
      </c>
      <c r="AV26" s="224">
        <v>767</v>
      </c>
      <c r="AW26" s="224">
        <v>815</v>
      </c>
      <c r="AX26" s="224">
        <v>2202</v>
      </c>
      <c r="AZ26" s="80">
        <f t="shared" si="36"/>
        <v>792.33333333333337</v>
      </c>
      <c r="BA26" s="25">
        <f t="shared" si="37"/>
        <v>13.9204086785474</v>
      </c>
      <c r="BB26" s="81">
        <f t="shared" si="38"/>
        <v>765.04933232338044</v>
      </c>
      <c r="BC26" s="82">
        <f t="shared" si="39"/>
        <v>819.6173343432863</v>
      </c>
      <c r="BD26" s="83">
        <f t="shared" si="40"/>
        <v>54.568002019905862</v>
      </c>
      <c r="BF26" s="76">
        <f t="shared" si="41"/>
        <v>815.18083799999999</v>
      </c>
      <c r="BG26" s="76">
        <f t="shared" si="42"/>
        <v>815.18083799999999</v>
      </c>
      <c r="BH26" s="25">
        <f t="shared" si="43"/>
        <v>28.551371910995801</v>
      </c>
      <c r="BI26" s="77">
        <f t="shared" si="44"/>
        <v>759.22014905444826</v>
      </c>
      <c r="BJ26" s="78">
        <f t="shared" si="45"/>
        <v>871.14152694555173</v>
      </c>
      <c r="BK26" s="79">
        <f t="shared" si="46"/>
        <v>111.92137789110348</v>
      </c>
      <c r="BM26" s="89">
        <v>21</v>
      </c>
      <c r="BN26" s="92">
        <f t="shared" si="16"/>
        <v>1382.3826656567137</v>
      </c>
      <c r="BO26" s="91">
        <f t="shared" si="17"/>
        <v>168.66196061657723</v>
      </c>
      <c r="BP26" s="29">
        <f t="shared" si="18"/>
        <v>1409.6666666666665</v>
      </c>
      <c r="BQ26" s="29">
        <f t="shared" si="19"/>
        <v>177.91333613798903</v>
      </c>
      <c r="BR26" s="90">
        <f t="shared" si="20"/>
        <v>1330.8584730544483</v>
      </c>
      <c r="BS26" s="29">
        <f t="shared" si="21"/>
        <v>152.77178643070584</v>
      </c>
      <c r="BT26" s="92">
        <f t="shared" si="22"/>
        <v>1386.819162</v>
      </c>
      <c r="BU26" s="25">
        <f t="shared" si="23"/>
        <v>170.12411201942408</v>
      </c>
      <c r="BW26" s="89">
        <v>21</v>
      </c>
      <c r="BX26" s="99">
        <f t="shared" si="47"/>
        <v>1382.3826656567137</v>
      </c>
      <c r="BY26" s="103">
        <f t="shared" si="47"/>
        <v>168.66196061657723</v>
      </c>
      <c r="BZ26" s="139">
        <f t="shared" si="47"/>
        <v>1409.6666666666665</v>
      </c>
      <c r="CA26" s="100">
        <f t="shared" si="47"/>
        <v>177.91333613798903</v>
      </c>
      <c r="CB26" s="110">
        <f t="shared" si="47"/>
        <v>1330.8584730544483</v>
      </c>
      <c r="CC26" s="112">
        <f t="shared" si="47"/>
        <v>152.77178643070584</v>
      </c>
      <c r="CD26" s="137">
        <f t="shared" si="47"/>
        <v>1386.819162</v>
      </c>
      <c r="CE26" s="111">
        <f t="shared" si="47"/>
        <v>170.12411201942408</v>
      </c>
    </row>
    <row r="27" spans="1:83" ht="14.25" x14ac:dyDescent="0.15">
      <c r="A27" s="12" t="s">
        <v>81</v>
      </c>
      <c r="B27" s="20"/>
      <c r="C27" s="21"/>
      <c r="D27" s="224">
        <v>554</v>
      </c>
      <c r="E27" s="224">
        <v>553</v>
      </c>
      <c r="F27" s="224">
        <v>595</v>
      </c>
      <c r="G27" s="224">
        <v>1856</v>
      </c>
      <c r="I27" s="80">
        <f t="shared" si="25"/>
        <v>567.33333333333337</v>
      </c>
      <c r="J27" s="25">
        <f t="shared" si="26"/>
        <v>13.836345053678174</v>
      </c>
      <c r="K27" s="81">
        <f t="shared" si="27"/>
        <v>540.21409702812412</v>
      </c>
      <c r="L27" s="82">
        <f t="shared" si="28"/>
        <v>594.45256963854263</v>
      </c>
      <c r="M27" s="83">
        <f t="shared" si="29"/>
        <v>54.238472610418512</v>
      </c>
      <c r="O27" s="76">
        <f t="shared" si="30"/>
        <v>609.94442149999998</v>
      </c>
      <c r="P27" s="76">
        <f t="shared" si="31"/>
        <v>609.94442149999998</v>
      </c>
      <c r="Q27" s="25">
        <f t="shared" si="49"/>
        <v>24.697052890982761</v>
      </c>
      <c r="R27" s="77">
        <f t="shared" si="50"/>
        <v>561.53819783367373</v>
      </c>
      <c r="S27" s="78">
        <f t="shared" si="51"/>
        <v>658.35064516632622</v>
      </c>
      <c r="T27" s="79">
        <f t="shared" si="52"/>
        <v>96.812447332652482</v>
      </c>
      <c r="V27" s="89">
        <v>22</v>
      </c>
      <c r="W27" s="92">
        <f t="shared" si="0"/>
        <v>1261.5474303614574</v>
      </c>
      <c r="X27" s="91">
        <f t="shared" si="1"/>
        <v>212.22003147005358</v>
      </c>
      <c r="Y27" s="29">
        <f t="shared" si="2"/>
        <v>1288.6666666666665</v>
      </c>
      <c r="Z27" s="29">
        <f t="shared" si="3"/>
        <v>227.14453584018796</v>
      </c>
      <c r="AA27" s="90">
        <f t="shared" si="4"/>
        <v>1197.6493548336739</v>
      </c>
      <c r="AB27" s="29">
        <f t="shared" si="5"/>
        <v>181.91663722469639</v>
      </c>
      <c r="AC27" s="92">
        <f t="shared" si="6"/>
        <v>1246.0555785000001</v>
      </c>
      <c r="AD27" s="25">
        <f t="shared" si="7"/>
        <v>204.29001964402755</v>
      </c>
      <c r="AF27" s="89">
        <v>22</v>
      </c>
      <c r="AG27" s="99">
        <f t="shared" si="48"/>
        <v>1261.5474303614574</v>
      </c>
      <c r="AH27" s="103">
        <f t="shared" si="48"/>
        <v>212.22003147005358</v>
      </c>
      <c r="AI27" s="139">
        <f t="shared" si="48"/>
        <v>1288.6666666666665</v>
      </c>
      <c r="AJ27" s="100">
        <f t="shared" si="48"/>
        <v>227.14453584018796</v>
      </c>
      <c r="AK27" s="110">
        <f t="shared" si="48"/>
        <v>1197.6493548336739</v>
      </c>
      <c r="AL27" s="112">
        <f t="shared" si="48"/>
        <v>181.91663722469639</v>
      </c>
      <c r="AM27" s="137">
        <f t="shared" si="48"/>
        <v>1246.0555785000001</v>
      </c>
      <c r="AN27" s="111">
        <f t="shared" si="48"/>
        <v>204.29001964402755</v>
      </c>
      <c r="AP27" s="44"/>
      <c r="AR27" s="12" t="s">
        <v>81</v>
      </c>
      <c r="AS27" s="20"/>
      <c r="AT27" s="21"/>
      <c r="AU27" s="224">
        <v>718</v>
      </c>
      <c r="AV27" s="224">
        <v>885</v>
      </c>
      <c r="AW27" s="224">
        <v>840</v>
      </c>
      <c r="AX27" s="224">
        <v>1964</v>
      </c>
      <c r="AZ27" s="80">
        <f t="shared" si="36"/>
        <v>814.33333333333337</v>
      </c>
      <c r="BA27" s="25">
        <f t="shared" si="37"/>
        <v>49.887651556049192</v>
      </c>
      <c r="BB27" s="81">
        <f t="shared" si="38"/>
        <v>716.553536283477</v>
      </c>
      <c r="BC27" s="82">
        <f t="shared" si="39"/>
        <v>912.11313038318974</v>
      </c>
      <c r="BD27" s="83">
        <f t="shared" si="40"/>
        <v>195.55959409971274</v>
      </c>
      <c r="BF27" s="76">
        <f t="shared" si="41"/>
        <v>928.39029400000004</v>
      </c>
      <c r="BG27" s="76">
        <f t="shared" si="42"/>
        <v>928.39029400000004</v>
      </c>
      <c r="BH27" s="25">
        <f t="shared" si="43"/>
        <v>30.46949776415752</v>
      </c>
      <c r="BI27" s="77">
        <f t="shared" si="44"/>
        <v>868.67007838225129</v>
      </c>
      <c r="BJ27" s="78">
        <f t="shared" si="45"/>
        <v>988.11050961774879</v>
      </c>
      <c r="BK27" s="79">
        <f t="shared" si="46"/>
        <v>119.4404312354975</v>
      </c>
      <c r="BM27" s="89">
        <v>22</v>
      </c>
      <c r="BN27" s="92">
        <f t="shared" si="16"/>
        <v>1051.8868696168101</v>
      </c>
      <c r="BO27" s="91">
        <f t="shared" si="17"/>
        <v>115.3241669895597</v>
      </c>
      <c r="BP27" s="29">
        <f t="shared" si="18"/>
        <v>1149.6666666666665</v>
      </c>
      <c r="BQ27" s="29">
        <f t="shared" si="19"/>
        <v>141.17887842816208</v>
      </c>
      <c r="BR27" s="90">
        <f t="shared" si="20"/>
        <v>975.88949038225121</v>
      </c>
      <c r="BS27" s="29">
        <f t="shared" si="21"/>
        <v>98.763193072379593</v>
      </c>
      <c r="BT27" s="92">
        <f t="shared" si="22"/>
        <v>1035.609706</v>
      </c>
      <c r="BU27" s="25">
        <f t="shared" si="23"/>
        <v>111.54895873997579</v>
      </c>
      <c r="BW27" s="89">
        <v>22</v>
      </c>
      <c r="BX27" s="99">
        <f t="shared" si="47"/>
        <v>1051.8868696168101</v>
      </c>
      <c r="BY27" s="103">
        <f t="shared" si="47"/>
        <v>115.3241669895597</v>
      </c>
      <c r="BZ27" s="139">
        <f t="shared" si="47"/>
        <v>1149.6666666666665</v>
      </c>
      <c r="CA27" s="100">
        <f t="shared" si="47"/>
        <v>141.17887842816208</v>
      </c>
      <c r="CB27" s="110">
        <f t="shared" si="47"/>
        <v>975.88949038225121</v>
      </c>
      <c r="CC27" s="112">
        <f t="shared" si="47"/>
        <v>98.763193072379593</v>
      </c>
      <c r="CD27" s="137">
        <f t="shared" si="47"/>
        <v>1035.609706</v>
      </c>
      <c r="CE27" s="111">
        <f t="shared" si="47"/>
        <v>111.54895873997579</v>
      </c>
    </row>
    <row r="28" spans="1:83" ht="14.25" x14ac:dyDescent="0.15">
      <c r="A28" s="12" t="s">
        <v>82</v>
      </c>
      <c r="B28" s="20"/>
      <c r="C28" s="21"/>
      <c r="D28" s="224">
        <v>587</v>
      </c>
      <c r="E28" s="224">
        <v>566</v>
      </c>
      <c r="F28" s="224">
        <v>551</v>
      </c>
      <c r="G28" s="224">
        <v>1713</v>
      </c>
      <c r="I28" s="80">
        <f t="shared" si="25"/>
        <v>568</v>
      </c>
      <c r="J28" s="25">
        <f t="shared" si="26"/>
        <v>10.440306508910551</v>
      </c>
      <c r="K28" s="81">
        <f t="shared" si="27"/>
        <v>547.53699924253533</v>
      </c>
      <c r="L28" s="82">
        <f t="shared" si="28"/>
        <v>588.46300075746467</v>
      </c>
      <c r="M28" s="83">
        <f t="shared" si="29"/>
        <v>40.926001514929339</v>
      </c>
      <c r="O28" s="76">
        <f t="shared" si="30"/>
        <v>532.22480300000007</v>
      </c>
      <c r="P28" s="76">
        <f t="shared" si="31"/>
        <v>532.22480300000007</v>
      </c>
      <c r="Q28" s="25">
        <f t="shared" si="49"/>
        <v>23.069997897702549</v>
      </c>
      <c r="R28" s="77">
        <f t="shared" si="50"/>
        <v>487.00760712050305</v>
      </c>
      <c r="S28" s="78">
        <f t="shared" si="51"/>
        <v>577.44199887949708</v>
      </c>
      <c r="T28" s="79">
        <f t="shared" si="52"/>
        <v>90.434391758994025</v>
      </c>
      <c r="V28" s="89">
        <v>23</v>
      </c>
      <c r="W28" s="92">
        <f t="shared" si="0"/>
        <v>1124.5369992425353</v>
      </c>
      <c r="X28" s="91">
        <f t="shared" si="1"/>
        <v>191.09731585418976</v>
      </c>
      <c r="Y28" s="29">
        <f t="shared" si="2"/>
        <v>1145</v>
      </c>
      <c r="Z28" s="29">
        <f t="shared" si="3"/>
        <v>201.58450704225351</v>
      </c>
      <c r="AA28" s="90">
        <f t="shared" si="4"/>
        <v>1135.5580011205029</v>
      </c>
      <c r="AB28" s="29">
        <f t="shared" si="5"/>
        <v>196.65317093734217</v>
      </c>
      <c r="AC28" s="92">
        <f t="shared" si="6"/>
        <v>1180.7751969999999</v>
      </c>
      <c r="AD28" s="25">
        <f t="shared" si="7"/>
        <v>221.8564768767456</v>
      </c>
      <c r="AF28" s="89">
        <v>23</v>
      </c>
      <c r="AG28" s="99">
        <f t="shared" si="48"/>
        <v>1124.5369992425353</v>
      </c>
      <c r="AH28" s="103">
        <f t="shared" si="48"/>
        <v>191.09731585418976</v>
      </c>
      <c r="AI28" s="139">
        <f t="shared" si="48"/>
        <v>1145</v>
      </c>
      <c r="AJ28" s="100">
        <f t="shared" si="48"/>
        <v>201.58450704225351</v>
      </c>
      <c r="AK28" s="110">
        <f t="shared" si="48"/>
        <v>1135.5580011205029</v>
      </c>
      <c r="AL28" s="112">
        <f t="shared" si="48"/>
        <v>196.65317093734217</v>
      </c>
      <c r="AM28" s="137">
        <f t="shared" si="48"/>
        <v>1180.7751969999999</v>
      </c>
      <c r="AN28" s="111">
        <f t="shared" si="48"/>
        <v>221.8564768767456</v>
      </c>
      <c r="AP28" s="44"/>
      <c r="AR28" s="12" t="s">
        <v>82</v>
      </c>
      <c r="AS28" s="20"/>
      <c r="AT28" s="21"/>
      <c r="AU28" s="224">
        <v>786</v>
      </c>
      <c r="AV28" s="224">
        <v>822</v>
      </c>
      <c r="AW28" s="224">
        <v>733</v>
      </c>
      <c r="AX28" s="224">
        <v>2038</v>
      </c>
      <c r="AZ28" s="80">
        <f t="shared" si="36"/>
        <v>780.33333333333337</v>
      </c>
      <c r="BA28" s="25">
        <f t="shared" si="37"/>
        <v>25.847845386242764</v>
      </c>
      <c r="BB28" s="81">
        <f t="shared" si="38"/>
        <v>729.67155637629753</v>
      </c>
      <c r="BC28" s="82">
        <f t="shared" si="39"/>
        <v>830.99511029036921</v>
      </c>
      <c r="BD28" s="83">
        <f t="shared" si="40"/>
        <v>101.32355391407168</v>
      </c>
      <c r="BF28" s="76">
        <f t="shared" si="41"/>
        <v>722.64993750000008</v>
      </c>
      <c r="BG28" s="76">
        <f t="shared" si="42"/>
        <v>722.64993750000008</v>
      </c>
      <c r="BH28" s="25">
        <f t="shared" si="43"/>
        <v>26.882149049136679</v>
      </c>
      <c r="BI28" s="77">
        <f t="shared" si="44"/>
        <v>669.96092536369224</v>
      </c>
      <c r="BJ28" s="78">
        <f t="shared" si="45"/>
        <v>775.33894963630792</v>
      </c>
      <c r="BK28" s="79">
        <f t="shared" si="46"/>
        <v>105.37802427261568</v>
      </c>
      <c r="BM28" s="89">
        <v>23</v>
      </c>
      <c r="BN28" s="92">
        <f t="shared" si="16"/>
        <v>1207.0048897096308</v>
      </c>
      <c r="BO28" s="91">
        <f t="shared" si="17"/>
        <v>145.24813380524887</v>
      </c>
      <c r="BP28" s="29">
        <f t="shared" si="18"/>
        <v>1257.6666666666665</v>
      </c>
      <c r="BQ28" s="29">
        <f t="shared" si="19"/>
        <v>161.17043998291325</v>
      </c>
      <c r="BR28" s="90">
        <f t="shared" si="20"/>
        <v>1262.6610503636921</v>
      </c>
      <c r="BS28" s="29">
        <f t="shared" si="21"/>
        <v>162.8527821227058</v>
      </c>
      <c r="BT28" s="92">
        <f t="shared" si="22"/>
        <v>1315.3500624999999</v>
      </c>
      <c r="BU28" s="25">
        <f t="shared" si="23"/>
        <v>182.01759859696932</v>
      </c>
      <c r="BW28" s="89">
        <v>23</v>
      </c>
      <c r="BX28" s="99">
        <f t="shared" si="47"/>
        <v>1207.0048897096308</v>
      </c>
      <c r="BY28" s="103">
        <f t="shared" si="47"/>
        <v>145.24813380524887</v>
      </c>
      <c r="BZ28" s="139">
        <f t="shared" si="47"/>
        <v>1257.6666666666665</v>
      </c>
      <c r="CA28" s="100">
        <f t="shared" si="47"/>
        <v>161.17043998291325</v>
      </c>
      <c r="CB28" s="110">
        <f t="shared" si="47"/>
        <v>1262.6610503636921</v>
      </c>
      <c r="CC28" s="112">
        <f t="shared" si="47"/>
        <v>162.8527821227058</v>
      </c>
      <c r="CD28" s="137">
        <f t="shared" si="47"/>
        <v>1315.3500624999999</v>
      </c>
      <c r="CE28" s="111">
        <f t="shared" si="47"/>
        <v>182.01759859696932</v>
      </c>
    </row>
    <row r="29" spans="1:83" ht="14.25" x14ac:dyDescent="0.15">
      <c r="A29" s="12" t="s">
        <v>83</v>
      </c>
      <c r="B29" s="20"/>
      <c r="C29" s="21"/>
      <c r="D29" s="224">
        <v>566</v>
      </c>
      <c r="E29" s="224">
        <v>578</v>
      </c>
      <c r="F29" s="224">
        <v>533</v>
      </c>
      <c r="G29" s="224">
        <v>1681</v>
      </c>
      <c r="I29" s="80">
        <f t="shared" si="25"/>
        <v>559</v>
      </c>
      <c r="J29" s="25">
        <f t="shared" si="26"/>
        <v>13.453624047073712</v>
      </c>
      <c r="K29" s="81">
        <f t="shared" si="27"/>
        <v>532.63089686773549</v>
      </c>
      <c r="L29" s="82">
        <f t="shared" si="28"/>
        <v>585.36910313226451</v>
      </c>
      <c r="M29" s="83">
        <f t="shared" si="29"/>
        <v>52.738206264529026</v>
      </c>
      <c r="O29" s="76">
        <f t="shared" si="30"/>
        <v>523.86437150000006</v>
      </c>
      <c r="P29" s="76">
        <f t="shared" si="31"/>
        <v>523.86437150000006</v>
      </c>
      <c r="Q29" s="25">
        <f t="shared" si="49"/>
        <v>22.8880836135313</v>
      </c>
      <c r="R29" s="77">
        <f t="shared" si="50"/>
        <v>479.00372761747872</v>
      </c>
      <c r="S29" s="78">
        <f t="shared" si="51"/>
        <v>568.72501538252141</v>
      </c>
      <c r="T29" s="79">
        <f t="shared" si="52"/>
        <v>89.721287765042689</v>
      </c>
      <c r="V29" s="89">
        <v>24</v>
      </c>
      <c r="W29" s="92">
        <f t="shared" si="0"/>
        <v>1095.6308968677354</v>
      </c>
      <c r="X29" s="91">
        <f t="shared" si="1"/>
        <v>187.16923920396545</v>
      </c>
      <c r="Y29" s="29">
        <f t="shared" si="2"/>
        <v>1122</v>
      </c>
      <c r="Z29" s="29">
        <f t="shared" si="3"/>
        <v>200.71556350626119</v>
      </c>
      <c r="AA29" s="90">
        <f t="shared" si="4"/>
        <v>1112.2749846174786</v>
      </c>
      <c r="AB29" s="29">
        <f t="shared" si="5"/>
        <v>195.57342380471314</v>
      </c>
      <c r="AC29" s="92">
        <f t="shared" si="6"/>
        <v>1157.1356284999999</v>
      </c>
      <c r="AD29" s="25">
        <f t="shared" si="7"/>
        <v>220.88458224153155</v>
      </c>
      <c r="AF29" s="89">
        <v>24</v>
      </c>
      <c r="AG29" s="99">
        <f t="shared" si="48"/>
        <v>1095.6308968677354</v>
      </c>
      <c r="AH29" s="103">
        <f t="shared" si="48"/>
        <v>187.16923920396545</v>
      </c>
      <c r="AI29" s="139">
        <f t="shared" si="48"/>
        <v>1122</v>
      </c>
      <c r="AJ29" s="100">
        <f t="shared" si="48"/>
        <v>200.71556350626119</v>
      </c>
      <c r="AK29" s="110">
        <f t="shared" si="48"/>
        <v>1112.2749846174786</v>
      </c>
      <c r="AL29" s="112">
        <f t="shared" si="48"/>
        <v>195.57342380471314</v>
      </c>
      <c r="AM29" s="137">
        <f t="shared" si="48"/>
        <v>1157.1356284999999</v>
      </c>
      <c r="AN29" s="111">
        <f t="shared" si="48"/>
        <v>220.88458224153155</v>
      </c>
      <c r="AP29" s="44"/>
      <c r="AR29" s="12" t="s">
        <v>83</v>
      </c>
      <c r="AS29" s="20"/>
      <c r="AT29" s="21"/>
      <c r="AU29" s="224">
        <v>738</v>
      </c>
      <c r="AV29" s="224">
        <v>755</v>
      </c>
      <c r="AW29" s="224">
        <v>831</v>
      </c>
      <c r="AX29" s="224">
        <v>1806</v>
      </c>
      <c r="AZ29" s="80">
        <f t="shared" si="36"/>
        <v>774.66666666666663</v>
      </c>
      <c r="BA29" s="25">
        <f t="shared" si="37"/>
        <v>28.590985370295382</v>
      </c>
      <c r="BB29" s="81">
        <f t="shared" si="38"/>
        <v>718.6283353408877</v>
      </c>
      <c r="BC29" s="82">
        <f t="shared" si="39"/>
        <v>830.70499799244556</v>
      </c>
      <c r="BD29" s="83">
        <f t="shared" si="40"/>
        <v>112.07666265155785</v>
      </c>
      <c r="BF29" s="76">
        <f t="shared" si="41"/>
        <v>869.8772295</v>
      </c>
      <c r="BG29" s="76">
        <f t="shared" si="42"/>
        <v>869.8772295</v>
      </c>
      <c r="BH29" s="25">
        <f t="shared" si="43"/>
        <v>29.493681179194976</v>
      </c>
      <c r="BI29" s="77">
        <f t="shared" si="44"/>
        <v>812.06961438877784</v>
      </c>
      <c r="BJ29" s="78">
        <f t="shared" si="45"/>
        <v>927.68484461122216</v>
      </c>
      <c r="BK29" s="79">
        <f t="shared" si="46"/>
        <v>115.61523022244432</v>
      </c>
      <c r="BM29" s="89">
        <v>24</v>
      </c>
      <c r="BN29" s="92">
        <f t="shared" si="16"/>
        <v>975.29500200755444</v>
      </c>
      <c r="BO29" s="91">
        <f t="shared" si="17"/>
        <v>117.40569809553784</v>
      </c>
      <c r="BP29" s="29">
        <f t="shared" si="18"/>
        <v>1031.3333333333335</v>
      </c>
      <c r="BQ29" s="29">
        <f t="shared" si="19"/>
        <v>133.13253012048196</v>
      </c>
      <c r="BR29" s="90">
        <f t="shared" si="20"/>
        <v>878.31515538877784</v>
      </c>
      <c r="BS29" s="29">
        <f t="shared" si="21"/>
        <v>94.678183058694415</v>
      </c>
      <c r="BT29" s="92">
        <f t="shared" si="22"/>
        <v>936.1227705</v>
      </c>
      <c r="BU29" s="25">
        <f t="shared" si="23"/>
        <v>107.61550466588</v>
      </c>
      <c r="BW29" s="89">
        <v>24</v>
      </c>
      <c r="BX29" s="99">
        <f t="shared" si="47"/>
        <v>975.29500200755444</v>
      </c>
      <c r="BY29" s="103">
        <f t="shared" si="47"/>
        <v>117.40569809553784</v>
      </c>
      <c r="BZ29" s="139">
        <f t="shared" si="47"/>
        <v>1031.3333333333335</v>
      </c>
      <c r="CA29" s="100">
        <f t="shared" si="47"/>
        <v>133.13253012048196</v>
      </c>
      <c r="CB29" s="110">
        <f t="shared" si="47"/>
        <v>878.31515538877784</v>
      </c>
      <c r="CC29" s="112">
        <f t="shared" si="47"/>
        <v>94.678183058694415</v>
      </c>
      <c r="CD29" s="137">
        <f t="shared" si="47"/>
        <v>936.1227705</v>
      </c>
      <c r="CE29" s="111">
        <f t="shared" si="47"/>
        <v>107.61550466588</v>
      </c>
    </row>
    <row r="30" spans="1:83" ht="14.25" x14ac:dyDescent="0.15">
      <c r="A30" s="12" t="s">
        <v>84</v>
      </c>
      <c r="B30" s="20"/>
      <c r="C30" s="21"/>
      <c r="D30" s="224">
        <v>553</v>
      </c>
      <c r="E30" s="224">
        <v>598</v>
      </c>
      <c r="F30" s="224">
        <v>587</v>
      </c>
      <c r="G30" s="224">
        <v>1429</v>
      </c>
      <c r="I30" s="80">
        <f t="shared" si="25"/>
        <v>579.33333333333337</v>
      </c>
      <c r="J30" s="25">
        <f t="shared" si="26"/>
        <v>13.54416643594003</v>
      </c>
      <c r="K30" s="81">
        <f t="shared" si="27"/>
        <v>552.78676711889091</v>
      </c>
      <c r="L30" s="82">
        <f t="shared" si="28"/>
        <v>605.87989954777584</v>
      </c>
      <c r="M30" s="83">
        <f t="shared" si="29"/>
        <v>53.093132428884928</v>
      </c>
      <c r="O30" s="76">
        <f t="shared" si="30"/>
        <v>611.23517199999992</v>
      </c>
      <c r="P30" s="76">
        <f t="shared" si="31"/>
        <v>611.23517199999992</v>
      </c>
      <c r="Q30" s="25">
        <f t="shared" si="49"/>
        <v>24.723170751341744</v>
      </c>
      <c r="R30" s="77">
        <f t="shared" si="50"/>
        <v>562.77775732737007</v>
      </c>
      <c r="S30" s="78">
        <f t="shared" si="51"/>
        <v>659.69258667262977</v>
      </c>
      <c r="T30" s="79">
        <f t="shared" si="52"/>
        <v>96.914829345259704</v>
      </c>
      <c r="V30" s="89">
        <v>25</v>
      </c>
      <c r="W30" s="92">
        <f t="shared" si="0"/>
        <v>823.12010045222416</v>
      </c>
      <c r="X30" s="91">
        <f t="shared" si="1"/>
        <v>135.85532397866226</v>
      </c>
      <c r="Y30" s="29">
        <f t="shared" si="2"/>
        <v>849.66666666666663</v>
      </c>
      <c r="Z30" s="29">
        <f t="shared" si="3"/>
        <v>146.66283084004601</v>
      </c>
      <c r="AA30" s="90">
        <f t="shared" si="4"/>
        <v>769.30741332737023</v>
      </c>
      <c r="AB30" s="29">
        <f t="shared" si="5"/>
        <v>116.61604645394273</v>
      </c>
      <c r="AC30" s="92">
        <f t="shared" si="6"/>
        <v>817.76482800000008</v>
      </c>
      <c r="AD30" s="25">
        <f t="shared" si="7"/>
        <v>133.78890244882703</v>
      </c>
      <c r="AF30" s="89">
        <v>25</v>
      </c>
      <c r="AG30" s="99">
        <f t="shared" si="48"/>
        <v>823.12010045222416</v>
      </c>
      <c r="AH30" s="103">
        <f t="shared" si="48"/>
        <v>135.85532397866226</v>
      </c>
      <c r="AI30" s="139">
        <f t="shared" si="48"/>
        <v>849.66666666666663</v>
      </c>
      <c r="AJ30" s="100">
        <f t="shared" si="48"/>
        <v>146.66283084004601</v>
      </c>
      <c r="AK30" s="110">
        <f t="shared" si="48"/>
        <v>769.30741332737023</v>
      </c>
      <c r="AL30" s="112">
        <f t="shared" si="48"/>
        <v>116.61604645394273</v>
      </c>
      <c r="AM30" s="137">
        <f t="shared" si="48"/>
        <v>817.76482800000008</v>
      </c>
      <c r="AN30" s="111">
        <f t="shared" si="48"/>
        <v>133.78890244882703</v>
      </c>
      <c r="AP30" s="44"/>
      <c r="AR30" s="12" t="s">
        <v>84</v>
      </c>
      <c r="AS30" s="20"/>
      <c r="AT30" s="21"/>
      <c r="AU30" s="224">
        <v>817</v>
      </c>
      <c r="AV30" s="224">
        <v>797</v>
      </c>
      <c r="AW30" s="224">
        <v>812</v>
      </c>
      <c r="AX30" s="224">
        <v>1761</v>
      </c>
      <c r="AZ30" s="80">
        <f t="shared" si="36"/>
        <v>808.66666666666663</v>
      </c>
      <c r="BA30" s="25">
        <f t="shared" si="37"/>
        <v>6.0092521257733162</v>
      </c>
      <c r="BB30" s="81">
        <f t="shared" si="38"/>
        <v>796.88853250015097</v>
      </c>
      <c r="BC30" s="82">
        <f t="shared" si="39"/>
        <v>820.44480083318228</v>
      </c>
      <c r="BD30" s="83">
        <f t="shared" si="40"/>
        <v>23.556268333031312</v>
      </c>
      <c r="BF30" s="76">
        <f t="shared" si="41"/>
        <v>804.97801750000008</v>
      </c>
      <c r="BG30" s="76">
        <f t="shared" si="42"/>
        <v>804.97801750000008</v>
      </c>
      <c r="BH30" s="25">
        <f t="shared" si="43"/>
        <v>28.372134524917225</v>
      </c>
      <c r="BI30" s="77">
        <f t="shared" si="44"/>
        <v>749.36863383116236</v>
      </c>
      <c r="BJ30" s="78">
        <f t="shared" si="45"/>
        <v>860.5874011688378</v>
      </c>
      <c r="BK30" s="79">
        <f t="shared" si="46"/>
        <v>111.21876733767544</v>
      </c>
      <c r="BM30" s="89">
        <v>25</v>
      </c>
      <c r="BN30" s="92">
        <f t="shared" si="16"/>
        <v>940.55519916681772</v>
      </c>
      <c r="BO30" s="91">
        <f t="shared" si="17"/>
        <v>114.63966841055733</v>
      </c>
      <c r="BP30" s="29">
        <f t="shared" si="18"/>
        <v>952.33333333333337</v>
      </c>
      <c r="BQ30" s="29">
        <f t="shared" si="19"/>
        <v>117.76586974443531</v>
      </c>
      <c r="BR30" s="90">
        <f t="shared" si="20"/>
        <v>900.4125988311622</v>
      </c>
      <c r="BS30" s="29">
        <f t="shared" si="21"/>
        <v>104.62767612077917</v>
      </c>
      <c r="BT30" s="92">
        <f t="shared" si="22"/>
        <v>956.02198249999992</v>
      </c>
      <c r="BU30" s="25">
        <f t="shared" si="23"/>
        <v>118.76373785573591</v>
      </c>
      <c r="BW30" s="89">
        <v>25</v>
      </c>
      <c r="BX30" s="99">
        <f t="shared" si="47"/>
        <v>940.55519916681772</v>
      </c>
      <c r="BY30" s="103">
        <f t="shared" si="47"/>
        <v>114.63966841055733</v>
      </c>
      <c r="BZ30" s="139">
        <f t="shared" si="47"/>
        <v>952.33333333333337</v>
      </c>
      <c r="CA30" s="100">
        <f t="shared" si="47"/>
        <v>117.76586974443531</v>
      </c>
      <c r="CB30" s="110">
        <f t="shared" si="47"/>
        <v>900.4125988311622</v>
      </c>
      <c r="CC30" s="112">
        <f t="shared" si="47"/>
        <v>104.62767612077917</v>
      </c>
      <c r="CD30" s="137">
        <f t="shared" si="47"/>
        <v>956.02198249999992</v>
      </c>
      <c r="CE30" s="111">
        <f t="shared" si="47"/>
        <v>118.76373785573591</v>
      </c>
    </row>
    <row r="31" spans="1:83" ht="14.25" x14ac:dyDescent="0.15">
      <c r="A31" s="12" t="s">
        <v>85</v>
      </c>
      <c r="B31" s="20"/>
      <c r="C31" s="21"/>
      <c r="D31" s="224">
        <v>581</v>
      </c>
      <c r="E31" s="224">
        <v>582</v>
      </c>
      <c r="F31" s="224">
        <v>581</v>
      </c>
      <c r="G31" s="224">
        <v>1161</v>
      </c>
      <c r="I31" s="80">
        <f t="shared" si="25"/>
        <v>581.33333333333337</v>
      </c>
      <c r="J31" s="25">
        <f t="shared" si="26"/>
        <v>0.33333333333333331</v>
      </c>
      <c r="K31" s="81">
        <f t="shared" si="27"/>
        <v>580.68000000000006</v>
      </c>
      <c r="L31" s="82">
        <f t="shared" si="28"/>
        <v>581.98666666666668</v>
      </c>
      <c r="M31" s="83">
        <f t="shared" si="29"/>
        <v>1.3066666666666151</v>
      </c>
      <c r="O31" s="76">
        <f t="shared" si="30"/>
        <v>581.25839900000005</v>
      </c>
      <c r="P31" s="76">
        <f t="shared" si="31"/>
        <v>581.25839900000005</v>
      </c>
      <c r="Q31" s="25">
        <f t="shared" si="49"/>
        <v>24.109301088998826</v>
      </c>
      <c r="R31" s="77">
        <f t="shared" si="50"/>
        <v>534.00416886556241</v>
      </c>
      <c r="S31" s="78">
        <f t="shared" si="51"/>
        <v>628.5126291344377</v>
      </c>
      <c r="T31" s="79">
        <f t="shared" si="52"/>
        <v>94.508460268875297</v>
      </c>
      <c r="V31" s="89">
        <v>26</v>
      </c>
      <c r="W31" s="92">
        <f t="shared" si="0"/>
        <v>579.01333333333332</v>
      </c>
      <c r="X31" s="91">
        <f t="shared" si="1"/>
        <v>99.489106279639856</v>
      </c>
      <c r="Y31" s="29">
        <f t="shared" si="2"/>
        <v>579.66666666666663</v>
      </c>
      <c r="Z31" s="29">
        <f t="shared" si="3"/>
        <v>99.713302752293558</v>
      </c>
      <c r="AA31" s="90">
        <f t="shared" si="4"/>
        <v>532.4873708655623</v>
      </c>
      <c r="AB31" s="29">
        <f t="shared" si="5"/>
        <v>84.721825176191373</v>
      </c>
      <c r="AC31" s="92">
        <f t="shared" si="6"/>
        <v>579.74160099999995</v>
      </c>
      <c r="AD31" s="25">
        <f t="shared" si="7"/>
        <v>99.73904927608622</v>
      </c>
      <c r="AF31" s="89">
        <v>26</v>
      </c>
      <c r="AG31" s="99">
        <f t="shared" si="48"/>
        <v>579.01333333333332</v>
      </c>
      <c r="AH31" s="103">
        <f t="shared" si="48"/>
        <v>99.489106279639856</v>
      </c>
      <c r="AI31" s="139">
        <f t="shared" si="48"/>
        <v>579.66666666666663</v>
      </c>
      <c r="AJ31" s="100">
        <f t="shared" si="48"/>
        <v>99.713302752293558</v>
      </c>
      <c r="AK31" s="110">
        <f t="shared" si="48"/>
        <v>532.4873708655623</v>
      </c>
      <c r="AL31" s="112">
        <f t="shared" si="48"/>
        <v>84.721825176191373</v>
      </c>
      <c r="AM31" s="137">
        <f t="shared" si="48"/>
        <v>579.74160099999995</v>
      </c>
      <c r="AN31" s="111">
        <f t="shared" si="48"/>
        <v>99.73904927608622</v>
      </c>
      <c r="AP31" s="44"/>
      <c r="AR31" s="12" t="s">
        <v>85</v>
      </c>
      <c r="AS31" s="20"/>
      <c r="AT31" s="21"/>
      <c r="AU31" s="224">
        <v>760</v>
      </c>
      <c r="AV31" s="224">
        <v>786</v>
      </c>
      <c r="AW31" s="224">
        <v>734</v>
      </c>
      <c r="AX31" s="224">
        <v>1519</v>
      </c>
      <c r="AZ31" s="80">
        <f t="shared" si="36"/>
        <v>760</v>
      </c>
      <c r="BA31" s="25">
        <f t="shared" si="37"/>
        <v>15.01110699893027</v>
      </c>
      <c r="BB31" s="81">
        <f t="shared" si="38"/>
        <v>730.57823028209668</v>
      </c>
      <c r="BC31" s="82">
        <f t="shared" si="39"/>
        <v>789.42176971790332</v>
      </c>
      <c r="BD31" s="83">
        <f t="shared" si="40"/>
        <v>58.843539435806633</v>
      </c>
      <c r="BF31" s="76">
        <f t="shared" si="41"/>
        <v>731.07756099999995</v>
      </c>
      <c r="BG31" s="76">
        <f t="shared" si="42"/>
        <v>731.07756099999995</v>
      </c>
      <c r="BH31" s="25">
        <f t="shared" si="43"/>
        <v>27.038445979752609</v>
      </c>
      <c r="BI31" s="77">
        <f t="shared" si="44"/>
        <v>678.0822068796848</v>
      </c>
      <c r="BJ31" s="78">
        <f t="shared" si="45"/>
        <v>784.07291512031509</v>
      </c>
      <c r="BK31" s="79">
        <f t="shared" si="46"/>
        <v>105.99070824063028</v>
      </c>
      <c r="BM31" s="89">
        <v>26</v>
      </c>
      <c r="BN31" s="92">
        <f t="shared" si="16"/>
        <v>729.57823028209668</v>
      </c>
      <c r="BO31" s="91">
        <f t="shared" si="17"/>
        <v>92.419319845056776</v>
      </c>
      <c r="BP31" s="29">
        <f t="shared" si="18"/>
        <v>759</v>
      </c>
      <c r="BQ31" s="29">
        <f t="shared" si="19"/>
        <v>99.868421052631589</v>
      </c>
      <c r="BR31" s="90">
        <f t="shared" si="20"/>
        <v>734.92708487968491</v>
      </c>
      <c r="BS31" s="29">
        <f t="shared" si="21"/>
        <v>93.73198215460755</v>
      </c>
      <c r="BT31" s="92">
        <f t="shared" si="22"/>
        <v>787.92243900000005</v>
      </c>
      <c r="BU31" s="25">
        <f t="shared" si="23"/>
        <v>107.7754920999415</v>
      </c>
      <c r="BW31" s="89">
        <v>26</v>
      </c>
      <c r="BX31" s="99">
        <f t="shared" si="47"/>
        <v>729.57823028209668</v>
      </c>
      <c r="BY31" s="103">
        <f t="shared" si="47"/>
        <v>92.419319845056776</v>
      </c>
      <c r="BZ31" s="139">
        <f t="shared" si="47"/>
        <v>759</v>
      </c>
      <c r="CA31" s="100">
        <f t="shared" si="47"/>
        <v>99.868421052631589</v>
      </c>
      <c r="CB31" s="110">
        <f t="shared" si="47"/>
        <v>734.92708487968491</v>
      </c>
      <c r="CC31" s="112">
        <f t="shared" si="47"/>
        <v>93.73198215460755</v>
      </c>
      <c r="CD31" s="137">
        <f t="shared" si="47"/>
        <v>787.92243900000005</v>
      </c>
      <c r="CE31" s="111">
        <f t="shared" si="47"/>
        <v>107.7754920999415</v>
      </c>
    </row>
    <row r="32" spans="1:83" ht="14.25" x14ac:dyDescent="0.15">
      <c r="A32" s="12" t="s">
        <v>86</v>
      </c>
      <c r="B32" s="20"/>
      <c r="C32" s="21"/>
      <c r="D32" s="224">
        <v>535</v>
      </c>
      <c r="E32" s="224">
        <v>540</v>
      </c>
      <c r="F32" s="224">
        <v>578</v>
      </c>
      <c r="G32" s="224">
        <v>1099</v>
      </c>
      <c r="I32" s="80">
        <f t="shared" si="25"/>
        <v>551</v>
      </c>
      <c r="J32" s="25">
        <f t="shared" si="26"/>
        <v>13.576941236277534</v>
      </c>
      <c r="K32" s="81">
        <f t="shared" si="27"/>
        <v>524.38919517689601</v>
      </c>
      <c r="L32" s="82">
        <f t="shared" si="28"/>
        <v>577.61080482310399</v>
      </c>
      <c r="M32" s="83">
        <f t="shared" si="29"/>
        <v>53.22160964620798</v>
      </c>
      <c r="O32" s="76">
        <f t="shared" si="30"/>
        <v>595.23641650000002</v>
      </c>
      <c r="P32" s="76">
        <f t="shared" si="31"/>
        <v>595.23641650000002</v>
      </c>
      <c r="Q32" s="25">
        <f t="shared" si="49"/>
        <v>24.397467419795852</v>
      </c>
      <c r="R32" s="77">
        <f t="shared" si="50"/>
        <v>547.41738035720016</v>
      </c>
      <c r="S32" s="78">
        <f t="shared" si="51"/>
        <v>643.05545264279988</v>
      </c>
      <c r="T32" s="79">
        <f t="shared" si="52"/>
        <v>95.638072285599719</v>
      </c>
      <c r="V32" s="89">
        <v>27</v>
      </c>
      <c r="W32" s="92">
        <f t="shared" si="0"/>
        <v>521.38919517689601</v>
      </c>
      <c r="X32" s="91">
        <f t="shared" si="1"/>
        <v>90.26652389866112</v>
      </c>
      <c r="Y32" s="29">
        <f t="shared" si="2"/>
        <v>548</v>
      </c>
      <c r="Z32" s="29">
        <f t="shared" si="3"/>
        <v>99.455535390199628</v>
      </c>
      <c r="AA32" s="90">
        <f t="shared" si="4"/>
        <v>455.94454735720012</v>
      </c>
      <c r="AB32" s="29">
        <f t="shared" si="5"/>
        <v>70.902835126174594</v>
      </c>
      <c r="AC32" s="92">
        <f t="shared" si="6"/>
        <v>503.76358349999998</v>
      </c>
      <c r="AD32" s="25">
        <f t="shared" si="7"/>
        <v>84.632520715405519</v>
      </c>
      <c r="AF32" s="89">
        <v>27</v>
      </c>
      <c r="AG32" s="99">
        <f t="shared" si="48"/>
        <v>521.38919517689601</v>
      </c>
      <c r="AH32" s="103">
        <f t="shared" si="48"/>
        <v>90.26652389866112</v>
      </c>
      <c r="AI32" s="139">
        <f t="shared" si="48"/>
        <v>548</v>
      </c>
      <c r="AJ32" s="100">
        <f t="shared" si="48"/>
        <v>99.455535390199628</v>
      </c>
      <c r="AK32" s="110">
        <f t="shared" si="48"/>
        <v>455.94454735720012</v>
      </c>
      <c r="AL32" s="112">
        <f t="shared" si="48"/>
        <v>70.902835126174594</v>
      </c>
      <c r="AM32" s="137">
        <f t="shared" si="48"/>
        <v>503.76358349999998</v>
      </c>
      <c r="AN32" s="111">
        <f t="shared" si="48"/>
        <v>84.632520715405519</v>
      </c>
      <c r="AP32" s="44"/>
      <c r="AR32" s="12" t="s">
        <v>86</v>
      </c>
      <c r="AS32" s="20"/>
      <c r="AT32" s="21"/>
      <c r="AU32" s="224">
        <v>759</v>
      </c>
      <c r="AV32" s="224">
        <v>750</v>
      </c>
      <c r="AW32" s="224">
        <v>789</v>
      </c>
      <c r="AX32" s="224">
        <v>1462</v>
      </c>
      <c r="AZ32" s="80">
        <f t="shared" si="36"/>
        <v>766</v>
      </c>
      <c r="BA32" s="25">
        <f t="shared" si="37"/>
        <v>11.789826122551597</v>
      </c>
      <c r="BB32" s="81">
        <f t="shared" si="38"/>
        <v>742.89194079979882</v>
      </c>
      <c r="BC32" s="82">
        <f t="shared" si="39"/>
        <v>789.10805920020118</v>
      </c>
      <c r="BD32" s="83">
        <f t="shared" si="40"/>
        <v>46.216118400402365</v>
      </c>
      <c r="BF32" s="76">
        <f t="shared" si="41"/>
        <v>797.79842399999995</v>
      </c>
      <c r="BG32" s="76">
        <f t="shared" si="42"/>
        <v>797.79842399999995</v>
      </c>
      <c r="BH32" s="25">
        <f t="shared" si="43"/>
        <v>28.245325701786481</v>
      </c>
      <c r="BI32" s="77">
        <f t="shared" si="44"/>
        <v>742.43758562449841</v>
      </c>
      <c r="BJ32" s="78">
        <f t="shared" si="45"/>
        <v>853.1592623755015</v>
      </c>
      <c r="BK32" s="79">
        <f t="shared" si="46"/>
        <v>110.72167675100309</v>
      </c>
      <c r="BM32" s="89">
        <v>27</v>
      </c>
      <c r="BN32" s="92">
        <f t="shared" si="16"/>
        <v>672.89194079979882</v>
      </c>
      <c r="BO32" s="91">
        <f t="shared" si="17"/>
        <v>85.272470982213392</v>
      </c>
      <c r="BP32" s="29">
        <f t="shared" si="18"/>
        <v>696</v>
      </c>
      <c r="BQ32" s="29">
        <f t="shared" si="19"/>
        <v>90.861618798955618</v>
      </c>
      <c r="BR32" s="90">
        <f t="shared" si="20"/>
        <v>608.8407376244985</v>
      </c>
      <c r="BS32" s="29">
        <f t="shared" si="21"/>
        <v>71.363081252762512</v>
      </c>
      <c r="BT32" s="92">
        <f t="shared" si="22"/>
        <v>664.20157600000005</v>
      </c>
      <c r="BU32" s="25">
        <f t="shared" si="23"/>
        <v>83.25431036449379</v>
      </c>
      <c r="BW32" s="89">
        <v>27</v>
      </c>
      <c r="BX32" s="99">
        <f t="shared" si="47"/>
        <v>672.89194079979882</v>
      </c>
      <c r="BY32" s="103">
        <f t="shared" si="47"/>
        <v>85.272470982213392</v>
      </c>
      <c r="BZ32" s="139">
        <f t="shared" si="47"/>
        <v>696</v>
      </c>
      <c r="CA32" s="100">
        <f t="shared" si="47"/>
        <v>90.861618798955618</v>
      </c>
      <c r="CB32" s="110">
        <f t="shared" si="47"/>
        <v>608.8407376244985</v>
      </c>
      <c r="CC32" s="112">
        <f t="shared" si="47"/>
        <v>71.363081252762512</v>
      </c>
      <c r="CD32" s="137">
        <f t="shared" si="47"/>
        <v>664.20157600000005</v>
      </c>
      <c r="CE32" s="111">
        <f t="shared" si="47"/>
        <v>83.25431036449379</v>
      </c>
    </row>
    <row r="33" spans="1:83" ht="14.25" x14ac:dyDescent="0.15">
      <c r="A33" s="12" t="s">
        <v>87</v>
      </c>
      <c r="B33" s="20"/>
      <c r="C33" s="21"/>
      <c r="D33" s="224">
        <v>579</v>
      </c>
      <c r="E33" s="224">
        <v>570</v>
      </c>
      <c r="F33" s="224">
        <v>516</v>
      </c>
      <c r="G33" s="224">
        <v>1070</v>
      </c>
      <c r="I33" s="80">
        <f t="shared" si="25"/>
        <v>555</v>
      </c>
      <c r="J33" s="25">
        <f t="shared" si="26"/>
        <v>19.672315572906005</v>
      </c>
      <c r="K33" s="81">
        <f t="shared" si="27"/>
        <v>516.44226147710424</v>
      </c>
      <c r="L33" s="82">
        <f t="shared" si="28"/>
        <v>593.55773852289576</v>
      </c>
      <c r="M33" s="83">
        <f t="shared" si="29"/>
        <v>77.115477045791522</v>
      </c>
      <c r="O33" s="76">
        <f t="shared" si="30"/>
        <v>490.31397750000002</v>
      </c>
      <c r="P33" s="76">
        <f t="shared" si="31"/>
        <v>490.31397750000002</v>
      </c>
      <c r="Q33" s="25">
        <f t="shared" si="49"/>
        <v>22.143034514266557</v>
      </c>
      <c r="R33" s="77">
        <f t="shared" si="50"/>
        <v>446.91362985203756</v>
      </c>
      <c r="S33" s="78">
        <f t="shared" si="51"/>
        <v>533.71432514796243</v>
      </c>
      <c r="T33" s="79">
        <f t="shared" si="52"/>
        <v>86.800695295924868</v>
      </c>
      <c r="V33" s="89">
        <v>28</v>
      </c>
      <c r="W33" s="92">
        <f t="shared" si="0"/>
        <v>476.44226147710424</v>
      </c>
      <c r="X33" s="91">
        <f t="shared" si="1"/>
        <v>80.268898972281875</v>
      </c>
      <c r="Y33" s="29">
        <f t="shared" si="2"/>
        <v>515</v>
      </c>
      <c r="Z33" s="29">
        <f t="shared" si="3"/>
        <v>92.792792792792795</v>
      </c>
      <c r="AA33" s="90">
        <f t="shared" si="4"/>
        <v>536.28567485203757</v>
      </c>
      <c r="AB33" s="29">
        <f t="shared" si="5"/>
        <v>100.48178390253292</v>
      </c>
      <c r="AC33" s="92">
        <f t="shared" si="6"/>
        <v>579.68602250000004</v>
      </c>
      <c r="AD33" s="25">
        <f t="shared" si="7"/>
        <v>118.22751320606602</v>
      </c>
      <c r="AF33" s="89">
        <v>28</v>
      </c>
      <c r="AG33" s="99">
        <f t="shared" si="48"/>
        <v>476.44226147710424</v>
      </c>
      <c r="AH33" s="103">
        <f t="shared" si="48"/>
        <v>80.268898972281875</v>
      </c>
      <c r="AI33" s="139">
        <f t="shared" si="48"/>
        <v>515</v>
      </c>
      <c r="AJ33" s="100">
        <f t="shared" si="48"/>
        <v>92.792792792792795</v>
      </c>
      <c r="AK33" s="110">
        <f t="shared" si="48"/>
        <v>536.28567485203757</v>
      </c>
      <c r="AL33" s="112">
        <f t="shared" si="48"/>
        <v>100.48178390253292</v>
      </c>
      <c r="AM33" s="137">
        <f t="shared" si="48"/>
        <v>579.68602250000004</v>
      </c>
      <c r="AN33" s="111">
        <f t="shared" si="48"/>
        <v>118.22751320606602</v>
      </c>
      <c r="AP33" s="44"/>
      <c r="AR33" s="12" t="s">
        <v>87</v>
      </c>
      <c r="AS33" s="20"/>
      <c r="AT33" s="21"/>
      <c r="AU33" s="224">
        <v>784</v>
      </c>
      <c r="AV33" s="224">
        <v>773</v>
      </c>
      <c r="AW33" s="224">
        <v>776</v>
      </c>
      <c r="AX33" s="224">
        <v>1356</v>
      </c>
      <c r="AZ33" s="80">
        <f t="shared" si="36"/>
        <v>777.66666666666663</v>
      </c>
      <c r="BA33" s="25">
        <f t="shared" si="37"/>
        <v>3.2829526005987018</v>
      </c>
      <c r="BB33" s="81">
        <f t="shared" si="38"/>
        <v>771.23207956949318</v>
      </c>
      <c r="BC33" s="82">
        <f t="shared" si="39"/>
        <v>784.10125376384008</v>
      </c>
      <c r="BD33" s="83">
        <f t="shared" si="40"/>
        <v>12.869174194346897</v>
      </c>
      <c r="BF33" s="76">
        <f t="shared" si="41"/>
        <v>770.19120699999996</v>
      </c>
      <c r="BG33" s="76">
        <f t="shared" si="42"/>
        <v>770.19120699999996</v>
      </c>
      <c r="BH33" s="25">
        <f t="shared" si="43"/>
        <v>27.752318948152784</v>
      </c>
      <c r="BI33" s="77">
        <f t="shared" si="44"/>
        <v>715.79666186162046</v>
      </c>
      <c r="BJ33" s="78">
        <f t="shared" si="45"/>
        <v>824.58575213837946</v>
      </c>
      <c r="BK33" s="79">
        <f t="shared" si="46"/>
        <v>108.789090276759</v>
      </c>
      <c r="BM33" s="89">
        <v>28</v>
      </c>
      <c r="BN33" s="92">
        <f t="shared" si="16"/>
        <v>571.89874623615992</v>
      </c>
      <c r="BO33" s="91">
        <f t="shared" si="17"/>
        <v>72.936848843300979</v>
      </c>
      <c r="BP33" s="29">
        <f t="shared" si="18"/>
        <v>578.33333333333337</v>
      </c>
      <c r="BQ33" s="29">
        <f t="shared" si="19"/>
        <v>74.367766823831985</v>
      </c>
      <c r="BR33" s="90">
        <f t="shared" si="20"/>
        <v>531.41424786162054</v>
      </c>
      <c r="BS33" s="29">
        <f t="shared" si="21"/>
        <v>64.446207866618607</v>
      </c>
      <c r="BT33" s="92">
        <f t="shared" si="22"/>
        <v>585.80879300000004</v>
      </c>
      <c r="BU33" s="25">
        <f t="shared" si="23"/>
        <v>76.06017670362732</v>
      </c>
      <c r="BW33" s="89">
        <v>28</v>
      </c>
      <c r="BX33" s="99">
        <f t="shared" si="47"/>
        <v>571.89874623615992</v>
      </c>
      <c r="BY33" s="103">
        <f t="shared" si="47"/>
        <v>72.936848843300979</v>
      </c>
      <c r="BZ33" s="139">
        <f t="shared" si="47"/>
        <v>578.33333333333337</v>
      </c>
      <c r="CA33" s="100">
        <f t="shared" si="47"/>
        <v>74.367766823831985</v>
      </c>
      <c r="CB33" s="110">
        <f t="shared" si="47"/>
        <v>531.41424786162054</v>
      </c>
      <c r="CC33" s="112">
        <f t="shared" si="47"/>
        <v>64.446207866618607</v>
      </c>
      <c r="CD33" s="137">
        <f t="shared" si="47"/>
        <v>585.80879300000004</v>
      </c>
      <c r="CE33" s="111">
        <f t="shared" si="47"/>
        <v>76.06017670362732</v>
      </c>
    </row>
    <row r="34" spans="1:83" ht="14.25" x14ac:dyDescent="0.15">
      <c r="A34" s="12" t="s">
        <v>88</v>
      </c>
      <c r="B34" s="20"/>
      <c r="C34" s="21"/>
      <c r="D34" s="224">
        <v>597</v>
      </c>
      <c r="E34" s="224">
        <v>565</v>
      </c>
      <c r="F34" s="224">
        <v>542</v>
      </c>
      <c r="G34" s="224">
        <v>1004</v>
      </c>
      <c r="I34" s="80">
        <f t="shared" si="25"/>
        <v>568</v>
      </c>
      <c r="J34" s="25">
        <f t="shared" si="26"/>
        <v>15.947831618540915</v>
      </c>
      <c r="K34" s="81">
        <f t="shared" si="27"/>
        <v>536.74225002765979</v>
      </c>
      <c r="L34" s="82">
        <f t="shared" si="28"/>
        <v>599.25774997234021</v>
      </c>
      <c r="M34" s="83">
        <f t="shared" si="29"/>
        <v>62.515499944680414</v>
      </c>
      <c r="O34" s="76">
        <f t="shared" si="30"/>
        <v>513.33720449999998</v>
      </c>
      <c r="P34" s="76">
        <f t="shared" si="31"/>
        <v>513.33720449999998</v>
      </c>
      <c r="Q34" s="25">
        <f t="shared" si="49"/>
        <v>22.656946054135364</v>
      </c>
      <c r="R34" s="77">
        <f t="shared" si="50"/>
        <v>468.92959023389466</v>
      </c>
      <c r="S34" s="78">
        <f t="shared" si="51"/>
        <v>557.74481876610525</v>
      </c>
      <c r="T34" s="79">
        <f t="shared" si="52"/>
        <v>88.815228532210597</v>
      </c>
      <c r="V34" s="89">
        <v>29</v>
      </c>
      <c r="W34" s="92">
        <f t="shared" si="0"/>
        <v>404.74225002765979</v>
      </c>
      <c r="X34" s="91">
        <f t="shared" si="1"/>
        <v>67.540595018811416</v>
      </c>
      <c r="Y34" s="29">
        <f t="shared" si="2"/>
        <v>436</v>
      </c>
      <c r="Z34" s="29">
        <f t="shared" si="3"/>
        <v>76.760563380281681</v>
      </c>
      <c r="AA34" s="90">
        <f t="shared" si="4"/>
        <v>446.25518123389475</v>
      </c>
      <c r="AB34" s="29">
        <f t="shared" si="5"/>
        <v>80.010636803608833</v>
      </c>
      <c r="AC34" s="92">
        <f t="shared" si="6"/>
        <v>490.66279550000002</v>
      </c>
      <c r="AD34" s="25">
        <f t="shared" si="7"/>
        <v>95.582940647739477</v>
      </c>
      <c r="AF34" s="89">
        <v>29</v>
      </c>
      <c r="AG34" s="99">
        <f t="shared" si="48"/>
        <v>404.74225002765979</v>
      </c>
      <c r="AH34" s="103">
        <f t="shared" si="48"/>
        <v>67.540595018811416</v>
      </c>
      <c r="AI34" s="139">
        <f t="shared" si="48"/>
        <v>436</v>
      </c>
      <c r="AJ34" s="100">
        <f t="shared" si="48"/>
        <v>76.760563380281681</v>
      </c>
      <c r="AK34" s="110">
        <f t="shared" si="48"/>
        <v>446.25518123389475</v>
      </c>
      <c r="AL34" s="112">
        <f t="shared" si="48"/>
        <v>80.010636803608833</v>
      </c>
      <c r="AM34" s="137">
        <f t="shared" si="48"/>
        <v>490.66279550000002</v>
      </c>
      <c r="AN34" s="111">
        <f t="shared" si="48"/>
        <v>95.582940647739477</v>
      </c>
      <c r="AP34" s="44"/>
      <c r="AR34" s="12" t="s">
        <v>88</v>
      </c>
      <c r="AS34" s="20"/>
      <c r="AT34" s="21"/>
      <c r="AU34" s="224">
        <v>732</v>
      </c>
      <c r="AV34" s="224">
        <v>815</v>
      </c>
      <c r="AW34" s="224">
        <v>757</v>
      </c>
      <c r="AX34" s="224">
        <v>1369</v>
      </c>
      <c r="AZ34" s="80">
        <f t="shared" si="36"/>
        <v>768</v>
      </c>
      <c r="BA34" s="25">
        <f t="shared" si="37"/>
        <v>24.583192089989726</v>
      </c>
      <c r="BB34" s="81">
        <f t="shared" si="38"/>
        <v>719.81694350362011</v>
      </c>
      <c r="BC34" s="82">
        <f t="shared" si="39"/>
        <v>816.18305649637989</v>
      </c>
      <c r="BD34" s="83">
        <f t="shared" si="40"/>
        <v>96.366112992759781</v>
      </c>
      <c r="BF34" s="76">
        <f t="shared" si="41"/>
        <v>787.71712949999994</v>
      </c>
      <c r="BG34" s="76">
        <f t="shared" si="42"/>
        <v>787.71712949999994</v>
      </c>
      <c r="BH34" s="25">
        <f t="shared" si="43"/>
        <v>28.0662988208278</v>
      </c>
      <c r="BI34" s="77">
        <f t="shared" si="44"/>
        <v>732.7071838111774</v>
      </c>
      <c r="BJ34" s="78">
        <f t="shared" si="45"/>
        <v>842.72707518882248</v>
      </c>
      <c r="BK34" s="79">
        <f t="shared" si="46"/>
        <v>110.01989137764508</v>
      </c>
      <c r="BM34" s="89">
        <v>29</v>
      </c>
      <c r="BN34" s="92">
        <f t="shared" si="16"/>
        <v>552.81694350362011</v>
      </c>
      <c r="BO34" s="91">
        <f t="shared" si="17"/>
        <v>67.731979866954291</v>
      </c>
      <c r="BP34" s="29">
        <f t="shared" si="18"/>
        <v>601</v>
      </c>
      <c r="BQ34" s="29">
        <f t="shared" si="19"/>
        <v>78.255208333333343</v>
      </c>
      <c r="BR34" s="90">
        <f t="shared" si="20"/>
        <v>526.27292481117752</v>
      </c>
      <c r="BS34" s="29">
        <f t="shared" si="21"/>
        <v>62.448797517661362</v>
      </c>
      <c r="BT34" s="92">
        <f t="shared" si="22"/>
        <v>581.28287050000006</v>
      </c>
      <c r="BU34" s="25">
        <f t="shared" si="23"/>
        <v>73.793351538383689</v>
      </c>
      <c r="BW34" s="89">
        <v>29</v>
      </c>
      <c r="BX34" s="99">
        <f t="shared" si="47"/>
        <v>552.81694350362011</v>
      </c>
      <c r="BY34" s="103">
        <f t="shared" si="47"/>
        <v>67.731979866954291</v>
      </c>
      <c r="BZ34" s="139">
        <f t="shared" si="47"/>
        <v>601</v>
      </c>
      <c r="CA34" s="100">
        <f t="shared" si="47"/>
        <v>78.255208333333343</v>
      </c>
      <c r="CB34" s="110">
        <f t="shared" si="47"/>
        <v>526.27292481117752</v>
      </c>
      <c r="CC34" s="112">
        <f t="shared" si="47"/>
        <v>62.448797517661362</v>
      </c>
      <c r="CD34" s="137">
        <f t="shared" si="47"/>
        <v>581.28287050000006</v>
      </c>
      <c r="CE34" s="111">
        <f t="shared" si="47"/>
        <v>73.793351538383689</v>
      </c>
    </row>
    <row r="35" spans="1:83" ht="14.25" x14ac:dyDescent="0.15">
      <c r="A35" s="12" t="s">
        <v>89</v>
      </c>
      <c r="B35" s="20"/>
      <c r="C35" s="21"/>
      <c r="D35" s="224">
        <v>600</v>
      </c>
      <c r="E35" s="224">
        <v>569</v>
      </c>
      <c r="F35" s="224">
        <v>561</v>
      </c>
      <c r="G35" s="224">
        <v>949</v>
      </c>
      <c r="I35" s="80">
        <f t="shared" si="25"/>
        <v>576.66666666666663</v>
      </c>
      <c r="J35" s="25">
        <f t="shared" si="26"/>
        <v>11.893041849940847</v>
      </c>
      <c r="K35" s="81">
        <f t="shared" si="27"/>
        <v>553.35630464078258</v>
      </c>
      <c r="L35" s="82">
        <f t="shared" si="28"/>
        <v>599.97702869255068</v>
      </c>
      <c r="M35" s="83">
        <f t="shared" si="29"/>
        <v>46.620724051768093</v>
      </c>
      <c r="O35" s="76">
        <f t="shared" si="30"/>
        <v>538.52841150000006</v>
      </c>
      <c r="P35" s="76">
        <f t="shared" si="31"/>
        <v>538.52841150000006</v>
      </c>
      <c r="Q35" s="25">
        <f t="shared" si="49"/>
        <v>23.206214932642506</v>
      </c>
      <c r="R35" s="77">
        <f t="shared" si="50"/>
        <v>493.04423023202077</v>
      </c>
      <c r="S35" s="78">
        <f t="shared" si="51"/>
        <v>584.01259276797941</v>
      </c>
      <c r="T35" s="79">
        <f t="shared" si="52"/>
        <v>90.968362535958647</v>
      </c>
      <c r="V35" s="89">
        <v>30</v>
      </c>
      <c r="W35" s="92">
        <f t="shared" si="0"/>
        <v>349.02297130744932</v>
      </c>
      <c r="X35" s="91">
        <f t="shared" si="1"/>
        <v>58.172722390393538</v>
      </c>
      <c r="Y35" s="29">
        <f t="shared" si="2"/>
        <v>372.33333333333337</v>
      </c>
      <c r="Z35" s="29">
        <f t="shared" si="3"/>
        <v>64.566473988439327</v>
      </c>
      <c r="AA35" s="90">
        <f t="shared" si="4"/>
        <v>364.98740723202059</v>
      </c>
      <c r="AB35" s="29">
        <f t="shared" si="5"/>
        <v>62.496496094738376</v>
      </c>
      <c r="AC35" s="92">
        <f t="shared" si="6"/>
        <v>410.47158849999994</v>
      </c>
      <c r="AD35" s="25">
        <f t="shared" si="7"/>
        <v>76.220971769471788</v>
      </c>
      <c r="AF35" s="89">
        <v>30</v>
      </c>
      <c r="AG35" s="99">
        <f t="shared" si="48"/>
        <v>349.02297130744932</v>
      </c>
      <c r="AH35" s="103">
        <f t="shared" si="48"/>
        <v>58.172722390393538</v>
      </c>
      <c r="AI35" s="139">
        <f t="shared" si="48"/>
        <v>372.33333333333337</v>
      </c>
      <c r="AJ35" s="100">
        <f t="shared" si="48"/>
        <v>64.566473988439327</v>
      </c>
      <c r="AK35" s="110">
        <f t="shared" si="48"/>
        <v>364.98740723202059</v>
      </c>
      <c r="AL35" s="112">
        <f t="shared" si="48"/>
        <v>62.496496094738376</v>
      </c>
      <c r="AM35" s="137">
        <f t="shared" si="48"/>
        <v>410.47158849999994</v>
      </c>
      <c r="AN35" s="111">
        <f t="shared" si="48"/>
        <v>76.220971769471788</v>
      </c>
      <c r="AP35" s="44"/>
      <c r="AR35" s="12" t="s">
        <v>89</v>
      </c>
      <c r="AS35" s="20"/>
      <c r="AT35" s="21"/>
      <c r="AU35" s="224">
        <v>767</v>
      </c>
      <c r="AV35" s="224">
        <v>773</v>
      </c>
      <c r="AW35" s="224">
        <v>762</v>
      </c>
      <c r="AX35" s="224">
        <v>1235</v>
      </c>
      <c r="AZ35" s="80">
        <f t="shared" si="36"/>
        <v>767.33333333333337</v>
      </c>
      <c r="BA35" s="25">
        <f t="shared" si="37"/>
        <v>3.1797973380564857</v>
      </c>
      <c r="BB35" s="81">
        <f t="shared" si="38"/>
        <v>761.10093055074265</v>
      </c>
      <c r="BC35" s="82">
        <f t="shared" si="39"/>
        <v>773.5657361159241</v>
      </c>
      <c r="BD35" s="83">
        <f t="shared" si="40"/>
        <v>12.46480556518145</v>
      </c>
      <c r="BF35" s="76">
        <f t="shared" si="41"/>
        <v>761.69639150000012</v>
      </c>
      <c r="BG35" s="76">
        <f t="shared" si="42"/>
        <v>761.69639150000012</v>
      </c>
      <c r="BH35" s="25">
        <f t="shared" si="43"/>
        <v>27.59884764804502</v>
      </c>
      <c r="BI35" s="77">
        <f t="shared" si="44"/>
        <v>707.60265010983187</v>
      </c>
      <c r="BJ35" s="78">
        <f t="shared" si="45"/>
        <v>815.79013289016837</v>
      </c>
      <c r="BK35" s="79">
        <f t="shared" si="46"/>
        <v>108.1874827803365</v>
      </c>
      <c r="BM35" s="89">
        <v>30</v>
      </c>
      <c r="BN35" s="92">
        <f t="shared" si="16"/>
        <v>461.4342638840759</v>
      </c>
      <c r="BO35" s="91">
        <f t="shared" si="17"/>
        <v>59.650297620592497</v>
      </c>
      <c r="BP35" s="29">
        <f t="shared" si="18"/>
        <v>467.66666666666663</v>
      </c>
      <c r="BQ35" s="29">
        <f t="shared" si="19"/>
        <v>60.94700260642918</v>
      </c>
      <c r="BR35" s="90">
        <f t="shared" si="20"/>
        <v>419.20986710983163</v>
      </c>
      <c r="BS35" s="29">
        <f t="shared" si="21"/>
        <v>51.386974444599076</v>
      </c>
      <c r="BT35" s="92">
        <f t="shared" si="22"/>
        <v>473.30360849999988</v>
      </c>
      <c r="BU35" s="25">
        <f t="shared" si="23"/>
        <v>62.138092523705993</v>
      </c>
      <c r="BW35" s="89">
        <v>30</v>
      </c>
      <c r="BX35" s="99">
        <f t="shared" si="47"/>
        <v>461.4342638840759</v>
      </c>
      <c r="BY35" s="103">
        <f t="shared" si="47"/>
        <v>59.650297620592497</v>
      </c>
      <c r="BZ35" s="139">
        <f t="shared" si="47"/>
        <v>467.66666666666663</v>
      </c>
      <c r="CA35" s="100">
        <f t="shared" si="47"/>
        <v>60.94700260642918</v>
      </c>
      <c r="CB35" s="110">
        <f t="shared" si="47"/>
        <v>419.20986710983163</v>
      </c>
      <c r="CC35" s="112">
        <f t="shared" si="47"/>
        <v>51.386974444599076</v>
      </c>
      <c r="CD35" s="137">
        <f t="shared" si="47"/>
        <v>473.30360849999988</v>
      </c>
      <c r="CE35" s="111">
        <f t="shared" si="47"/>
        <v>62.138092523705993</v>
      </c>
    </row>
    <row r="36" spans="1:83" ht="14.25" x14ac:dyDescent="0.15">
      <c r="A36" s="12" t="s">
        <v>90</v>
      </c>
      <c r="B36" s="20"/>
      <c r="C36" s="21"/>
      <c r="D36" s="224">
        <v>561</v>
      </c>
      <c r="E36" s="224">
        <v>566</v>
      </c>
      <c r="F36" s="224">
        <v>569</v>
      </c>
      <c r="G36" s="224">
        <v>888</v>
      </c>
      <c r="I36" s="80">
        <f t="shared" si="25"/>
        <v>565.33333333333337</v>
      </c>
      <c r="J36" s="25">
        <f t="shared" si="26"/>
        <v>2.3333333333333335</v>
      </c>
      <c r="K36" s="81">
        <f t="shared" si="27"/>
        <v>560.76</v>
      </c>
      <c r="L36" s="82">
        <f t="shared" si="28"/>
        <v>569.90666666666675</v>
      </c>
      <c r="M36" s="83">
        <f t="shared" si="29"/>
        <v>9.1466666666667606</v>
      </c>
      <c r="O36" s="76">
        <f t="shared" si="30"/>
        <v>573.25839900000005</v>
      </c>
      <c r="P36" s="76">
        <f t="shared" si="31"/>
        <v>573.25839900000005</v>
      </c>
      <c r="Q36" s="25">
        <f t="shared" si="49"/>
        <v>23.942815185353624</v>
      </c>
      <c r="R36" s="77">
        <f t="shared" si="50"/>
        <v>526.33048123670699</v>
      </c>
      <c r="S36" s="78">
        <f t="shared" si="51"/>
        <v>620.18631676329312</v>
      </c>
      <c r="T36" s="79">
        <f t="shared" si="52"/>
        <v>93.855835526586134</v>
      </c>
      <c r="V36" s="89">
        <v>31</v>
      </c>
      <c r="W36" s="92">
        <f t="shared" si="0"/>
        <v>318.09333333333325</v>
      </c>
      <c r="X36" s="91">
        <f t="shared" si="1"/>
        <v>55.814987249374148</v>
      </c>
      <c r="Y36" s="29">
        <f t="shared" si="2"/>
        <v>322.66666666666663</v>
      </c>
      <c r="Z36" s="29">
        <f t="shared" si="3"/>
        <v>57.075471698113198</v>
      </c>
      <c r="AA36" s="90">
        <f t="shared" si="4"/>
        <v>267.81368323670688</v>
      </c>
      <c r="AB36" s="29">
        <f t="shared" si="5"/>
        <v>43.182778464769562</v>
      </c>
      <c r="AC36" s="92">
        <f t="shared" si="6"/>
        <v>314.74160099999995</v>
      </c>
      <c r="AD36" s="25">
        <f t="shared" si="7"/>
        <v>54.903966788631372</v>
      </c>
      <c r="AF36" s="89">
        <v>31</v>
      </c>
      <c r="AG36" s="99">
        <f t="shared" si="48"/>
        <v>318.09333333333325</v>
      </c>
      <c r="AH36" s="103">
        <f t="shared" si="48"/>
        <v>55.814987249374148</v>
      </c>
      <c r="AI36" s="139">
        <f t="shared" si="48"/>
        <v>322.66666666666663</v>
      </c>
      <c r="AJ36" s="100">
        <f t="shared" si="48"/>
        <v>57.075471698113198</v>
      </c>
      <c r="AK36" s="110">
        <f t="shared" si="48"/>
        <v>267.81368323670688</v>
      </c>
      <c r="AL36" s="112">
        <f t="shared" si="48"/>
        <v>43.182778464769562</v>
      </c>
      <c r="AM36" s="137">
        <f t="shared" si="48"/>
        <v>314.74160099999995</v>
      </c>
      <c r="AN36" s="111">
        <f t="shared" si="48"/>
        <v>54.903966788631372</v>
      </c>
      <c r="AP36" s="44"/>
      <c r="AR36" s="12" t="s">
        <v>90</v>
      </c>
      <c r="AS36" s="20"/>
      <c r="AT36" s="21"/>
      <c r="AU36" s="224">
        <v>831</v>
      </c>
      <c r="AV36" s="224">
        <v>780</v>
      </c>
      <c r="AW36" s="224">
        <v>802</v>
      </c>
      <c r="AX36" s="224">
        <v>1267</v>
      </c>
      <c r="AZ36" s="80">
        <f t="shared" si="36"/>
        <v>804.33333333333337</v>
      </c>
      <c r="BA36" s="25">
        <f t="shared" si="37"/>
        <v>14.768585277917147</v>
      </c>
      <c r="BB36" s="81">
        <f t="shared" si="38"/>
        <v>775.38690618861574</v>
      </c>
      <c r="BC36" s="82">
        <f t="shared" si="39"/>
        <v>833.279760478051</v>
      </c>
      <c r="BD36" s="83">
        <f t="shared" si="40"/>
        <v>57.892854289435263</v>
      </c>
      <c r="BF36" s="76">
        <f t="shared" si="41"/>
        <v>778.06843649999996</v>
      </c>
      <c r="BG36" s="76">
        <f t="shared" si="42"/>
        <v>778.06843649999996</v>
      </c>
      <c r="BH36" s="25">
        <f t="shared" si="43"/>
        <v>27.893878118684036</v>
      </c>
      <c r="BI36" s="77">
        <f t="shared" si="44"/>
        <v>723.39643538737926</v>
      </c>
      <c r="BJ36" s="78">
        <f t="shared" si="45"/>
        <v>832.74043761262067</v>
      </c>
      <c r="BK36" s="79">
        <f t="shared" si="46"/>
        <v>109.34400222524141</v>
      </c>
      <c r="BM36" s="89">
        <v>31</v>
      </c>
      <c r="BN36" s="92">
        <f t="shared" si="16"/>
        <v>433.720239521949</v>
      </c>
      <c r="BO36" s="91">
        <f t="shared" si="17"/>
        <v>52.049774888702991</v>
      </c>
      <c r="BP36" s="29">
        <f t="shared" si="18"/>
        <v>462.66666666666663</v>
      </c>
      <c r="BQ36" s="29">
        <f t="shared" si="19"/>
        <v>57.521757148777453</v>
      </c>
      <c r="BR36" s="90">
        <f t="shared" si="20"/>
        <v>434.25956238737933</v>
      </c>
      <c r="BS36" s="29">
        <f t="shared" si="21"/>
        <v>52.148249655361504</v>
      </c>
      <c r="BT36" s="92">
        <f t="shared" si="22"/>
        <v>488.93156350000004</v>
      </c>
      <c r="BU36" s="25">
        <f t="shared" si="23"/>
        <v>62.839146348021799</v>
      </c>
      <c r="BW36" s="89">
        <v>31</v>
      </c>
      <c r="BX36" s="99">
        <f t="shared" si="47"/>
        <v>433.720239521949</v>
      </c>
      <c r="BY36" s="103">
        <f t="shared" si="47"/>
        <v>52.049774888702991</v>
      </c>
      <c r="BZ36" s="139">
        <f t="shared" si="47"/>
        <v>462.66666666666663</v>
      </c>
      <c r="CA36" s="100">
        <f t="shared" si="47"/>
        <v>57.521757148777453</v>
      </c>
      <c r="CB36" s="110">
        <f t="shared" si="47"/>
        <v>434.25956238737933</v>
      </c>
      <c r="CC36" s="112">
        <f t="shared" si="47"/>
        <v>52.148249655361504</v>
      </c>
      <c r="CD36" s="137">
        <f t="shared" si="47"/>
        <v>488.93156350000004</v>
      </c>
      <c r="CE36" s="111">
        <f t="shared" si="47"/>
        <v>62.839146348021799</v>
      </c>
    </row>
    <row r="37" spans="1:83" ht="14.25" x14ac:dyDescent="0.15">
      <c r="A37" s="12" t="s">
        <v>91</v>
      </c>
      <c r="B37" s="20"/>
      <c r="C37" s="21"/>
      <c r="D37" s="224">
        <v>518</v>
      </c>
      <c r="E37" s="224">
        <v>535</v>
      </c>
      <c r="F37" s="224">
        <v>583</v>
      </c>
      <c r="G37" s="224">
        <v>1011</v>
      </c>
      <c r="I37" s="80">
        <f t="shared" si="25"/>
        <v>545.33333333333337</v>
      </c>
      <c r="J37" s="25">
        <f t="shared" si="26"/>
        <v>19.462214102659999</v>
      </c>
      <c r="K37" s="81">
        <f t="shared" si="27"/>
        <v>507.18739369211977</v>
      </c>
      <c r="L37" s="82">
        <f t="shared" si="28"/>
        <v>583.47927297454692</v>
      </c>
      <c r="M37" s="83">
        <f t="shared" si="29"/>
        <v>76.291879282427146</v>
      </c>
      <c r="O37" s="76">
        <f t="shared" si="30"/>
        <v>611.49481550000007</v>
      </c>
      <c r="P37" s="76">
        <f t="shared" si="31"/>
        <v>611.49481550000007</v>
      </c>
      <c r="Q37" s="25">
        <f t="shared" si="49"/>
        <v>24.728421209207838</v>
      </c>
      <c r="R37" s="77">
        <f t="shared" si="50"/>
        <v>563.02710992995276</v>
      </c>
      <c r="S37" s="78">
        <f t="shared" si="51"/>
        <v>659.96252107004739</v>
      </c>
      <c r="T37" s="79">
        <f t="shared" si="52"/>
        <v>96.935411140094629</v>
      </c>
      <c r="V37" s="89">
        <v>32</v>
      </c>
      <c r="W37" s="92">
        <f t="shared" si="0"/>
        <v>427.52072702545308</v>
      </c>
      <c r="X37" s="91">
        <f t="shared" si="1"/>
        <v>73.270936402929053</v>
      </c>
      <c r="Y37" s="29">
        <f t="shared" si="2"/>
        <v>465.66666666666663</v>
      </c>
      <c r="Z37" s="29">
        <f t="shared" si="3"/>
        <v>85.391198044009769</v>
      </c>
      <c r="AA37" s="90">
        <f t="shared" si="4"/>
        <v>351.03747892995261</v>
      </c>
      <c r="AB37" s="29">
        <f t="shared" si="5"/>
        <v>53.190517297980634</v>
      </c>
      <c r="AC37" s="92">
        <f t="shared" si="6"/>
        <v>399.50518449999993</v>
      </c>
      <c r="AD37" s="25">
        <f t="shared" si="7"/>
        <v>65.332554646982103</v>
      </c>
      <c r="AF37" s="89">
        <v>32</v>
      </c>
      <c r="AG37" s="99">
        <f t="shared" si="48"/>
        <v>427.52072702545308</v>
      </c>
      <c r="AH37" s="103">
        <f t="shared" si="48"/>
        <v>73.270936402929053</v>
      </c>
      <c r="AI37" s="139">
        <f t="shared" si="48"/>
        <v>465.66666666666663</v>
      </c>
      <c r="AJ37" s="100">
        <f t="shared" si="48"/>
        <v>85.391198044009769</v>
      </c>
      <c r="AK37" s="110">
        <f t="shared" si="48"/>
        <v>351.03747892995261</v>
      </c>
      <c r="AL37" s="112">
        <f t="shared" si="48"/>
        <v>53.190517297980634</v>
      </c>
      <c r="AM37" s="137">
        <f t="shared" si="48"/>
        <v>399.50518449999993</v>
      </c>
      <c r="AN37" s="111">
        <f t="shared" si="48"/>
        <v>65.332554646982103</v>
      </c>
      <c r="AP37" s="44"/>
      <c r="AR37" s="12" t="s">
        <v>91</v>
      </c>
      <c r="AS37" s="20"/>
      <c r="AT37" s="21"/>
      <c r="AU37" s="224">
        <v>779</v>
      </c>
      <c r="AV37" s="224">
        <v>819</v>
      </c>
      <c r="AW37" s="224">
        <v>839</v>
      </c>
      <c r="AX37" s="224">
        <v>1337</v>
      </c>
      <c r="AZ37" s="80">
        <f t="shared" si="36"/>
        <v>812.33333333333337</v>
      </c>
      <c r="BA37" s="25">
        <f t="shared" si="37"/>
        <v>17.638342073763937</v>
      </c>
      <c r="BB37" s="81">
        <f t="shared" si="38"/>
        <v>777.7621828687561</v>
      </c>
      <c r="BC37" s="82">
        <f t="shared" si="39"/>
        <v>846.90448379791064</v>
      </c>
      <c r="BD37" s="83">
        <f t="shared" si="40"/>
        <v>69.142300929154544</v>
      </c>
      <c r="BF37" s="76">
        <f t="shared" si="41"/>
        <v>871.58398999999997</v>
      </c>
      <c r="BG37" s="76">
        <f t="shared" si="42"/>
        <v>871.58398999999997</v>
      </c>
      <c r="BH37" s="25">
        <f t="shared" si="43"/>
        <v>29.522601342022689</v>
      </c>
      <c r="BI37" s="77">
        <f t="shared" si="44"/>
        <v>813.71969136963548</v>
      </c>
      <c r="BJ37" s="78">
        <f t="shared" si="45"/>
        <v>929.44828863036446</v>
      </c>
      <c r="BK37" s="79">
        <f t="shared" si="46"/>
        <v>115.72859726072898</v>
      </c>
      <c r="BM37" s="89">
        <v>32</v>
      </c>
      <c r="BN37" s="92">
        <f t="shared" si="16"/>
        <v>490.09551620208936</v>
      </c>
      <c r="BO37" s="91">
        <f t="shared" si="17"/>
        <v>57.86904256360468</v>
      </c>
      <c r="BP37" s="29">
        <f t="shared" si="18"/>
        <v>524.66666666666663</v>
      </c>
      <c r="BQ37" s="29">
        <f t="shared" si="19"/>
        <v>64.587607714402949</v>
      </c>
      <c r="BR37" s="90">
        <f t="shared" si="20"/>
        <v>407.55171136963554</v>
      </c>
      <c r="BS37" s="29">
        <f t="shared" si="21"/>
        <v>43.848777425821503</v>
      </c>
      <c r="BT37" s="92">
        <f t="shared" si="22"/>
        <v>465.41601000000003</v>
      </c>
      <c r="BU37" s="25">
        <f t="shared" si="23"/>
        <v>53.398870945300416</v>
      </c>
      <c r="BW37" s="89">
        <v>32</v>
      </c>
      <c r="BX37" s="99">
        <f t="shared" si="47"/>
        <v>490.09551620208936</v>
      </c>
      <c r="BY37" s="103">
        <f t="shared" si="47"/>
        <v>57.86904256360468</v>
      </c>
      <c r="BZ37" s="139">
        <f t="shared" si="47"/>
        <v>524.66666666666663</v>
      </c>
      <c r="CA37" s="100">
        <f t="shared" si="47"/>
        <v>64.587607714402949</v>
      </c>
      <c r="CB37" s="110">
        <f t="shared" si="47"/>
        <v>407.55171136963554</v>
      </c>
      <c r="CC37" s="112">
        <f t="shared" si="47"/>
        <v>43.848777425821503</v>
      </c>
      <c r="CD37" s="137">
        <f t="shared" si="47"/>
        <v>465.41601000000003</v>
      </c>
      <c r="CE37" s="111">
        <f t="shared" si="47"/>
        <v>53.398870945300416</v>
      </c>
    </row>
    <row r="38" spans="1:83" ht="14.25" x14ac:dyDescent="0.15">
      <c r="A38" s="12" t="s">
        <v>92</v>
      </c>
      <c r="B38" s="20"/>
      <c r="C38" s="21"/>
      <c r="D38" s="224">
        <v>590</v>
      </c>
      <c r="E38" s="224">
        <v>567</v>
      </c>
      <c r="F38" s="224">
        <v>588</v>
      </c>
      <c r="G38" s="224">
        <v>1019</v>
      </c>
      <c r="I38" s="80">
        <f t="shared" si="25"/>
        <v>581.66666666666663</v>
      </c>
      <c r="J38" s="25">
        <f t="shared" si="26"/>
        <v>7.3560254969046373</v>
      </c>
      <c r="K38" s="81">
        <f t="shared" si="27"/>
        <v>567.24885669273351</v>
      </c>
      <c r="L38" s="82">
        <f t="shared" si="28"/>
        <v>596.08447664059975</v>
      </c>
      <c r="M38" s="83">
        <f t="shared" si="29"/>
        <v>28.835619947866235</v>
      </c>
      <c r="O38" s="76">
        <f t="shared" si="30"/>
        <v>581.31522199999995</v>
      </c>
      <c r="P38" s="76">
        <f t="shared" si="31"/>
        <v>581.31522199999995</v>
      </c>
      <c r="Q38" s="25">
        <f t="shared" si="49"/>
        <v>24.110479505808257</v>
      </c>
      <c r="R38" s="77">
        <f t="shared" si="50"/>
        <v>534.05868216861575</v>
      </c>
      <c r="S38" s="78">
        <f t="shared" si="51"/>
        <v>628.57176183138415</v>
      </c>
      <c r="T38" s="79">
        <f t="shared" si="52"/>
        <v>94.513079662768405</v>
      </c>
      <c r="V38" s="89">
        <v>33</v>
      </c>
      <c r="W38" s="92">
        <f t="shared" ref="W38:W58" si="53">G38-L38</f>
        <v>422.91552335940025</v>
      </c>
      <c r="X38" s="91">
        <f t="shared" ref="X38:X58" si="54">(G38-L38)/L38*100</f>
        <v>70.948924176462143</v>
      </c>
      <c r="Y38" s="29">
        <f t="shared" ref="Y38:Y58" si="55">G38-I38</f>
        <v>437.33333333333337</v>
      </c>
      <c r="Z38" s="29">
        <f t="shared" ref="Z38:Z58" si="56">(G38-I38)/I38*100</f>
        <v>75.186246418338115</v>
      </c>
      <c r="AA38" s="90">
        <f t="shared" ref="AA38:AA58" si="57">G38-S38</f>
        <v>390.42823816861585</v>
      </c>
      <c r="AB38" s="29">
        <f t="shared" ref="AB38:AB58" si="58">(G38-S38)/S38*100</f>
        <v>62.113550413254025</v>
      </c>
      <c r="AC38" s="92">
        <f t="shared" ref="AC38:AC58" si="59">G38-P38</f>
        <v>437.68477800000005</v>
      </c>
      <c r="AD38" s="25">
        <f t="shared" ref="AD38:AD58" si="60">(G38-P38)/P38*100</f>
        <v>75.292158442739023</v>
      </c>
      <c r="AF38" s="89">
        <v>33</v>
      </c>
      <c r="AG38" s="99">
        <f t="shared" si="48"/>
        <v>422.91552335940025</v>
      </c>
      <c r="AH38" s="103">
        <f t="shared" si="48"/>
        <v>70.948924176462143</v>
      </c>
      <c r="AI38" s="139">
        <f t="shared" si="48"/>
        <v>437.33333333333337</v>
      </c>
      <c r="AJ38" s="100">
        <f t="shared" si="48"/>
        <v>75.186246418338115</v>
      </c>
      <c r="AK38" s="110">
        <f t="shared" si="48"/>
        <v>390.42823816861585</v>
      </c>
      <c r="AL38" s="112">
        <f t="shared" si="48"/>
        <v>62.113550413254025</v>
      </c>
      <c r="AM38" s="137">
        <f t="shared" si="48"/>
        <v>437.68477800000005</v>
      </c>
      <c r="AN38" s="111">
        <f t="shared" si="48"/>
        <v>75.292158442739023</v>
      </c>
      <c r="AP38" s="44"/>
      <c r="AR38" s="12" t="s">
        <v>92</v>
      </c>
      <c r="AS38" s="20"/>
      <c r="AT38" s="21"/>
      <c r="AU38" s="224">
        <v>709</v>
      </c>
      <c r="AV38" s="224">
        <v>794</v>
      </c>
      <c r="AW38" s="224">
        <v>862</v>
      </c>
      <c r="AX38" s="224">
        <v>1289</v>
      </c>
      <c r="AZ38" s="80">
        <f t="shared" si="36"/>
        <v>788.33333333333337</v>
      </c>
      <c r="BA38" s="25">
        <f t="shared" si="37"/>
        <v>44.25808149680438</v>
      </c>
      <c r="BB38" s="81">
        <f t="shared" si="38"/>
        <v>701.58749359959677</v>
      </c>
      <c r="BC38" s="82">
        <f t="shared" si="39"/>
        <v>875.07917306706997</v>
      </c>
      <c r="BD38" s="83">
        <f t="shared" si="40"/>
        <v>173.4916794674732</v>
      </c>
      <c r="BF38" s="76">
        <f t="shared" si="41"/>
        <v>940.6963915</v>
      </c>
      <c r="BG38" s="76">
        <f t="shared" si="42"/>
        <v>940.6963915</v>
      </c>
      <c r="BH38" s="25">
        <f t="shared" si="43"/>
        <v>30.670774224006802</v>
      </c>
      <c r="BI38" s="77">
        <f t="shared" si="44"/>
        <v>880.58167402094671</v>
      </c>
      <c r="BJ38" s="78">
        <f t="shared" si="45"/>
        <v>1000.8111089790533</v>
      </c>
      <c r="BK38" s="79">
        <f t="shared" si="46"/>
        <v>120.22943495810659</v>
      </c>
      <c r="BM38" s="89">
        <v>33</v>
      </c>
      <c r="BN38" s="92">
        <f t="shared" si="16"/>
        <v>413.92082693293003</v>
      </c>
      <c r="BO38" s="91">
        <f t="shared" si="17"/>
        <v>47.300957407336817</v>
      </c>
      <c r="BP38" s="29">
        <f t="shared" si="18"/>
        <v>500.66666666666663</v>
      </c>
      <c r="BQ38" s="29">
        <f t="shared" si="19"/>
        <v>63.509513742071874</v>
      </c>
      <c r="BR38" s="90">
        <f t="shared" si="20"/>
        <v>288.1888910209467</v>
      </c>
      <c r="BS38" s="29">
        <f t="shared" si="21"/>
        <v>28.795532786894597</v>
      </c>
      <c r="BT38" s="92">
        <f t="shared" si="22"/>
        <v>348.3036085</v>
      </c>
      <c r="BU38" s="25">
        <f t="shared" si="23"/>
        <v>37.026144848350896</v>
      </c>
      <c r="BW38" s="89">
        <v>33</v>
      </c>
      <c r="BX38" s="99">
        <f t="shared" si="47"/>
        <v>413.92082693293003</v>
      </c>
      <c r="BY38" s="103">
        <f t="shared" si="47"/>
        <v>47.300957407336817</v>
      </c>
      <c r="BZ38" s="139">
        <f t="shared" si="47"/>
        <v>500.66666666666663</v>
      </c>
      <c r="CA38" s="100">
        <f t="shared" si="47"/>
        <v>63.509513742071874</v>
      </c>
      <c r="CB38" s="110">
        <f t="shared" si="47"/>
        <v>288.1888910209467</v>
      </c>
      <c r="CC38" s="112">
        <f t="shared" si="47"/>
        <v>28.795532786894597</v>
      </c>
      <c r="CD38" s="137">
        <f t="shared" si="47"/>
        <v>348.3036085</v>
      </c>
      <c r="CE38" s="111">
        <f t="shared" si="47"/>
        <v>37.026144848350896</v>
      </c>
    </row>
    <row r="39" spans="1:83" ht="14.25" x14ac:dyDescent="0.15">
      <c r="A39" s="12" t="s">
        <v>93</v>
      </c>
      <c r="B39" s="20"/>
      <c r="C39" s="21"/>
      <c r="D39" s="224">
        <v>551</v>
      </c>
      <c r="E39" s="224">
        <v>545</v>
      </c>
      <c r="F39" s="224">
        <v>534</v>
      </c>
      <c r="G39" s="224">
        <v>1003</v>
      </c>
      <c r="I39" s="80">
        <f t="shared" si="25"/>
        <v>543.33333333333337</v>
      </c>
      <c r="J39" s="25">
        <f t="shared" si="26"/>
        <v>4.9777281743560264</v>
      </c>
      <c r="K39" s="81">
        <f t="shared" si="27"/>
        <v>533.5769861115956</v>
      </c>
      <c r="L39" s="82">
        <f t="shared" si="28"/>
        <v>553.08968055507114</v>
      </c>
      <c r="M39" s="83">
        <f t="shared" si="29"/>
        <v>19.512694443475539</v>
      </c>
      <c r="O39" s="76">
        <f t="shared" si="30"/>
        <v>526.14599750000002</v>
      </c>
      <c r="P39" s="76">
        <f t="shared" si="31"/>
        <v>526.14599750000002</v>
      </c>
      <c r="Q39" s="25">
        <f t="shared" si="49"/>
        <v>22.937872558282297</v>
      </c>
      <c r="R39" s="77">
        <f t="shared" si="50"/>
        <v>481.18776728576671</v>
      </c>
      <c r="S39" s="78">
        <f t="shared" si="51"/>
        <v>571.10422771423328</v>
      </c>
      <c r="T39" s="79">
        <f t="shared" si="52"/>
        <v>89.916460428466564</v>
      </c>
      <c r="V39" s="89">
        <v>34</v>
      </c>
      <c r="W39" s="92">
        <f t="shared" si="53"/>
        <v>449.91031944492886</v>
      </c>
      <c r="X39" s="91">
        <f t="shared" si="54"/>
        <v>81.344912997365398</v>
      </c>
      <c r="Y39" s="29">
        <f t="shared" si="55"/>
        <v>459.66666666666663</v>
      </c>
      <c r="Z39" s="29">
        <f t="shared" si="56"/>
        <v>84.601226993865026</v>
      </c>
      <c r="AA39" s="90">
        <f t="shared" si="57"/>
        <v>431.89577228576672</v>
      </c>
      <c r="AB39" s="29">
        <f t="shared" si="58"/>
        <v>75.624684834565244</v>
      </c>
      <c r="AC39" s="92">
        <f t="shared" si="59"/>
        <v>476.85400249999998</v>
      </c>
      <c r="AD39" s="25">
        <f t="shared" si="60"/>
        <v>90.63149862695667</v>
      </c>
      <c r="AF39" s="89">
        <v>34</v>
      </c>
      <c r="AG39" s="99">
        <f t="shared" si="48"/>
        <v>449.91031944492886</v>
      </c>
      <c r="AH39" s="103">
        <f t="shared" si="48"/>
        <v>81.344912997365398</v>
      </c>
      <c r="AI39" s="139">
        <f t="shared" si="48"/>
        <v>459.66666666666663</v>
      </c>
      <c r="AJ39" s="100">
        <f t="shared" si="48"/>
        <v>84.601226993865026</v>
      </c>
      <c r="AK39" s="110">
        <f t="shared" si="48"/>
        <v>431.89577228576672</v>
      </c>
      <c r="AL39" s="112">
        <f t="shared" si="48"/>
        <v>75.624684834565244</v>
      </c>
      <c r="AM39" s="137">
        <f t="shared" si="48"/>
        <v>476.85400249999998</v>
      </c>
      <c r="AN39" s="111">
        <f t="shared" si="48"/>
        <v>90.63149862695667</v>
      </c>
      <c r="AP39" s="44"/>
      <c r="AR39" s="12" t="s">
        <v>93</v>
      </c>
      <c r="AS39" s="20"/>
      <c r="AT39" s="21"/>
      <c r="AU39" s="224">
        <v>732</v>
      </c>
      <c r="AV39" s="224">
        <v>798</v>
      </c>
      <c r="AW39" s="224">
        <v>717</v>
      </c>
      <c r="AX39" s="224">
        <v>1354</v>
      </c>
      <c r="AZ39" s="80">
        <f t="shared" si="36"/>
        <v>749</v>
      </c>
      <c r="BA39" s="25">
        <f t="shared" si="37"/>
        <v>24.879710609249457</v>
      </c>
      <c r="BB39" s="81">
        <f t="shared" si="38"/>
        <v>700.23576720587107</v>
      </c>
      <c r="BC39" s="82">
        <f t="shared" si="39"/>
        <v>797.76423279412893</v>
      </c>
      <c r="BD39" s="83">
        <f t="shared" si="40"/>
        <v>97.528465588257859</v>
      </c>
      <c r="BF39" s="76">
        <f t="shared" si="41"/>
        <v>709.5</v>
      </c>
      <c r="BG39" s="76">
        <f t="shared" si="42"/>
        <v>709.5</v>
      </c>
      <c r="BH39" s="25">
        <f t="shared" si="43"/>
        <v>26.636441203734407</v>
      </c>
      <c r="BI39" s="77">
        <f t="shared" si="44"/>
        <v>657.29257524068055</v>
      </c>
      <c r="BJ39" s="78">
        <f t="shared" si="45"/>
        <v>761.70742475931945</v>
      </c>
      <c r="BK39" s="79">
        <f t="shared" si="46"/>
        <v>104.4148495186389</v>
      </c>
      <c r="BM39" s="89">
        <v>34</v>
      </c>
      <c r="BN39" s="92">
        <f t="shared" si="16"/>
        <v>556.23576720587107</v>
      </c>
      <c r="BO39" s="91">
        <f t="shared" si="17"/>
        <v>69.724330114134531</v>
      </c>
      <c r="BP39" s="29">
        <f t="shared" si="18"/>
        <v>605</v>
      </c>
      <c r="BQ39" s="29">
        <f t="shared" si="19"/>
        <v>80.77436582109479</v>
      </c>
      <c r="BR39" s="90">
        <f t="shared" si="20"/>
        <v>592.29257524068055</v>
      </c>
      <c r="BS39" s="29">
        <f t="shared" si="21"/>
        <v>77.758540351346866</v>
      </c>
      <c r="BT39" s="92">
        <f t="shared" si="22"/>
        <v>644.5</v>
      </c>
      <c r="BU39" s="25">
        <f t="shared" si="23"/>
        <v>90.838618745595483</v>
      </c>
      <c r="BW39" s="89">
        <v>34</v>
      </c>
      <c r="BX39" s="99">
        <f t="shared" si="47"/>
        <v>556.23576720587107</v>
      </c>
      <c r="BY39" s="103">
        <f t="shared" si="47"/>
        <v>69.724330114134531</v>
      </c>
      <c r="BZ39" s="139">
        <f t="shared" si="47"/>
        <v>605</v>
      </c>
      <c r="CA39" s="100">
        <f t="shared" si="47"/>
        <v>80.77436582109479</v>
      </c>
      <c r="CB39" s="110">
        <f t="shared" si="47"/>
        <v>592.29257524068055</v>
      </c>
      <c r="CC39" s="112">
        <f t="shared" si="47"/>
        <v>77.758540351346866</v>
      </c>
      <c r="CD39" s="137">
        <f t="shared" si="47"/>
        <v>644.5</v>
      </c>
      <c r="CE39" s="111">
        <f t="shared" si="47"/>
        <v>90.838618745595483</v>
      </c>
    </row>
    <row r="40" spans="1:83" ht="14.25" x14ac:dyDescent="0.15">
      <c r="A40" s="12" t="s">
        <v>94</v>
      </c>
      <c r="B40" s="20"/>
      <c r="C40" s="21"/>
      <c r="D40" s="224">
        <v>557</v>
      </c>
      <c r="E40" s="224">
        <v>529</v>
      </c>
      <c r="F40" s="224">
        <v>550</v>
      </c>
      <c r="G40" s="224">
        <v>1007</v>
      </c>
      <c r="I40" s="80">
        <f t="shared" si="25"/>
        <v>545.33333333333337</v>
      </c>
      <c r="J40" s="25">
        <f t="shared" si="26"/>
        <v>8.4129529760826411</v>
      </c>
      <c r="K40" s="81">
        <f t="shared" si="27"/>
        <v>528.84394550021136</v>
      </c>
      <c r="L40" s="82">
        <f t="shared" si="28"/>
        <v>561.82272116645538</v>
      </c>
      <c r="M40" s="83">
        <f t="shared" si="29"/>
        <v>32.978775666244019</v>
      </c>
      <c r="O40" s="76">
        <f t="shared" si="30"/>
        <v>540.16922449999993</v>
      </c>
      <c r="P40" s="76">
        <f t="shared" si="31"/>
        <v>540.16922449999993</v>
      </c>
      <c r="Q40" s="25">
        <f t="shared" si="49"/>
        <v>23.241540923527424</v>
      </c>
      <c r="R40" s="77">
        <f t="shared" si="50"/>
        <v>494.61580428988617</v>
      </c>
      <c r="S40" s="78">
        <f t="shared" si="51"/>
        <v>585.72264471011363</v>
      </c>
      <c r="T40" s="79">
        <f t="shared" si="52"/>
        <v>91.106840420227456</v>
      </c>
      <c r="V40" s="89">
        <v>35</v>
      </c>
      <c r="W40" s="92">
        <f t="shared" si="53"/>
        <v>445.17727883354462</v>
      </c>
      <c r="X40" s="91">
        <f t="shared" si="54"/>
        <v>79.238034002837821</v>
      </c>
      <c r="Y40" s="29">
        <f t="shared" si="55"/>
        <v>461.66666666666663</v>
      </c>
      <c r="Z40" s="29">
        <f t="shared" si="56"/>
        <v>84.657701711491427</v>
      </c>
      <c r="AA40" s="90">
        <f t="shared" si="57"/>
        <v>421.27735528988637</v>
      </c>
      <c r="AB40" s="29">
        <f t="shared" si="58"/>
        <v>71.924375657080049</v>
      </c>
      <c r="AC40" s="92">
        <f t="shared" si="59"/>
        <v>466.83077550000007</v>
      </c>
      <c r="AD40" s="25">
        <f t="shared" si="60"/>
        <v>86.423060464452689</v>
      </c>
      <c r="AF40" s="89">
        <v>35</v>
      </c>
      <c r="AG40" s="99">
        <f t="shared" si="48"/>
        <v>445.17727883354462</v>
      </c>
      <c r="AH40" s="103">
        <f t="shared" si="48"/>
        <v>79.238034002837821</v>
      </c>
      <c r="AI40" s="139">
        <f t="shared" si="48"/>
        <v>461.66666666666663</v>
      </c>
      <c r="AJ40" s="100">
        <f t="shared" si="48"/>
        <v>84.657701711491427</v>
      </c>
      <c r="AK40" s="110">
        <f t="shared" si="48"/>
        <v>421.27735528988637</v>
      </c>
      <c r="AL40" s="112">
        <f t="shared" si="48"/>
        <v>71.924375657080049</v>
      </c>
      <c r="AM40" s="137">
        <f t="shared" si="48"/>
        <v>466.83077550000007</v>
      </c>
      <c r="AN40" s="111">
        <f t="shared" si="48"/>
        <v>86.423060464452689</v>
      </c>
      <c r="AP40" s="44"/>
      <c r="AR40" s="12" t="s">
        <v>94</v>
      </c>
      <c r="AS40" s="20"/>
      <c r="AT40" s="21"/>
      <c r="AU40" s="224">
        <v>779</v>
      </c>
      <c r="AV40" s="224">
        <v>791</v>
      </c>
      <c r="AW40" s="224">
        <v>794</v>
      </c>
      <c r="AX40" s="224">
        <v>1329</v>
      </c>
      <c r="AZ40" s="80">
        <f t="shared" si="36"/>
        <v>788</v>
      </c>
      <c r="BA40" s="25">
        <f t="shared" si="37"/>
        <v>4.5825756949558407</v>
      </c>
      <c r="BB40" s="81">
        <f t="shared" si="38"/>
        <v>779.0181516378866</v>
      </c>
      <c r="BC40" s="82">
        <f t="shared" si="39"/>
        <v>796.9818483621134</v>
      </c>
      <c r="BD40" s="83">
        <f t="shared" si="40"/>
        <v>17.963696724226793</v>
      </c>
      <c r="BF40" s="76">
        <f t="shared" si="41"/>
        <v>802.66279550000002</v>
      </c>
      <c r="BG40" s="76">
        <f t="shared" si="42"/>
        <v>802.66279550000002</v>
      </c>
      <c r="BH40" s="25">
        <f t="shared" si="43"/>
        <v>28.331304161651296</v>
      </c>
      <c r="BI40" s="77">
        <f t="shared" si="44"/>
        <v>747.13343934316345</v>
      </c>
      <c r="BJ40" s="78">
        <f t="shared" si="45"/>
        <v>858.19215165683659</v>
      </c>
      <c r="BK40" s="79">
        <f t="shared" si="46"/>
        <v>111.05871231367314</v>
      </c>
      <c r="BM40" s="89">
        <v>35</v>
      </c>
      <c r="BN40" s="92">
        <f t="shared" si="16"/>
        <v>532.0181516378866</v>
      </c>
      <c r="BO40" s="91">
        <f t="shared" si="17"/>
        <v>66.754111493410207</v>
      </c>
      <c r="BP40" s="29">
        <f t="shared" si="18"/>
        <v>541</v>
      </c>
      <c r="BQ40" s="29">
        <f t="shared" si="19"/>
        <v>68.654822335025372</v>
      </c>
      <c r="BR40" s="90">
        <f t="shared" si="20"/>
        <v>470.80784834316341</v>
      </c>
      <c r="BS40" s="29">
        <f t="shared" si="21"/>
        <v>54.86042344179166</v>
      </c>
      <c r="BT40" s="92">
        <f t="shared" si="22"/>
        <v>526.33720449999998</v>
      </c>
      <c r="BU40" s="25">
        <f t="shared" si="23"/>
        <v>65.573888244331854</v>
      </c>
      <c r="BW40" s="89">
        <v>35</v>
      </c>
      <c r="BX40" s="99">
        <f t="shared" si="47"/>
        <v>532.0181516378866</v>
      </c>
      <c r="BY40" s="103">
        <f t="shared" si="47"/>
        <v>66.754111493410207</v>
      </c>
      <c r="BZ40" s="139">
        <f t="shared" si="47"/>
        <v>541</v>
      </c>
      <c r="CA40" s="100">
        <f t="shared" si="47"/>
        <v>68.654822335025372</v>
      </c>
      <c r="CB40" s="110">
        <f t="shared" si="47"/>
        <v>470.80784834316341</v>
      </c>
      <c r="CC40" s="112">
        <f t="shared" si="47"/>
        <v>54.86042344179166</v>
      </c>
      <c r="CD40" s="137">
        <f t="shared" si="47"/>
        <v>526.33720449999998</v>
      </c>
      <c r="CE40" s="111">
        <f t="shared" si="47"/>
        <v>65.573888244331854</v>
      </c>
    </row>
    <row r="41" spans="1:83" ht="14.25" x14ac:dyDescent="0.15">
      <c r="A41" s="12" t="s">
        <v>95</v>
      </c>
      <c r="B41" s="20"/>
      <c r="C41" s="21"/>
      <c r="D41" s="224">
        <v>593</v>
      </c>
      <c r="E41" s="224">
        <v>557</v>
      </c>
      <c r="F41" s="224">
        <v>552</v>
      </c>
      <c r="G41" s="224">
        <v>950</v>
      </c>
      <c r="I41" s="80">
        <f t="shared" si="25"/>
        <v>567.33333333333337</v>
      </c>
      <c r="J41" s="25">
        <f t="shared" si="26"/>
        <v>12.914247085207011</v>
      </c>
      <c r="K41" s="81">
        <f t="shared" si="27"/>
        <v>542.02140904632768</v>
      </c>
      <c r="L41" s="82">
        <f t="shared" si="28"/>
        <v>592.64525762033907</v>
      </c>
      <c r="M41" s="83">
        <f t="shared" si="29"/>
        <v>50.62384857401139</v>
      </c>
      <c r="O41" s="76">
        <f t="shared" si="30"/>
        <v>527.49481550000007</v>
      </c>
      <c r="P41" s="76">
        <f t="shared" si="31"/>
        <v>527.49481550000007</v>
      </c>
      <c r="Q41" s="25">
        <f t="shared" si="49"/>
        <v>22.967255288780155</v>
      </c>
      <c r="R41" s="77">
        <f t="shared" si="50"/>
        <v>482.47899513399096</v>
      </c>
      <c r="S41" s="78">
        <f t="shared" si="51"/>
        <v>572.51063586600912</v>
      </c>
      <c r="T41" s="79">
        <f t="shared" si="52"/>
        <v>90.031640732018161</v>
      </c>
      <c r="V41" s="89">
        <v>36</v>
      </c>
      <c r="W41" s="92">
        <f t="shared" si="53"/>
        <v>357.35474237966093</v>
      </c>
      <c r="X41" s="91">
        <f t="shared" si="54"/>
        <v>60.298253936014767</v>
      </c>
      <c r="Y41" s="29">
        <f t="shared" si="55"/>
        <v>382.66666666666663</v>
      </c>
      <c r="Z41" s="29">
        <f t="shared" si="56"/>
        <v>67.45005875440657</v>
      </c>
      <c r="AA41" s="90">
        <f t="shared" si="57"/>
        <v>377.48936413399088</v>
      </c>
      <c r="AB41" s="29">
        <f t="shared" si="58"/>
        <v>65.935781885166378</v>
      </c>
      <c r="AC41" s="92">
        <f t="shared" si="59"/>
        <v>422.50518449999993</v>
      </c>
      <c r="AD41" s="25">
        <f t="shared" si="60"/>
        <v>80.09655679734351</v>
      </c>
      <c r="AF41" s="89">
        <v>36</v>
      </c>
      <c r="AG41" s="99">
        <f t="shared" si="48"/>
        <v>357.35474237966093</v>
      </c>
      <c r="AH41" s="103">
        <f t="shared" si="48"/>
        <v>60.298253936014767</v>
      </c>
      <c r="AI41" s="139">
        <f t="shared" si="48"/>
        <v>382.66666666666663</v>
      </c>
      <c r="AJ41" s="100">
        <f t="shared" si="48"/>
        <v>67.45005875440657</v>
      </c>
      <c r="AK41" s="110">
        <f t="shared" si="48"/>
        <v>377.48936413399088</v>
      </c>
      <c r="AL41" s="112">
        <f t="shared" si="48"/>
        <v>65.935781885166378</v>
      </c>
      <c r="AM41" s="137">
        <f t="shared" si="48"/>
        <v>422.50518449999993</v>
      </c>
      <c r="AN41" s="111">
        <f t="shared" si="48"/>
        <v>80.09655679734351</v>
      </c>
      <c r="AP41" s="44"/>
      <c r="AR41" s="12" t="s">
        <v>95</v>
      </c>
      <c r="AS41" s="20"/>
      <c r="AT41" s="21"/>
      <c r="AU41" s="224">
        <v>821</v>
      </c>
      <c r="AV41" s="224">
        <v>834</v>
      </c>
      <c r="AW41" s="224">
        <v>757</v>
      </c>
      <c r="AX41" s="224">
        <v>1441</v>
      </c>
      <c r="AZ41" s="80">
        <f t="shared" si="36"/>
        <v>804</v>
      </c>
      <c r="BA41" s="25">
        <f t="shared" si="37"/>
        <v>23.797758998135379</v>
      </c>
      <c r="BB41" s="81">
        <f t="shared" si="38"/>
        <v>757.35639236365466</v>
      </c>
      <c r="BC41" s="82">
        <f t="shared" si="39"/>
        <v>850.64360763634534</v>
      </c>
      <c r="BD41" s="83">
        <f t="shared" si="40"/>
        <v>93.287215272690673</v>
      </c>
      <c r="BF41" s="76">
        <f t="shared" si="41"/>
        <v>736.62795499999993</v>
      </c>
      <c r="BG41" s="76">
        <f t="shared" si="42"/>
        <v>736.62795499999993</v>
      </c>
      <c r="BH41" s="25">
        <f t="shared" si="43"/>
        <v>27.140890829152973</v>
      </c>
      <c r="BI41" s="77">
        <f t="shared" si="44"/>
        <v>683.43180897486013</v>
      </c>
      <c r="BJ41" s="78">
        <f t="shared" si="45"/>
        <v>789.82410102513973</v>
      </c>
      <c r="BK41" s="79">
        <f t="shared" si="46"/>
        <v>106.39229205027959</v>
      </c>
      <c r="BM41" s="89">
        <v>36</v>
      </c>
      <c r="BN41" s="92">
        <f t="shared" si="16"/>
        <v>590.35639236365466</v>
      </c>
      <c r="BO41" s="91">
        <f t="shared" si="17"/>
        <v>69.401143682729611</v>
      </c>
      <c r="BP41" s="29">
        <f t="shared" si="18"/>
        <v>637</v>
      </c>
      <c r="BQ41" s="29">
        <f t="shared" si="19"/>
        <v>79.228855721393032</v>
      </c>
      <c r="BR41" s="90">
        <f t="shared" si="20"/>
        <v>651.17589897486027</v>
      </c>
      <c r="BS41" s="29">
        <f t="shared" si="21"/>
        <v>82.445686087532238</v>
      </c>
      <c r="BT41" s="92">
        <f t="shared" si="22"/>
        <v>704.37204500000007</v>
      </c>
      <c r="BU41" s="25">
        <f t="shared" si="23"/>
        <v>95.621139575133313</v>
      </c>
      <c r="BW41" s="89">
        <v>36</v>
      </c>
      <c r="BX41" s="99">
        <f t="shared" si="47"/>
        <v>590.35639236365466</v>
      </c>
      <c r="BY41" s="103">
        <f t="shared" si="47"/>
        <v>69.401143682729611</v>
      </c>
      <c r="BZ41" s="139">
        <f t="shared" si="47"/>
        <v>637</v>
      </c>
      <c r="CA41" s="100">
        <f t="shared" si="47"/>
        <v>79.228855721393032</v>
      </c>
      <c r="CB41" s="110">
        <f t="shared" si="47"/>
        <v>651.17589897486027</v>
      </c>
      <c r="CC41" s="112">
        <f t="shared" si="47"/>
        <v>82.445686087532238</v>
      </c>
      <c r="CD41" s="137">
        <f t="shared" si="47"/>
        <v>704.37204500000007</v>
      </c>
      <c r="CE41" s="111">
        <f t="shared" si="47"/>
        <v>95.621139575133313</v>
      </c>
    </row>
    <row r="42" spans="1:83" ht="14.25" x14ac:dyDescent="0.15">
      <c r="A42" s="12" t="s">
        <v>96</v>
      </c>
      <c r="B42" s="20"/>
      <c r="C42" s="21"/>
      <c r="D42" s="224">
        <v>605</v>
      </c>
      <c r="E42" s="224">
        <v>589</v>
      </c>
      <c r="F42" s="224">
        <v>542</v>
      </c>
      <c r="G42" s="224">
        <v>906</v>
      </c>
      <c r="I42" s="80">
        <f t="shared" si="25"/>
        <v>578.66666666666663</v>
      </c>
      <c r="J42" s="25">
        <f t="shared" si="26"/>
        <v>18.906201216649645</v>
      </c>
      <c r="K42" s="81">
        <f t="shared" si="27"/>
        <v>541.61051228203337</v>
      </c>
      <c r="L42" s="82">
        <f t="shared" si="28"/>
        <v>615.72282105129989</v>
      </c>
      <c r="M42" s="83">
        <f t="shared" si="29"/>
        <v>74.112308769266519</v>
      </c>
      <c r="O42" s="76">
        <f t="shared" si="30"/>
        <v>514.50518449999993</v>
      </c>
      <c r="P42" s="76">
        <f t="shared" si="31"/>
        <v>514.50518449999993</v>
      </c>
      <c r="Q42" s="25">
        <f t="shared" si="49"/>
        <v>22.682706727813592</v>
      </c>
      <c r="R42" s="77">
        <f t="shared" si="50"/>
        <v>470.04707931348531</v>
      </c>
      <c r="S42" s="78">
        <f t="shared" si="51"/>
        <v>558.9632896865146</v>
      </c>
      <c r="T42" s="79">
        <f t="shared" si="52"/>
        <v>88.916210373029287</v>
      </c>
      <c r="V42" s="89">
        <v>37</v>
      </c>
      <c r="W42" s="92">
        <f t="shared" si="53"/>
        <v>290.27717894870011</v>
      </c>
      <c r="X42" s="91">
        <f t="shared" si="54"/>
        <v>47.14413190874977</v>
      </c>
      <c r="Y42" s="29">
        <f t="shared" si="55"/>
        <v>327.33333333333337</v>
      </c>
      <c r="Z42" s="29">
        <f t="shared" si="56"/>
        <v>56.566820276497708</v>
      </c>
      <c r="AA42" s="90">
        <f t="shared" si="57"/>
        <v>347.0367103134854</v>
      </c>
      <c r="AB42" s="29">
        <f t="shared" si="58"/>
        <v>62.085778568412827</v>
      </c>
      <c r="AC42" s="92">
        <f t="shared" si="59"/>
        <v>391.49481550000007</v>
      </c>
      <c r="AD42" s="25">
        <f t="shared" si="60"/>
        <v>76.091520026267119</v>
      </c>
      <c r="AF42" s="89">
        <v>37</v>
      </c>
      <c r="AG42" s="99">
        <f t="shared" si="48"/>
        <v>290.27717894870011</v>
      </c>
      <c r="AH42" s="103">
        <f t="shared" si="48"/>
        <v>47.14413190874977</v>
      </c>
      <c r="AI42" s="139">
        <f t="shared" si="48"/>
        <v>327.33333333333337</v>
      </c>
      <c r="AJ42" s="100">
        <f t="shared" si="48"/>
        <v>56.566820276497708</v>
      </c>
      <c r="AK42" s="110">
        <f t="shared" si="48"/>
        <v>347.0367103134854</v>
      </c>
      <c r="AL42" s="112">
        <f t="shared" si="48"/>
        <v>62.085778568412827</v>
      </c>
      <c r="AM42" s="137">
        <f t="shared" si="48"/>
        <v>391.49481550000007</v>
      </c>
      <c r="AN42" s="111">
        <f t="shared" si="48"/>
        <v>76.091520026267119</v>
      </c>
      <c r="AP42" s="44"/>
      <c r="AR42" s="12" t="s">
        <v>96</v>
      </c>
      <c r="AS42" s="20"/>
      <c r="AT42" s="21"/>
      <c r="AU42" s="224">
        <v>864</v>
      </c>
      <c r="AV42" s="224">
        <v>805</v>
      </c>
      <c r="AW42" s="224">
        <v>809</v>
      </c>
      <c r="AX42" s="224">
        <v>1351</v>
      </c>
      <c r="AZ42" s="80">
        <f t="shared" si="36"/>
        <v>826</v>
      </c>
      <c r="BA42" s="25">
        <f t="shared" si="37"/>
        <v>19.03505538035898</v>
      </c>
      <c r="BB42" s="81">
        <f t="shared" si="38"/>
        <v>788.69129145449642</v>
      </c>
      <c r="BC42" s="82">
        <f t="shared" si="39"/>
        <v>863.30870854550358</v>
      </c>
      <c r="BD42" s="83">
        <f t="shared" si="40"/>
        <v>74.617417091007155</v>
      </c>
      <c r="BF42" s="76">
        <f t="shared" si="41"/>
        <v>773.3604315</v>
      </c>
      <c r="BG42" s="76">
        <f t="shared" si="42"/>
        <v>773.3604315</v>
      </c>
      <c r="BH42" s="25">
        <f t="shared" si="43"/>
        <v>27.809358703501236</v>
      </c>
      <c r="BI42" s="77">
        <f t="shared" si="44"/>
        <v>718.85408844113761</v>
      </c>
      <c r="BJ42" s="78">
        <f t="shared" si="45"/>
        <v>827.8667745588624</v>
      </c>
      <c r="BK42" s="79">
        <f t="shared" si="46"/>
        <v>109.0126861177248</v>
      </c>
      <c r="BM42" s="89">
        <v>37</v>
      </c>
      <c r="BN42" s="92">
        <f t="shared" si="16"/>
        <v>487.69129145449642</v>
      </c>
      <c r="BO42" s="91">
        <f t="shared" si="17"/>
        <v>56.490950065377575</v>
      </c>
      <c r="BP42" s="29">
        <f t="shared" si="18"/>
        <v>525</v>
      </c>
      <c r="BQ42" s="29">
        <f t="shared" si="19"/>
        <v>63.559322033898304</v>
      </c>
      <c r="BR42" s="90">
        <f t="shared" si="20"/>
        <v>523.1332254411376</v>
      </c>
      <c r="BS42" s="29">
        <f t="shared" si="21"/>
        <v>63.190508608090312</v>
      </c>
      <c r="BT42" s="92">
        <f t="shared" si="22"/>
        <v>577.6395685</v>
      </c>
      <c r="BU42" s="25">
        <f t="shared" si="23"/>
        <v>74.692154520967364</v>
      </c>
      <c r="BW42" s="89">
        <v>37</v>
      </c>
      <c r="BX42" s="99">
        <f t="shared" si="47"/>
        <v>487.69129145449642</v>
      </c>
      <c r="BY42" s="103">
        <f t="shared" si="47"/>
        <v>56.490950065377575</v>
      </c>
      <c r="BZ42" s="139">
        <f t="shared" si="47"/>
        <v>525</v>
      </c>
      <c r="CA42" s="100">
        <f t="shared" si="47"/>
        <v>63.559322033898304</v>
      </c>
      <c r="CB42" s="110">
        <f t="shared" si="47"/>
        <v>523.1332254411376</v>
      </c>
      <c r="CC42" s="112">
        <f t="shared" si="47"/>
        <v>63.190508608090312</v>
      </c>
      <c r="CD42" s="137">
        <f t="shared" si="47"/>
        <v>577.6395685</v>
      </c>
      <c r="CE42" s="111">
        <f t="shared" si="47"/>
        <v>74.692154520967364</v>
      </c>
    </row>
    <row r="43" spans="1:83" ht="14.25" x14ac:dyDescent="0.15">
      <c r="A43" s="12" t="s">
        <v>97</v>
      </c>
      <c r="B43" s="20"/>
      <c r="C43" s="21"/>
      <c r="D43" s="224">
        <v>758</v>
      </c>
      <c r="E43" s="224">
        <v>575</v>
      </c>
      <c r="F43" s="224">
        <v>613</v>
      </c>
      <c r="G43" s="224">
        <v>874</v>
      </c>
      <c r="I43" s="80">
        <f t="shared" si="25"/>
        <v>648.66666666666663</v>
      </c>
      <c r="J43" s="25">
        <f t="shared" si="26"/>
        <v>55.756414678293218</v>
      </c>
      <c r="K43" s="81">
        <f t="shared" si="27"/>
        <v>539.38409389721187</v>
      </c>
      <c r="L43" s="82">
        <f t="shared" si="28"/>
        <v>757.94923943612139</v>
      </c>
      <c r="M43" s="83">
        <f t="shared" si="29"/>
        <v>218.56514553890952</v>
      </c>
      <c r="O43" s="76">
        <f t="shared" si="30"/>
        <v>511.94691050000006</v>
      </c>
      <c r="P43" s="76">
        <f t="shared" si="31"/>
        <v>511.94691050000006</v>
      </c>
      <c r="Q43" s="25">
        <f t="shared" si="49"/>
        <v>22.626243844261911</v>
      </c>
      <c r="R43" s="77">
        <f t="shared" si="50"/>
        <v>467.59947256524674</v>
      </c>
      <c r="S43" s="78">
        <f t="shared" si="51"/>
        <v>556.29434843475337</v>
      </c>
      <c r="T43" s="79">
        <f t="shared" si="52"/>
        <v>88.694875869506632</v>
      </c>
      <c r="V43" s="89">
        <v>38</v>
      </c>
      <c r="W43" s="92">
        <f t="shared" si="53"/>
        <v>116.05076056387861</v>
      </c>
      <c r="X43" s="91">
        <f t="shared" si="54"/>
        <v>15.311152056860026</v>
      </c>
      <c r="Y43" s="29">
        <f t="shared" si="55"/>
        <v>225.33333333333337</v>
      </c>
      <c r="Z43" s="29">
        <f t="shared" si="56"/>
        <v>34.737923946557046</v>
      </c>
      <c r="AA43" s="90">
        <f t="shared" si="57"/>
        <v>317.70565156524663</v>
      </c>
      <c r="AB43" s="29">
        <f t="shared" si="58"/>
        <v>57.111069429192604</v>
      </c>
      <c r="AC43" s="92">
        <f t="shared" si="59"/>
        <v>362.05308949999994</v>
      </c>
      <c r="AD43" s="25">
        <f t="shared" si="60"/>
        <v>70.720827115920244</v>
      </c>
      <c r="AF43" s="89">
        <v>38</v>
      </c>
      <c r="AG43" s="99">
        <f t="shared" si="48"/>
        <v>116.05076056387861</v>
      </c>
      <c r="AH43" s="103">
        <f t="shared" si="48"/>
        <v>15.311152056860026</v>
      </c>
      <c r="AI43" s="139">
        <f t="shared" si="48"/>
        <v>225.33333333333337</v>
      </c>
      <c r="AJ43" s="100">
        <f t="shared" si="48"/>
        <v>34.737923946557046</v>
      </c>
      <c r="AK43" s="110">
        <f t="shared" si="48"/>
        <v>317.70565156524663</v>
      </c>
      <c r="AL43" s="112">
        <f t="shared" si="48"/>
        <v>57.111069429192604</v>
      </c>
      <c r="AM43" s="137">
        <f t="shared" si="48"/>
        <v>362.05308949999994</v>
      </c>
      <c r="AN43" s="111">
        <f t="shared" si="48"/>
        <v>70.720827115920244</v>
      </c>
      <c r="AP43" s="44"/>
      <c r="AR43" s="12" t="s">
        <v>97</v>
      </c>
      <c r="AS43" s="20"/>
      <c r="AT43" s="21"/>
      <c r="AU43" s="224">
        <v>904</v>
      </c>
      <c r="AV43" s="224">
        <v>823</v>
      </c>
      <c r="AW43" s="224">
        <v>820</v>
      </c>
      <c r="AX43" s="224">
        <v>1272</v>
      </c>
      <c r="AZ43" s="80">
        <f t="shared" si="36"/>
        <v>849</v>
      </c>
      <c r="BA43" s="25">
        <f t="shared" si="37"/>
        <v>27.513632984395212</v>
      </c>
      <c r="BB43" s="81">
        <f t="shared" si="38"/>
        <v>795.07327935058538</v>
      </c>
      <c r="BC43" s="82">
        <f t="shared" si="39"/>
        <v>902.92672064941462</v>
      </c>
      <c r="BD43" s="83">
        <f t="shared" si="40"/>
        <v>107.85344129882924</v>
      </c>
      <c r="BF43" s="76">
        <f t="shared" si="41"/>
        <v>767.92243900000005</v>
      </c>
      <c r="BG43" s="76">
        <f t="shared" si="42"/>
        <v>767.92243900000005</v>
      </c>
      <c r="BH43" s="25">
        <f t="shared" si="43"/>
        <v>27.711413515012186</v>
      </c>
      <c r="BI43" s="77">
        <f t="shared" si="44"/>
        <v>713.60806851057612</v>
      </c>
      <c r="BJ43" s="78">
        <f t="shared" si="45"/>
        <v>822.23680948942399</v>
      </c>
      <c r="BK43" s="79">
        <f t="shared" si="46"/>
        <v>108.62874097884787</v>
      </c>
      <c r="BM43" s="89">
        <v>38</v>
      </c>
      <c r="BN43" s="92">
        <f t="shared" si="16"/>
        <v>369.07327935058538</v>
      </c>
      <c r="BO43" s="91">
        <f t="shared" si="17"/>
        <v>40.875219539979476</v>
      </c>
      <c r="BP43" s="29">
        <f t="shared" si="18"/>
        <v>423</v>
      </c>
      <c r="BQ43" s="29">
        <f t="shared" si="19"/>
        <v>49.823321554770317</v>
      </c>
      <c r="BR43" s="90">
        <f t="shared" si="20"/>
        <v>449.76319051057601</v>
      </c>
      <c r="BS43" s="29">
        <f t="shared" si="21"/>
        <v>54.699958128834055</v>
      </c>
      <c r="BT43" s="92">
        <f t="shared" si="22"/>
        <v>504.07756099999995</v>
      </c>
      <c r="BU43" s="25">
        <f t="shared" si="23"/>
        <v>65.641728304803436</v>
      </c>
      <c r="BW43" s="89">
        <v>38</v>
      </c>
      <c r="BX43" s="99">
        <f t="shared" si="47"/>
        <v>369.07327935058538</v>
      </c>
      <c r="BY43" s="103">
        <f t="shared" si="47"/>
        <v>40.875219539979476</v>
      </c>
      <c r="BZ43" s="139">
        <f t="shared" si="47"/>
        <v>423</v>
      </c>
      <c r="CA43" s="100">
        <f t="shared" si="47"/>
        <v>49.823321554770317</v>
      </c>
      <c r="CB43" s="110">
        <f t="shared" si="47"/>
        <v>449.76319051057601</v>
      </c>
      <c r="CC43" s="112">
        <f t="shared" si="47"/>
        <v>54.699958128834055</v>
      </c>
      <c r="CD43" s="137">
        <f t="shared" si="47"/>
        <v>504.07756099999995</v>
      </c>
      <c r="CE43" s="111">
        <f t="shared" si="47"/>
        <v>65.641728304803436</v>
      </c>
    </row>
    <row r="44" spans="1:83" ht="14.25" x14ac:dyDescent="0.15">
      <c r="A44" s="12" t="s">
        <v>98</v>
      </c>
      <c r="B44" s="20"/>
      <c r="C44" s="21"/>
      <c r="D44" s="224">
        <v>536</v>
      </c>
      <c r="E44" s="224">
        <v>555</v>
      </c>
      <c r="F44" s="224">
        <v>578</v>
      </c>
      <c r="G44" s="224">
        <v>928</v>
      </c>
      <c r="I44" s="80">
        <f t="shared" si="25"/>
        <v>556.33333333333337</v>
      </c>
      <c r="J44" s="25">
        <f t="shared" si="26"/>
        <v>12.142670400057991</v>
      </c>
      <c r="K44" s="81">
        <f t="shared" si="27"/>
        <v>532.53369934921966</v>
      </c>
      <c r="L44" s="82">
        <f t="shared" si="28"/>
        <v>580.13296731744708</v>
      </c>
      <c r="M44" s="83">
        <f t="shared" si="29"/>
        <v>47.599267968227423</v>
      </c>
      <c r="O44" s="76">
        <f t="shared" si="30"/>
        <v>598.48320200000001</v>
      </c>
      <c r="P44" s="76">
        <f t="shared" si="31"/>
        <v>598.48320200000001</v>
      </c>
      <c r="Q44" s="25">
        <f t="shared" si="49"/>
        <v>24.463916325886991</v>
      </c>
      <c r="R44" s="77">
        <f t="shared" si="50"/>
        <v>550.53392600126153</v>
      </c>
      <c r="S44" s="78">
        <f t="shared" si="51"/>
        <v>646.43247799873848</v>
      </c>
      <c r="T44" s="79">
        <f t="shared" si="52"/>
        <v>95.898551997476943</v>
      </c>
      <c r="V44" s="89">
        <v>39</v>
      </c>
      <c r="W44" s="92">
        <f t="shared" si="53"/>
        <v>347.86703268255292</v>
      </c>
      <c r="X44" s="91">
        <f t="shared" si="54"/>
        <v>59.963327767959974</v>
      </c>
      <c r="Y44" s="29">
        <f t="shared" si="55"/>
        <v>371.66666666666663</v>
      </c>
      <c r="Z44" s="29">
        <f t="shared" si="56"/>
        <v>66.806470940683027</v>
      </c>
      <c r="AA44" s="90">
        <f t="shared" si="57"/>
        <v>281.56752200126152</v>
      </c>
      <c r="AB44" s="29">
        <f t="shared" si="58"/>
        <v>43.557143488977204</v>
      </c>
      <c r="AC44" s="92">
        <f t="shared" si="59"/>
        <v>329.51679799999999</v>
      </c>
      <c r="AD44" s="25">
        <f t="shared" si="60"/>
        <v>55.05865442819897</v>
      </c>
      <c r="AF44" s="89">
        <v>39</v>
      </c>
      <c r="AG44" s="99">
        <f t="shared" si="48"/>
        <v>347.86703268255292</v>
      </c>
      <c r="AH44" s="103">
        <f t="shared" si="48"/>
        <v>59.963327767959974</v>
      </c>
      <c r="AI44" s="139">
        <f t="shared" si="48"/>
        <v>371.66666666666663</v>
      </c>
      <c r="AJ44" s="100">
        <f t="shared" si="48"/>
        <v>66.806470940683027</v>
      </c>
      <c r="AK44" s="110">
        <f t="shared" si="48"/>
        <v>281.56752200126152</v>
      </c>
      <c r="AL44" s="112">
        <f t="shared" si="48"/>
        <v>43.557143488977204</v>
      </c>
      <c r="AM44" s="137">
        <f t="shared" si="48"/>
        <v>329.51679799999999</v>
      </c>
      <c r="AN44" s="111">
        <f t="shared" si="48"/>
        <v>55.05865442819897</v>
      </c>
      <c r="AP44" s="44"/>
      <c r="AR44" s="12" t="s">
        <v>98</v>
      </c>
      <c r="AS44" s="20"/>
      <c r="AT44" s="21"/>
      <c r="AU44" s="224">
        <v>800</v>
      </c>
      <c r="AV44" s="224">
        <v>811</v>
      </c>
      <c r="AW44" s="224">
        <v>865</v>
      </c>
      <c r="AX44" s="224">
        <v>1297</v>
      </c>
      <c r="AZ44" s="80">
        <f t="shared" si="36"/>
        <v>825.33333333333337</v>
      </c>
      <c r="BA44" s="25">
        <f t="shared" si="37"/>
        <v>20.085926526910438</v>
      </c>
      <c r="BB44" s="81">
        <f t="shared" si="38"/>
        <v>785.96491734058895</v>
      </c>
      <c r="BC44" s="82">
        <f t="shared" si="39"/>
        <v>864.70174932607779</v>
      </c>
      <c r="BD44" s="83">
        <f t="shared" si="40"/>
        <v>78.736831985488834</v>
      </c>
      <c r="BF44" s="76">
        <f t="shared" si="41"/>
        <v>891.94442149999998</v>
      </c>
      <c r="BG44" s="76">
        <f t="shared" si="42"/>
        <v>891.94442149999998</v>
      </c>
      <c r="BH44" s="25">
        <f t="shared" si="43"/>
        <v>29.865438578731769</v>
      </c>
      <c r="BI44" s="77">
        <f t="shared" si="44"/>
        <v>833.40816188568567</v>
      </c>
      <c r="BJ44" s="78">
        <f t="shared" si="45"/>
        <v>950.48068111431428</v>
      </c>
      <c r="BK44" s="79">
        <f t="shared" si="46"/>
        <v>117.07251922862861</v>
      </c>
      <c r="BM44" s="89">
        <v>39</v>
      </c>
      <c r="BN44" s="92">
        <f t="shared" si="16"/>
        <v>432.29825067392221</v>
      </c>
      <c r="BO44" s="91">
        <f t="shared" si="17"/>
        <v>49.993914203462907</v>
      </c>
      <c r="BP44" s="29">
        <f t="shared" si="18"/>
        <v>471.66666666666663</v>
      </c>
      <c r="BQ44" s="29">
        <f t="shared" si="19"/>
        <v>57.148626817447493</v>
      </c>
      <c r="BR44" s="90">
        <f t="shared" si="20"/>
        <v>346.51931888568572</v>
      </c>
      <c r="BS44" s="29">
        <f t="shared" si="21"/>
        <v>36.457271123010848</v>
      </c>
      <c r="BT44" s="92">
        <f t="shared" si="22"/>
        <v>405.05557850000002</v>
      </c>
      <c r="BU44" s="25">
        <f t="shared" si="23"/>
        <v>45.412647776731461</v>
      </c>
      <c r="BW44" s="89">
        <v>39</v>
      </c>
      <c r="BX44" s="99">
        <f t="shared" si="47"/>
        <v>432.29825067392221</v>
      </c>
      <c r="BY44" s="103">
        <f t="shared" si="47"/>
        <v>49.993914203462907</v>
      </c>
      <c r="BZ44" s="139">
        <f t="shared" si="47"/>
        <v>471.66666666666663</v>
      </c>
      <c r="CA44" s="100">
        <f t="shared" si="47"/>
        <v>57.148626817447493</v>
      </c>
      <c r="CB44" s="110">
        <f t="shared" si="47"/>
        <v>346.51931888568572</v>
      </c>
      <c r="CC44" s="112">
        <f t="shared" si="47"/>
        <v>36.457271123010848</v>
      </c>
      <c r="CD44" s="137">
        <f t="shared" si="47"/>
        <v>405.05557850000002</v>
      </c>
      <c r="CE44" s="111">
        <f t="shared" si="47"/>
        <v>45.412647776731461</v>
      </c>
    </row>
    <row r="45" spans="1:83" ht="14.25" x14ac:dyDescent="0.15">
      <c r="A45" s="12" t="s">
        <v>99</v>
      </c>
      <c r="B45" s="20"/>
      <c r="C45" s="21"/>
      <c r="D45" s="224">
        <v>581</v>
      </c>
      <c r="E45" s="224">
        <v>571</v>
      </c>
      <c r="F45" s="224">
        <v>523</v>
      </c>
      <c r="G45" s="224">
        <v>825</v>
      </c>
      <c r="I45" s="80">
        <f t="shared" si="25"/>
        <v>558.33333333333337</v>
      </c>
      <c r="J45" s="25">
        <f t="shared" si="26"/>
        <v>17.900962109463403</v>
      </c>
      <c r="K45" s="81">
        <f t="shared" si="27"/>
        <v>523.24744759878513</v>
      </c>
      <c r="L45" s="82">
        <f t="shared" si="28"/>
        <v>593.41921906788161</v>
      </c>
      <c r="M45" s="83">
        <f t="shared" si="29"/>
        <v>70.171771469096484</v>
      </c>
      <c r="O45" s="76">
        <f t="shared" si="30"/>
        <v>498.90958099999995</v>
      </c>
      <c r="P45" s="76">
        <f t="shared" si="31"/>
        <v>498.90958099999995</v>
      </c>
      <c r="Q45" s="25">
        <f t="shared" si="49"/>
        <v>22.336283956826836</v>
      </c>
      <c r="R45" s="77">
        <f t="shared" si="50"/>
        <v>455.13046444461935</v>
      </c>
      <c r="S45" s="78">
        <f t="shared" si="51"/>
        <v>542.68869755538049</v>
      </c>
      <c r="T45" s="79">
        <f t="shared" si="52"/>
        <v>87.558233110761137</v>
      </c>
      <c r="V45" s="89">
        <v>40</v>
      </c>
      <c r="W45" s="92">
        <f t="shared" si="53"/>
        <v>231.58078093211839</v>
      </c>
      <c r="X45" s="91">
        <f t="shared" si="54"/>
        <v>39.024819805444778</v>
      </c>
      <c r="Y45" s="29">
        <f t="shared" si="55"/>
        <v>266.66666666666663</v>
      </c>
      <c r="Z45" s="29">
        <f t="shared" si="56"/>
        <v>47.761194029850735</v>
      </c>
      <c r="AA45" s="90">
        <f t="shared" si="57"/>
        <v>282.31130244461951</v>
      </c>
      <c r="AB45" s="29">
        <f t="shared" si="58"/>
        <v>52.020855366314336</v>
      </c>
      <c r="AC45" s="92">
        <f t="shared" si="59"/>
        <v>326.09041900000005</v>
      </c>
      <c r="AD45" s="25">
        <f t="shared" si="60"/>
        <v>65.360624734123945</v>
      </c>
      <c r="AF45" s="89">
        <v>40</v>
      </c>
      <c r="AG45" s="99">
        <f t="shared" si="48"/>
        <v>231.58078093211839</v>
      </c>
      <c r="AH45" s="103">
        <f t="shared" si="48"/>
        <v>39.024819805444778</v>
      </c>
      <c r="AI45" s="139">
        <f t="shared" si="48"/>
        <v>266.66666666666663</v>
      </c>
      <c r="AJ45" s="100">
        <f t="shared" si="48"/>
        <v>47.761194029850735</v>
      </c>
      <c r="AK45" s="110">
        <f t="shared" si="48"/>
        <v>282.31130244461951</v>
      </c>
      <c r="AL45" s="112">
        <f t="shared" si="48"/>
        <v>52.020855366314336</v>
      </c>
      <c r="AM45" s="137">
        <f t="shared" si="48"/>
        <v>326.09041900000005</v>
      </c>
      <c r="AN45" s="111">
        <f t="shared" si="48"/>
        <v>65.360624734123945</v>
      </c>
      <c r="AP45" s="44"/>
      <c r="AR45" s="12" t="s">
        <v>99</v>
      </c>
      <c r="AS45" s="20"/>
      <c r="AT45" s="21"/>
      <c r="AU45" s="224">
        <v>776</v>
      </c>
      <c r="AV45" s="224">
        <v>758</v>
      </c>
      <c r="AW45" s="224">
        <v>846</v>
      </c>
      <c r="AX45" s="224">
        <v>1310</v>
      </c>
      <c r="AZ45" s="80">
        <f t="shared" si="36"/>
        <v>793.33333333333337</v>
      </c>
      <c r="BA45" s="25">
        <f t="shared" si="37"/>
        <v>26.841096185596527</v>
      </c>
      <c r="BB45" s="81">
        <f t="shared" si="38"/>
        <v>740.7247848095642</v>
      </c>
      <c r="BC45" s="82">
        <f t="shared" si="39"/>
        <v>845.94188185710254</v>
      </c>
      <c r="BD45" s="83">
        <f t="shared" si="40"/>
        <v>105.21709704753835</v>
      </c>
      <c r="BF45" s="76">
        <f t="shared" si="41"/>
        <v>867.30485299999998</v>
      </c>
      <c r="BG45" s="76">
        <f t="shared" si="42"/>
        <v>867.30485299999998</v>
      </c>
      <c r="BH45" s="25">
        <f t="shared" si="43"/>
        <v>29.45003994903912</v>
      </c>
      <c r="BI45" s="77">
        <f t="shared" si="44"/>
        <v>809.58277469988332</v>
      </c>
      <c r="BJ45" s="78">
        <f t="shared" si="45"/>
        <v>925.02693130011664</v>
      </c>
      <c r="BK45" s="79">
        <f t="shared" si="46"/>
        <v>115.44415660023333</v>
      </c>
      <c r="BM45" s="89">
        <v>40</v>
      </c>
      <c r="BN45" s="92">
        <f t="shared" si="16"/>
        <v>464.05811814289746</v>
      </c>
      <c r="BO45" s="91">
        <f t="shared" si="17"/>
        <v>54.856973994968449</v>
      </c>
      <c r="BP45" s="29">
        <f t="shared" si="18"/>
        <v>516.66666666666663</v>
      </c>
      <c r="BQ45" s="29">
        <f t="shared" si="19"/>
        <v>65.126050420168056</v>
      </c>
      <c r="BR45" s="90">
        <f t="shared" si="20"/>
        <v>384.97306869988336</v>
      </c>
      <c r="BS45" s="29">
        <f t="shared" si="21"/>
        <v>41.617498439619197</v>
      </c>
      <c r="BT45" s="92">
        <f t="shared" si="22"/>
        <v>442.69514700000002</v>
      </c>
      <c r="BU45" s="25">
        <f t="shared" si="23"/>
        <v>51.042623071774742</v>
      </c>
      <c r="BW45" s="89">
        <v>40</v>
      </c>
      <c r="BX45" s="99">
        <f t="shared" si="47"/>
        <v>464.05811814289746</v>
      </c>
      <c r="BY45" s="103">
        <f t="shared" si="47"/>
        <v>54.856973994968449</v>
      </c>
      <c r="BZ45" s="139">
        <f t="shared" si="47"/>
        <v>516.66666666666663</v>
      </c>
      <c r="CA45" s="100">
        <f t="shared" si="47"/>
        <v>65.126050420168056</v>
      </c>
      <c r="CB45" s="110">
        <f t="shared" si="47"/>
        <v>384.97306869988336</v>
      </c>
      <c r="CC45" s="112">
        <f t="shared" si="47"/>
        <v>41.617498439619197</v>
      </c>
      <c r="CD45" s="137">
        <f t="shared" si="47"/>
        <v>442.69514700000002</v>
      </c>
      <c r="CE45" s="111">
        <f t="shared" si="47"/>
        <v>51.042623071774742</v>
      </c>
    </row>
    <row r="46" spans="1:83" ht="14.25" x14ac:dyDescent="0.15">
      <c r="A46" s="12" t="s">
        <v>100</v>
      </c>
      <c r="B46" s="20"/>
      <c r="C46" s="21"/>
      <c r="D46" s="224">
        <v>523</v>
      </c>
      <c r="E46" s="224">
        <v>550</v>
      </c>
      <c r="F46" s="224">
        <v>570</v>
      </c>
      <c r="G46" s="224">
        <v>960</v>
      </c>
      <c r="I46" s="80">
        <f t="shared" si="25"/>
        <v>547.66666666666663</v>
      </c>
      <c r="J46" s="25">
        <f t="shared" si="26"/>
        <v>13.617798810543663</v>
      </c>
      <c r="K46" s="81">
        <f t="shared" si="27"/>
        <v>520.97578099800103</v>
      </c>
      <c r="L46" s="82">
        <f t="shared" si="28"/>
        <v>574.35755233533223</v>
      </c>
      <c r="M46" s="83">
        <f t="shared" si="29"/>
        <v>53.381771337331202</v>
      </c>
      <c r="O46" s="76">
        <f t="shared" si="30"/>
        <v>594.40439649999996</v>
      </c>
      <c r="P46" s="76">
        <f t="shared" si="31"/>
        <v>594.40439649999996</v>
      </c>
      <c r="Q46" s="25">
        <f t="shared" si="49"/>
        <v>24.380410097043075</v>
      </c>
      <c r="R46" s="77">
        <f t="shared" si="50"/>
        <v>546.61879270979557</v>
      </c>
      <c r="S46" s="78">
        <f t="shared" si="51"/>
        <v>642.19000029020435</v>
      </c>
      <c r="T46" s="79">
        <f t="shared" si="52"/>
        <v>95.571207580408782</v>
      </c>
      <c r="V46" s="89">
        <v>41</v>
      </c>
      <c r="W46" s="92">
        <f t="shared" si="53"/>
        <v>385.64244766466777</v>
      </c>
      <c r="X46" s="91">
        <f t="shared" si="54"/>
        <v>67.143270963644397</v>
      </c>
      <c r="Y46" s="29">
        <f t="shared" si="55"/>
        <v>412.33333333333337</v>
      </c>
      <c r="Z46" s="29">
        <f t="shared" si="56"/>
        <v>75.289105295191732</v>
      </c>
      <c r="AA46" s="90">
        <f t="shared" si="57"/>
        <v>317.80999970979565</v>
      </c>
      <c r="AB46" s="29">
        <f t="shared" si="58"/>
        <v>49.488469077092127</v>
      </c>
      <c r="AC46" s="92">
        <f t="shared" si="59"/>
        <v>365.59560350000004</v>
      </c>
      <c r="AD46" s="25">
        <f t="shared" si="60"/>
        <v>61.506207836401842</v>
      </c>
      <c r="AF46" s="89">
        <v>41</v>
      </c>
      <c r="AG46" s="99">
        <f t="shared" si="48"/>
        <v>385.64244766466777</v>
      </c>
      <c r="AH46" s="103">
        <f t="shared" si="48"/>
        <v>67.143270963644397</v>
      </c>
      <c r="AI46" s="139">
        <f t="shared" si="48"/>
        <v>412.33333333333337</v>
      </c>
      <c r="AJ46" s="100">
        <f t="shared" si="48"/>
        <v>75.289105295191732</v>
      </c>
      <c r="AK46" s="110">
        <f t="shared" si="48"/>
        <v>317.80999970979565</v>
      </c>
      <c r="AL46" s="112">
        <f t="shared" si="48"/>
        <v>49.488469077092127</v>
      </c>
      <c r="AM46" s="137">
        <f t="shared" si="48"/>
        <v>365.59560350000004</v>
      </c>
      <c r="AN46" s="111">
        <f t="shared" si="48"/>
        <v>61.506207836401842</v>
      </c>
      <c r="AP46" s="44"/>
      <c r="AR46" s="12" t="s">
        <v>100</v>
      </c>
      <c r="AS46" s="20"/>
      <c r="AT46" s="21"/>
      <c r="AU46" s="224">
        <v>798</v>
      </c>
      <c r="AV46" s="224">
        <v>875</v>
      </c>
      <c r="AW46" s="224">
        <v>811</v>
      </c>
      <c r="AX46" s="224">
        <v>1376</v>
      </c>
      <c r="AZ46" s="80">
        <f t="shared" si="36"/>
        <v>828</v>
      </c>
      <c r="BA46" s="25">
        <f t="shared" si="37"/>
        <v>23.797758998135379</v>
      </c>
      <c r="BB46" s="81">
        <f t="shared" si="38"/>
        <v>781.35639236365466</v>
      </c>
      <c r="BC46" s="82">
        <f t="shared" si="39"/>
        <v>874.64360763634534</v>
      </c>
      <c r="BD46" s="83">
        <f t="shared" si="40"/>
        <v>93.287215272690673</v>
      </c>
      <c r="BF46" s="76">
        <f t="shared" si="41"/>
        <v>835.71712949999994</v>
      </c>
      <c r="BG46" s="76">
        <f t="shared" si="42"/>
        <v>835.71712949999994</v>
      </c>
      <c r="BH46" s="25">
        <f t="shared" si="43"/>
        <v>28.908772535339509</v>
      </c>
      <c r="BI46" s="77">
        <f t="shared" si="44"/>
        <v>779.05593533073454</v>
      </c>
      <c r="BJ46" s="78">
        <f t="shared" si="45"/>
        <v>892.37832366926534</v>
      </c>
      <c r="BK46" s="79">
        <f t="shared" si="46"/>
        <v>113.3223883385308</v>
      </c>
      <c r="BM46" s="89">
        <v>41</v>
      </c>
      <c r="BN46" s="92">
        <f t="shared" si="16"/>
        <v>501.35639236365466</v>
      </c>
      <c r="BO46" s="91">
        <f t="shared" si="17"/>
        <v>57.321220664783723</v>
      </c>
      <c r="BP46" s="29">
        <f t="shared" si="18"/>
        <v>548</v>
      </c>
      <c r="BQ46" s="29">
        <f t="shared" si="19"/>
        <v>66.183574879227052</v>
      </c>
      <c r="BR46" s="90">
        <f t="shared" si="20"/>
        <v>483.62167633073466</v>
      </c>
      <c r="BS46" s="29">
        <f t="shared" si="21"/>
        <v>54.194691142002149</v>
      </c>
      <c r="BT46" s="92">
        <f t="shared" si="22"/>
        <v>540.28287050000006</v>
      </c>
      <c r="BU46" s="25">
        <f t="shared" si="23"/>
        <v>64.649012378535915</v>
      </c>
      <c r="BW46" s="89">
        <v>41</v>
      </c>
      <c r="BX46" s="99">
        <f t="shared" si="47"/>
        <v>501.35639236365466</v>
      </c>
      <c r="BY46" s="103">
        <f t="shared" si="47"/>
        <v>57.321220664783723</v>
      </c>
      <c r="BZ46" s="139">
        <f t="shared" si="47"/>
        <v>548</v>
      </c>
      <c r="CA46" s="100">
        <f t="shared" si="47"/>
        <v>66.183574879227052</v>
      </c>
      <c r="CB46" s="110">
        <f t="shared" si="47"/>
        <v>483.62167633073466</v>
      </c>
      <c r="CC46" s="112">
        <f t="shared" si="47"/>
        <v>54.194691142002149</v>
      </c>
      <c r="CD46" s="137">
        <f t="shared" si="47"/>
        <v>540.28287050000006</v>
      </c>
      <c r="CE46" s="111">
        <f t="shared" si="47"/>
        <v>64.649012378535915</v>
      </c>
    </row>
    <row r="47" spans="1:83" ht="14.25" x14ac:dyDescent="0.15">
      <c r="A47" s="12" t="s">
        <v>101</v>
      </c>
      <c r="B47" s="20"/>
      <c r="C47" s="21"/>
      <c r="D47" s="224">
        <v>545</v>
      </c>
      <c r="E47" s="224">
        <v>547</v>
      </c>
      <c r="F47" s="224">
        <v>561</v>
      </c>
      <c r="G47" s="224">
        <v>857</v>
      </c>
      <c r="I47" s="80">
        <f t="shared" si="25"/>
        <v>551</v>
      </c>
      <c r="J47" s="25">
        <f t="shared" si="26"/>
        <v>5.0332229568471671</v>
      </c>
      <c r="K47" s="81">
        <f t="shared" si="27"/>
        <v>541.13488300457959</v>
      </c>
      <c r="L47" s="82">
        <f t="shared" si="28"/>
        <v>560.86511699542041</v>
      </c>
      <c r="M47" s="83">
        <f t="shared" si="29"/>
        <v>19.730233990840816</v>
      </c>
      <c r="O47" s="76">
        <f t="shared" si="30"/>
        <v>567.44960600000002</v>
      </c>
      <c r="P47" s="76">
        <f t="shared" si="31"/>
        <v>567.44960600000002</v>
      </c>
      <c r="Q47" s="25">
        <f t="shared" si="49"/>
        <v>23.821200767383662</v>
      </c>
      <c r="R47" s="77">
        <f t="shared" si="50"/>
        <v>520.76005249592799</v>
      </c>
      <c r="S47" s="78">
        <f t="shared" si="51"/>
        <v>614.13915950407204</v>
      </c>
      <c r="T47" s="79">
        <f t="shared" si="52"/>
        <v>93.379107008144047</v>
      </c>
      <c r="V47" s="89">
        <v>42</v>
      </c>
      <c r="W47" s="92">
        <f t="shared" si="53"/>
        <v>296.13488300457959</v>
      </c>
      <c r="X47" s="91">
        <f t="shared" si="54"/>
        <v>52.799661457105309</v>
      </c>
      <c r="Y47" s="29">
        <f t="shared" si="55"/>
        <v>306</v>
      </c>
      <c r="Z47" s="29">
        <f t="shared" si="56"/>
        <v>55.535390199637021</v>
      </c>
      <c r="AA47" s="90">
        <f t="shared" si="57"/>
        <v>242.86084049592796</v>
      </c>
      <c r="AB47" s="29">
        <f t="shared" si="58"/>
        <v>39.544920192361985</v>
      </c>
      <c r="AC47" s="92">
        <f t="shared" si="59"/>
        <v>289.55039399999998</v>
      </c>
      <c r="AD47" s="25">
        <f t="shared" si="60"/>
        <v>51.026627023510521</v>
      </c>
      <c r="AF47" s="89">
        <v>42</v>
      </c>
      <c r="AG47" s="99">
        <f t="shared" si="48"/>
        <v>296.13488300457959</v>
      </c>
      <c r="AH47" s="103">
        <f t="shared" si="48"/>
        <v>52.799661457105309</v>
      </c>
      <c r="AI47" s="139">
        <f t="shared" si="48"/>
        <v>306</v>
      </c>
      <c r="AJ47" s="100">
        <f t="shared" si="48"/>
        <v>55.535390199637021</v>
      </c>
      <c r="AK47" s="110">
        <f t="shared" si="48"/>
        <v>242.86084049592796</v>
      </c>
      <c r="AL47" s="112">
        <f t="shared" si="48"/>
        <v>39.544920192361985</v>
      </c>
      <c r="AM47" s="137">
        <f t="shared" si="48"/>
        <v>289.55039399999998</v>
      </c>
      <c r="AN47" s="111">
        <f t="shared" si="48"/>
        <v>51.026627023510521</v>
      </c>
      <c r="AP47" s="44"/>
      <c r="AR47" s="12" t="s">
        <v>101</v>
      </c>
      <c r="AS47" s="20"/>
      <c r="AT47" s="21"/>
      <c r="AU47" s="224">
        <v>829</v>
      </c>
      <c r="AV47" s="224">
        <v>815</v>
      </c>
      <c r="AW47" s="224">
        <v>844</v>
      </c>
      <c r="AX47" s="224">
        <v>1303</v>
      </c>
      <c r="AZ47" s="80">
        <f t="shared" si="36"/>
        <v>829.33333333333337</v>
      </c>
      <c r="BA47" s="25">
        <f t="shared" si="37"/>
        <v>8.3732377913869804</v>
      </c>
      <c r="BB47" s="81">
        <f t="shared" si="38"/>
        <v>812.92178726221493</v>
      </c>
      <c r="BC47" s="82">
        <f t="shared" si="39"/>
        <v>845.74487940445181</v>
      </c>
      <c r="BD47" s="83">
        <f t="shared" si="40"/>
        <v>32.823092142236874</v>
      </c>
      <c r="BF47" s="76">
        <f t="shared" si="41"/>
        <v>845.94442149999998</v>
      </c>
      <c r="BG47" s="76">
        <f t="shared" si="42"/>
        <v>845.94442149999998</v>
      </c>
      <c r="BH47" s="25">
        <f t="shared" si="43"/>
        <v>29.085123714710239</v>
      </c>
      <c r="BI47" s="77">
        <f t="shared" si="44"/>
        <v>788.93757901916786</v>
      </c>
      <c r="BJ47" s="78">
        <f t="shared" si="45"/>
        <v>902.9512639808321</v>
      </c>
      <c r="BK47" s="79">
        <f t="shared" si="46"/>
        <v>114.01368496166424</v>
      </c>
      <c r="BM47" s="89">
        <v>42</v>
      </c>
      <c r="BN47" s="92">
        <f t="shared" si="16"/>
        <v>457.25512059554819</v>
      </c>
      <c r="BO47" s="91">
        <f t="shared" si="17"/>
        <v>54.065372635484778</v>
      </c>
      <c r="BP47" s="29">
        <f t="shared" si="18"/>
        <v>473.66666666666663</v>
      </c>
      <c r="BQ47" s="29">
        <f t="shared" si="19"/>
        <v>57.114147909967841</v>
      </c>
      <c r="BR47" s="90">
        <f t="shared" si="20"/>
        <v>400.0487360191679</v>
      </c>
      <c r="BS47" s="29">
        <f t="shared" si="21"/>
        <v>44.304576778095104</v>
      </c>
      <c r="BT47" s="92">
        <f t="shared" si="22"/>
        <v>457.05557850000002</v>
      </c>
      <c r="BU47" s="25">
        <f t="shared" si="23"/>
        <v>54.029031563275112</v>
      </c>
      <c r="BW47" s="89">
        <v>42</v>
      </c>
      <c r="BX47" s="99">
        <f t="shared" si="47"/>
        <v>457.25512059554819</v>
      </c>
      <c r="BY47" s="103">
        <f t="shared" si="47"/>
        <v>54.065372635484778</v>
      </c>
      <c r="BZ47" s="139">
        <f t="shared" si="47"/>
        <v>473.66666666666663</v>
      </c>
      <c r="CA47" s="100">
        <f t="shared" si="47"/>
        <v>57.114147909967841</v>
      </c>
      <c r="CB47" s="110">
        <f t="shared" si="47"/>
        <v>400.0487360191679</v>
      </c>
      <c r="CC47" s="112">
        <f t="shared" si="47"/>
        <v>44.304576778095104</v>
      </c>
      <c r="CD47" s="137">
        <f t="shared" si="47"/>
        <v>457.05557850000002</v>
      </c>
      <c r="CE47" s="111">
        <f t="shared" si="47"/>
        <v>54.029031563275112</v>
      </c>
    </row>
    <row r="48" spans="1:83" ht="14.25" x14ac:dyDescent="0.15">
      <c r="A48" s="12" t="s">
        <v>102</v>
      </c>
      <c r="B48" s="20"/>
      <c r="C48" s="21"/>
      <c r="D48" s="224">
        <v>589</v>
      </c>
      <c r="E48" s="224">
        <v>631</v>
      </c>
      <c r="F48" s="224">
        <v>601</v>
      </c>
      <c r="G48" s="224">
        <v>857</v>
      </c>
      <c r="I48" s="80">
        <f t="shared" si="25"/>
        <v>607</v>
      </c>
      <c r="J48" s="25">
        <f t="shared" si="26"/>
        <v>12.489995996796798</v>
      </c>
      <c r="K48" s="81">
        <f t="shared" si="27"/>
        <v>582.51960784627829</v>
      </c>
      <c r="L48" s="82">
        <f t="shared" si="28"/>
        <v>631.48039215372171</v>
      </c>
      <c r="M48" s="83">
        <f t="shared" si="29"/>
        <v>48.960784307443419</v>
      </c>
      <c r="O48" s="76">
        <f t="shared" si="30"/>
        <v>616.30236400000013</v>
      </c>
      <c r="P48" s="76">
        <f t="shared" si="31"/>
        <v>616.30236400000013</v>
      </c>
      <c r="Q48" s="25">
        <f t="shared" si="49"/>
        <v>24.825437841053279</v>
      </c>
      <c r="R48" s="77">
        <f t="shared" si="50"/>
        <v>567.64450583153575</v>
      </c>
      <c r="S48" s="78">
        <f t="shared" si="51"/>
        <v>664.9602221684645</v>
      </c>
      <c r="T48" s="79">
        <f t="shared" si="52"/>
        <v>97.315716336928745</v>
      </c>
      <c r="V48" s="89">
        <v>43</v>
      </c>
      <c r="W48" s="92">
        <f t="shared" si="53"/>
        <v>225.51960784627829</v>
      </c>
      <c r="X48" s="91">
        <f t="shared" si="54"/>
        <v>35.712844080102471</v>
      </c>
      <c r="Y48" s="29">
        <f t="shared" si="55"/>
        <v>250</v>
      </c>
      <c r="Z48" s="29">
        <f t="shared" si="56"/>
        <v>41.186161449752881</v>
      </c>
      <c r="AA48" s="90">
        <f t="shared" si="57"/>
        <v>192.0397778315355</v>
      </c>
      <c r="AB48" s="29">
        <f t="shared" si="58"/>
        <v>28.879889567722618</v>
      </c>
      <c r="AC48" s="92">
        <f t="shared" si="59"/>
        <v>240.69763599999987</v>
      </c>
      <c r="AD48" s="25">
        <f t="shared" si="60"/>
        <v>39.055121326777815</v>
      </c>
      <c r="AF48" s="89">
        <v>43</v>
      </c>
      <c r="AG48" s="99">
        <f t="shared" si="48"/>
        <v>225.51960784627829</v>
      </c>
      <c r="AH48" s="103">
        <f t="shared" si="48"/>
        <v>35.712844080102471</v>
      </c>
      <c r="AI48" s="139">
        <f t="shared" si="48"/>
        <v>250</v>
      </c>
      <c r="AJ48" s="100">
        <f t="shared" si="48"/>
        <v>41.186161449752881</v>
      </c>
      <c r="AK48" s="110">
        <f t="shared" si="48"/>
        <v>192.0397778315355</v>
      </c>
      <c r="AL48" s="112">
        <f t="shared" si="48"/>
        <v>28.879889567722618</v>
      </c>
      <c r="AM48" s="137">
        <f t="shared" si="48"/>
        <v>240.69763599999987</v>
      </c>
      <c r="AN48" s="111">
        <f t="shared" si="48"/>
        <v>39.055121326777815</v>
      </c>
      <c r="AP48" s="44"/>
      <c r="AR48" s="12" t="s">
        <v>102</v>
      </c>
      <c r="AS48" s="20"/>
      <c r="AT48" s="21"/>
      <c r="AU48" s="224">
        <v>792</v>
      </c>
      <c r="AV48" s="224">
        <v>884</v>
      </c>
      <c r="AW48" s="224">
        <v>815</v>
      </c>
      <c r="AX48" s="224">
        <v>1272</v>
      </c>
      <c r="AZ48" s="80">
        <f t="shared" si="36"/>
        <v>830.33333333333337</v>
      </c>
      <c r="BA48" s="25">
        <f t="shared" si="37"/>
        <v>27.642559778557253</v>
      </c>
      <c r="BB48" s="81">
        <f t="shared" si="38"/>
        <v>776.1539161673611</v>
      </c>
      <c r="BC48" s="82">
        <f t="shared" si="39"/>
        <v>884.51275049930564</v>
      </c>
      <c r="BD48" s="83">
        <f t="shared" si="40"/>
        <v>108.35883433194454</v>
      </c>
      <c r="BF48" s="76">
        <f t="shared" si="41"/>
        <v>847.30111950000003</v>
      </c>
      <c r="BG48" s="76">
        <f t="shared" si="42"/>
        <v>847.30111950000003</v>
      </c>
      <c r="BH48" s="25">
        <f t="shared" si="43"/>
        <v>29.108437256232083</v>
      </c>
      <c r="BI48" s="77">
        <f t="shared" si="44"/>
        <v>790.24858247778513</v>
      </c>
      <c r="BJ48" s="78">
        <f t="shared" si="45"/>
        <v>904.35365652221492</v>
      </c>
      <c r="BK48" s="79">
        <f t="shared" si="46"/>
        <v>114.10507404442978</v>
      </c>
      <c r="BM48" s="89">
        <v>43</v>
      </c>
      <c r="BN48" s="92">
        <f t="shared" si="16"/>
        <v>387.48724950069436</v>
      </c>
      <c r="BO48" s="91">
        <f t="shared" si="17"/>
        <v>43.8079891196547</v>
      </c>
      <c r="BP48" s="29">
        <f t="shared" si="18"/>
        <v>441.66666666666663</v>
      </c>
      <c r="BQ48" s="29">
        <f t="shared" si="19"/>
        <v>53.191489361702118</v>
      </c>
      <c r="BR48" s="90">
        <f t="shared" si="20"/>
        <v>367.64634347778508</v>
      </c>
      <c r="BS48" s="29">
        <f t="shared" si="21"/>
        <v>40.652939348042992</v>
      </c>
      <c r="BT48" s="92">
        <f t="shared" si="22"/>
        <v>424.69888049999997</v>
      </c>
      <c r="BU48" s="25">
        <f t="shared" si="23"/>
        <v>50.123724697852232</v>
      </c>
      <c r="BW48" s="89">
        <v>43</v>
      </c>
      <c r="BX48" s="99">
        <f t="shared" si="47"/>
        <v>387.48724950069436</v>
      </c>
      <c r="BY48" s="103">
        <f t="shared" si="47"/>
        <v>43.8079891196547</v>
      </c>
      <c r="BZ48" s="139">
        <f t="shared" si="47"/>
        <v>441.66666666666663</v>
      </c>
      <c r="CA48" s="100">
        <f t="shared" si="47"/>
        <v>53.191489361702118</v>
      </c>
      <c r="CB48" s="110">
        <f t="shared" si="47"/>
        <v>367.64634347778508</v>
      </c>
      <c r="CC48" s="112">
        <f t="shared" si="47"/>
        <v>40.652939348042992</v>
      </c>
      <c r="CD48" s="137">
        <f t="shared" si="47"/>
        <v>424.69888049999997</v>
      </c>
      <c r="CE48" s="111">
        <f t="shared" si="47"/>
        <v>50.123724697852232</v>
      </c>
    </row>
    <row r="49" spans="1:94" ht="14.25" x14ac:dyDescent="0.15">
      <c r="A49" s="12" t="s">
        <v>103</v>
      </c>
      <c r="B49" s="20"/>
      <c r="C49" s="21"/>
      <c r="D49" s="224">
        <v>573</v>
      </c>
      <c r="E49" s="224">
        <v>538</v>
      </c>
      <c r="F49" s="224">
        <v>544</v>
      </c>
      <c r="G49" s="224">
        <v>883</v>
      </c>
      <c r="I49" s="80">
        <f t="shared" si="25"/>
        <v>551.66666666666663</v>
      </c>
      <c r="J49" s="25">
        <f t="shared" si="26"/>
        <v>10.806376718298219</v>
      </c>
      <c r="K49" s="81">
        <f t="shared" si="27"/>
        <v>530.48616829880211</v>
      </c>
      <c r="L49" s="82">
        <f t="shared" si="28"/>
        <v>572.84716503453114</v>
      </c>
      <c r="M49" s="83">
        <f t="shared" si="29"/>
        <v>42.360996735729032</v>
      </c>
      <c r="O49" s="76">
        <f t="shared" si="30"/>
        <v>524.20282050000003</v>
      </c>
      <c r="P49" s="76">
        <f t="shared" si="31"/>
        <v>524.20282050000003</v>
      </c>
      <c r="Q49" s="25">
        <f t="shared" si="49"/>
        <v>22.895475983259225</v>
      </c>
      <c r="R49" s="77">
        <f t="shared" si="50"/>
        <v>479.32768757281195</v>
      </c>
      <c r="S49" s="78">
        <f t="shared" si="51"/>
        <v>569.07795342718805</v>
      </c>
      <c r="T49" s="79">
        <f t="shared" si="52"/>
        <v>89.750265854376096</v>
      </c>
      <c r="V49" s="89">
        <v>44</v>
      </c>
      <c r="W49" s="92">
        <f t="shared" si="53"/>
        <v>310.15283496546886</v>
      </c>
      <c r="X49" s="91">
        <f t="shared" si="54"/>
        <v>54.142335669370532</v>
      </c>
      <c r="Y49" s="29">
        <f t="shared" si="55"/>
        <v>331.33333333333337</v>
      </c>
      <c r="Z49" s="29">
        <f t="shared" si="56"/>
        <v>60.060422960725091</v>
      </c>
      <c r="AA49" s="90">
        <f t="shared" si="57"/>
        <v>313.92204657281195</v>
      </c>
      <c r="AB49" s="29">
        <f t="shared" si="58"/>
        <v>55.163276785238779</v>
      </c>
      <c r="AC49" s="92">
        <f t="shared" si="59"/>
        <v>358.79717949999997</v>
      </c>
      <c r="AD49" s="25">
        <f t="shared" si="60"/>
        <v>68.446251234926336</v>
      </c>
      <c r="AF49" s="89">
        <v>44</v>
      </c>
      <c r="AG49" s="99">
        <f t="shared" si="48"/>
        <v>310.15283496546886</v>
      </c>
      <c r="AH49" s="103">
        <f t="shared" si="48"/>
        <v>54.142335669370532</v>
      </c>
      <c r="AI49" s="139">
        <f t="shared" si="48"/>
        <v>331.33333333333337</v>
      </c>
      <c r="AJ49" s="100">
        <f t="shared" si="48"/>
        <v>60.060422960725091</v>
      </c>
      <c r="AK49" s="110">
        <f t="shared" si="48"/>
        <v>313.92204657281195</v>
      </c>
      <c r="AL49" s="112">
        <f t="shared" si="48"/>
        <v>55.163276785238779</v>
      </c>
      <c r="AM49" s="137">
        <f t="shared" si="48"/>
        <v>358.79717949999997</v>
      </c>
      <c r="AN49" s="111">
        <f t="shared" si="48"/>
        <v>68.446251234926336</v>
      </c>
      <c r="AP49" s="44"/>
      <c r="AR49" s="12" t="s">
        <v>103</v>
      </c>
      <c r="AS49" s="20"/>
      <c r="AT49" s="21"/>
      <c r="AU49" s="224">
        <v>809</v>
      </c>
      <c r="AV49" s="224">
        <v>866</v>
      </c>
      <c r="AW49" s="224">
        <v>858</v>
      </c>
      <c r="AX49" s="224">
        <v>1322</v>
      </c>
      <c r="AZ49" s="80">
        <f t="shared" si="36"/>
        <v>844.33333333333337</v>
      </c>
      <c r="BA49" s="25">
        <f t="shared" si="37"/>
        <v>17.816970686523689</v>
      </c>
      <c r="BB49" s="81">
        <f t="shared" si="38"/>
        <v>809.41207078774698</v>
      </c>
      <c r="BC49" s="82">
        <f t="shared" si="39"/>
        <v>879.25459587891976</v>
      </c>
      <c r="BD49" s="83">
        <f t="shared" si="40"/>
        <v>69.842525091172774</v>
      </c>
      <c r="BF49" s="76">
        <f t="shared" si="41"/>
        <v>890.89796749999994</v>
      </c>
      <c r="BG49" s="76">
        <f t="shared" si="42"/>
        <v>890.89796749999994</v>
      </c>
      <c r="BH49" s="25">
        <f t="shared" si="43"/>
        <v>29.8479139555849</v>
      </c>
      <c r="BI49" s="77">
        <f t="shared" si="44"/>
        <v>832.39605614705351</v>
      </c>
      <c r="BJ49" s="78">
        <f t="shared" si="45"/>
        <v>949.39987885294636</v>
      </c>
      <c r="BK49" s="79">
        <f t="shared" si="46"/>
        <v>117.00382270589284</v>
      </c>
      <c r="BM49" s="89">
        <v>44</v>
      </c>
      <c r="BN49" s="92">
        <f t="shared" si="16"/>
        <v>442.74540412108024</v>
      </c>
      <c r="BO49" s="91">
        <f t="shared" si="17"/>
        <v>50.354630637841979</v>
      </c>
      <c r="BP49" s="29">
        <f t="shared" si="18"/>
        <v>477.66666666666663</v>
      </c>
      <c r="BQ49" s="29">
        <f t="shared" si="19"/>
        <v>56.573233320173699</v>
      </c>
      <c r="BR49" s="90">
        <f t="shared" si="20"/>
        <v>372.60012114705364</v>
      </c>
      <c r="BS49" s="29">
        <f t="shared" si="21"/>
        <v>39.245857245866169</v>
      </c>
      <c r="BT49" s="92">
        <f t="shared" si="22"/>
        <v>431.10203250000006</v>
      </c>
      <c r="BU49" s="25">
        <f t="shared" si="23"/>
        <v>48.389607814432473</v>
      </c>
      <c r="BW49" s="89">
        <v>44</v>
      </c>
      <c r="BX49" s="99">
        <f t="shared" si="47"/>
        <v>442.74540412108024</v>
      </c>
      <c r="BY49" s="103">
        <f t="shared" si="47"/>
        <v>50.354630637841979</v>
      </c>
      <c r="BZ49" s="139">
        <f t="shared" si="47"/>
        <v>477.66666666666663</v>
      </c>
      <c r="CA49" s="100">
        <f t="shared" si="47"/>
        <v>56.573233320173699</v>
      </c>
      <c r="CB49" s="110">
        <f t="shared" si="47"/>
        <v>372.60012114705364</v>
      </c>
      <c r="CC49" s="112">
        <f t="shared" si="47"/>
        <v>39.245857245866169</v>
      </c>
      <c r="CD49" s="137">
        <f t="shared" si="47"/>
        <v>431.10203250000006</v>
      </c>
      <c r="CE49" s="111">
        <f t="shared" si="47"/>
        <v>48.389607814432473</v>
      </c>
    </row>
    <row r="50" spans="1:94" ht="14.25" x14ac:dyDescent="0.15">
      <c r="A50" s="12" t="s">
        <v>104</v>
      </c>
      <c r="B50" s="20"/>
      <c r="C50" s="21"/>
      <c r="D50" s="224">
        <v>612</v>
      </c>
      <c r="E50" s="224">
        <v>603</v>
      </c>
      <c r="F50" s="224">
        <v>576</v>
      </c>
      <c r="G50" s="224">
        <v>962</v>
      </c>
      <c r="I50" s="80">
        <f t="shared" si="25"/>
        <v>597</v>
      </c>
      <c r="J50" s="25">
        <f t="shared" si="26"/>
        <v>10.816653826391967</v>
      </c>
      <c r="K50" s="81">
        <f t="shared" si="27"/>
        <v>575.79935850027175</v>
      </c>
      <c r="L50" s="82">
        <f t="shared" si="28"/>
        <v>618.20064149972825</v>
      </c>
      <c r="M50" s="83">
        <f t="shared" si="29"/>
        <v>42.401282999456498</v>
      </c>
      <c r="O50" s="76">
        <f t="shared" si="30"/>
        <v>560.32559100000003</v>
      </c>
      <c r="P50" s="76">
        <f t="shared" si="31"/>
        <v>560.32559100000003</v>
      </c>
      <c r="Q50" s="25">
        <f t="shared" si="49"/>
        <v>23.67119749822556</v>
      </c>
      <c r="R50" s="77">
        <f t="shared" si="50"/>
        <v>513.93004390347789</v>
      </c>
      <c r="S50" s="78">
        <f t="shared" si="51"/>
        <v>606.72113809652217</v>
      </c>
      <c r="T50" s="79">
        <f t="shared" si="52"/>
        <v>92.791094193044273</v>
      </c>
      <c r="V50" s="89">
        <v>45</v>
      </c>
      <c r="W50" s="92">
        <f t="shared" si="53"/>
        <v>343.79935850027175</v>
      </c>
      <c r="X50" s="91">
        <f t="shared" si="54"/>
        <v>55.612908725916114</v>
      </c>
      <c r="Y50" s="29">
        <f t="shared" si="55"/>
        <v>365</v>
      </c>
      <c r="Z50" s="29">
        <f t="shared" si="56"/>
        <v>61.139028475711889</v>
      </c>
      <c r="AA50" s="90">
        <f t="shared" si="57"/>
        <v>355.27886190347783</v>
      </c>
      <c r="AB50" s="29">
        <f t="shared" si="58"/>
        <v>58.55719202698311</v>
      </c>
      <c r="AC50" s="92">
        <f t="shared" si="59"/>
        <v>401.67440899999997</v>
      </c>
      <c r="AD50" s="25">
        <f t="shared" si="60"/>
        <v>71.685893960891747</v>
      </c>
      <c r="AF50" s="89">
        <v>45</v>
      </c>
      <c r="AG50" s="99">
        <f t="shared" si="48"/>
        <v>343.79935850027175</v>
      </c>
      <c r="AH50" s="103">
        <f t="shared" si="48"/>
        <v>55.612908725916114</v>
      </c>
      <c r="AI50" s="139">
        <f t="shared" si="48"/>
        <v>365</v>
      </c>
      <c r="AJ50" s="100">
        <f t="shared" si="48"/>
        <v>61.139028475711889</v>
      </c>
      <c r="AK50" s="110">
        <f t="shared" si="48"/>
        <v>355.27886190347783</v>
      </c>
      <c r="AL50" s="112">
        <f t="shared" si="48"/>
        <v>58.55719202698311</v>
      </c>
      <c r="AM50" s="137">
        <f t="shared" si="48"/>
        <v>401.67440899999997</v>
      </c>
      <c r="AN50" s="111">
        <f t="shared" si="48"/>
        <v>71.685893960891747</v>
      </c>
      <c r="AP50" s="44"/>
      <c r="AR50" s="12" t="s">
        <v>104</v>
      </c>
      <c r="AS50" s="20"/>
      <c r="AT50" s="21"/>
      <c r="AU50" s="224">
        <v>817</v>
      </c>
      <c r="AV50" s="224">
        <v>859</v>
      </c>
      <c r="AW50" s="224">
        <v>886</v>
      </c>
      <c r="AX50" s="224">
        <v>1424</v>
      </c>
      <c r="AZ50" s="80">
        <f t="shared" si="36"/>
        <v>854</v>
      </c>
      <c r="BA50" s="25">
        <f t="shared" si="37"/>
        <v>20.074859899884732</v>
      </c>
      <c r="BB50" s="81">
        <f t="shared" si="38"/>
        <v>814.65327459622597</v>
      </c>
      <c r="BC50" s="82">
        <f t="shared" si="39"/>
        <v>893.34672540377403</v>
      </c>
      <c r="BD50" s="83">
        <f t="shared" si="40"/>
        <v>78.693450807548061</v>
      </c>
      <c r="BF50" s="76">
        <f t="shared" si="41"/>
        <v>922.43799250000006</v>
      </c>
      <c r="BG50" s="76">
        <f t="shared" si="42"/>
        <v>922.43799250000006</v>
      </c>
      <c r="BH50" s="25">
        <f t="shared" si="43"/>
        <v>30.371664302438219</v>
      </c>
      <c r="BI50" s="77">
        <f t="shared" si="44"/>
        <v>862.9095304672212</v>
      </c>
      <c r="BJ50" s="78">
        <f t="shared" si="45"/>
        <v>981.96645453277893</v>
      </c>
      <c r="BK50" s="79">
        <f t="shared" si="46"/>
        <v>119.05692406555772</v>
      </c>
      <c r="BM50" s="89">
        <v>45</v>
      </c>
      <c r="BN50" s="92">
        <f t="shared" si="16"/>
        <v>530.65327459622597</v>
      </c>
      <c r="BO50" s="91">
        <f t="shared" si="17"/>
        <v>59.400595480593701</v>
      </c>
      <c r="BP50" s="29">
        <f t="shared" si="18"/>
        <v>570</v>
      </c>
      <c r="BQ50" s="29">
        <f t="shared" si="19"/>
        <v>66.744730679156902</v>
      </c>
      <c r="BR50" s="90">
        <f t="shared" si="20"/>
        <v>442.03354546722107</v>
      </c>
      <c r="BS50" s="29">
        <f t="shared" si="21"/>
        <v>45.015137067746501</v>
      </c>
      <c r="BT50" s="92">
        <f t="shared" si="22"/>
        <v>501.56200749999994</v>
      </c>
      <c r="BU50" s="25">
        <f t="shared" si="23"/>
        <v>54.373520125798578</v>
      </c>
      <c r="BW50" s="89">
        <v>45</v>
      </c>
      <c r="BX50" s="99">
        <f t="shared" si="47"/>
        <v>530.65327459622597</v>
      </c>
      <c r="BY50" s="103">
        <f t="shared" si="47"/>
        <v>59.400595480593701</v>
      </c>
      <c r="BZ50" s="139">
        <f t="shared" si="47"/>
        <v>570</v>
      </c>
      <c r="CA50" s="100">
        <f t="shared" si="47"/>
        <v>66.744730679156902</v>
      </c>
      <c r="CB50" s="110">
        <f t="shared" si="47"/>
        <v>442.03354546722107</v>
      </c>
      <c r="CC50" s="112">
        <f t="shared" si="47"/>
        <v>45.015137067746501</v>
      </c>
      <c r="CD50" s="137">
        <f t="shared" si="47"/>
        <v>501.56200749999994</v>
      </c>
      <c r="CE50" s="111">
        <f t="shared" si="47"/>
        <v>54.373520125798578</v>
      </c>
    </row>
    <row r="51" spans="1:94" ht="14.25" x14ac:dyDescent="0.15">
      <c r="A51" s="12" t="s">
        <v>105</v>
      </c>
      <c r="B51" s="20"/>
      <c r="C51" s="21"/>
      <c r="D51" s="224">
        <v>546</v>
      </c>
      <c r="E51" s="224">
        <v>597</v>
      </c>
      <c r="F51" s="224">
        <v>603</v>
      </c>
      <c r="G51" s="224">
        <v>1019</v>
      </c>
      <c r="I51" s="80">
        <f t="shared" si="25"/>
        <v>582</v>
      </c>
      <c r="J51" s="25">
        <f t="shared" si="26"/>
        <v>18.083141320025124</v>
      </c>
      <c r="K51" s="81">
        <f t="shared" si="27"/>
        <v>546.5570430127508</v>
      </c>
      <c r="L51" s="82">
        <f t="shared" si="28"/>
        <v>617.4429569872492</v>
      </c>
      <c r="M51" s="83">
        <f t="shared" si="29"/>
        <v>70.885913974498408</v>
      </c>
      <c r="O51" s="76">
        <f t="shared" si="30"/>
        <v>637.31397750000008</v>
      </c>
      <c r="P51" s="76">
        <f t="shared" si="31"/>
        <v>637.31397750000008</v>
      </c>
      <c r="Q51" s="25">
        <f t="shared" si="49"/>
        <v>25.24507828270691</v>
      </c>
      <c r="R51" s="77">
        <f t="shared" si="50"/>
        <v>587.83362406589458</v>
      </c>
      <c r="S51" s="78">
        <f t="shared" si="51"/>
        <v>686.79433093410557</v>
      </c>
      <c r="T51" s="79">
        <f t="shared" si="52"/>
        <v>98.960706868210991</v>
      </c>
      <c r="V51" s="89">
        <v>46</v>
      </c>
      <c r="W51" s="92">
        <f t="shared" si="53"/>
        <v>401.5570430127508</v>
      </c>
      <c r="X51" s="91">
        <f t="shared" si="54"/>
        <v>65.035488455825615</v>
      </c>
      <c r="Y51" s="29">
        <f t="shared" si="55"/>
        <v>437</v>
      </c>
      <c r="Z51" s="29">
        <f t="shared" si="56"/>
        <v>75.085910652920958</v>
      </c>
      <c r="AA51" s="90">
        <f t="shared" si="57"/>
        <v>332.20566906589443</v>
      </c>
      <c r="AB51" s="29">
        <f t="shared" si="58"/>
        <v>48.370473386707069</v>
      </c>
      <c r="AC51" s="92">
        <f t="shared" si="59"/>
        <v>381.68602249999992</v>
      </c>
      <c r="AD51" s="25">
        <f t="shared" si="60"/>
        <v>59.889793096527512</v>
      </c>
      <c r="AF51" s="89">
        <v>46</v>
      </c>
      <c r="AG51" s="99">
        <f t="shared" si="48"/>
        <v>401.5570430127508</v>
      </c>
      <c r="AH51" s="103">
        <f t="shared" si="48"/>
        <v>65.035488455825615</v>
      </c>
      <c r="AI51" s="139">
        <f t="shared" si="48"/>
        <v>437</v>
      </c>
      <c r="AJ51" s="100">
        <f t="shared" si="48"/>
        <v>75.085910652920958</v>
      </c>
      <c r="AK51" s="110">
        <f t="shared" si="48"/>
        <v>332.20566906589443</v>
      </c>
      <c r="AL51" s="112">
        <f t="shared" si="48"/>
        <v>48.370473386707069</v>
      </c>
      <c r="AM51" s="137">
        <f t="shared" si="48"/>
        <v>381.68602249999992</v>
      </c>
      <c r="AN51" s="111">
        <f t="shared" si="48"/>
        <v>59.889793096527512</v>
      </c>
      <c r="AP51" s="44"/>
      <c r="AR51" s="12" t="s">
        <v>105</v>
      </c>
      <c r="AS51" s="20"/>
      <c r="AT51" s="21"/>
      <c r="AU51" s="224">
        <v>844</v>
      </c>
      <c r="AV51" s="224">
        <v>912</v>
      </c>
      <c r="AW51" s="224">
        <v>895</v>
      </c>
      <c r="AX51" s="224">
        <v>1561</v>
      </c>
      <c r="AZ51" s="80">
        <f t="shared" si="36"/>
        <v>883.66666666666663</v>
      </c>
      <c r="BA51" s="25">
        <f t="shared" si="37"/>
        <v>20.431457227629274</v>
      </c>
      <c r="BB51" s="81">
        <f t="shared" si="38"/>
        <v>843.62101050051319</v>
      </c>
      <c r="BC51" s="82">
        <f t="shared" si="39"/>
        <v>923.71232283282006</v>
      </c>
      <c r="BD51" s="83">
        <f t="shared" si="40"/>
        <v>80.09131233230687</v>
      </c>
      <c r="BF51" s="76">
        <f t="shared" si="41"/>
        <v>931.48195750000002</v>
      </c>
      <c r="BG51" s="76">
        <f t="shared" si="42"/>
        <v>931.48195750000002</v>
      </c>
      <c r="BH51" s="25">
        <f t="shared" si="43"/>
        <v>30.520189342466406</v>
      </c>
      <c r="BI51" s="77">
        <f t="shared" si="44"/>
        <v>871.66238638876587</v>
      </c>
      <c r="BJ51" s="78">
        <f t="shared" si="45"/>
        <v>991.30152861123418</v>
      </c>
      <c r="BK51" s="79">
        <f t="shared" si="46"/>
        <v>119.63914222246831</v>
      </c>
      <c r="BM51" s="89">
        <v>46</v>
      </c>
      <c r="BN51" s="92">
        <f t="shared" si="16"/>
        <v>637.28767716717994</v>
      </c>
      <c r="BO51" s="91">
        <f t="shared" si="17"/>
        <v>68.992007729501807</v>
      </c>
      <c r="BP51" s="29">
        <f t="shared" si="18"/>
        <v>677.33333333333337</v>
      </c>
      <c r="BQ51" s="29">
        <f t="shared" si="19"/>
        <v>76.65032063372314</v>
      </c>
      <c r="BR51" s="90">
        <f t="shared" si="20"/>
        <v>569.69847138876582</v>
      </c>
      <c r="BS51" s="29">
        <f t="shared" si="21"/>
        <v>57.469746080880753</v>
      </c>
      <c r="BT51" s="92">
        <f t="shared" si="22"/>
        <v>629.51804249999998</v>
      </c>
      <c r="BU51" s="25">
        <f t="shared" si="23"/>
        <v>67.582419329898826</v>
      </c>
      <c r="BW51" s="89">
        <v>46</v>
      </c>
      <c r="BX51" s="99">
        <f t="shared" si="47"/>
        <v>637.28767716717994</v>
      </c>
      <c r="BY51" s="103">
        <f t="shared" si="47"/>
        <v>68.992007729501807</v>
      </c>
      <c r="BZ51" s="139">
        <f t="shared" si="47"/>
        <v>677.33333333333337</v>
      </c>
      <c r="CA51" s="100">
        <f t="shared" si="47"/>
        <v>76.65032063372314</v>
      </c>
      <c r="CB51" s="110">
        <f t="shared" si="47"/>
        <v>569.69847138876582</v>
      </c>
      <c r="CC51" s="112">
        <f t="shared" si="47"/>
        <v>57.469746080880753</v>
      </c>
      <c r="CD51" s="137">
        <f t="shared" si="47"/>
        <v>629.51804249999998</v>
      </c>
      <c r="CE51" s="111">
        <f t="shared" si="47"/>
        <v>67.582419329898826</v>
      </c>
    </row>
    <row r="52" spans="1:94" ht="14.25" x14ac:dyDescent="0.15">
      <c r="A52" s="12" t="s">
        <v>106</v>
      </c>
      <c r="B52" s="20"/>
      <c r="C52" s="21"/>
      <c r="D52" s="224">
        <v>539</v>
      </c>
      <c r="E52" s="224">
        <v>626</v>
      </c>
      <c r="F52" s="224">
        <v>588</v>
      </c>
      <c r="G52" s="224">
        <v>1159</v>
      </c>
      <c r="I52" s="80">
        <f t="shared" si="25"/>
        <v>584.33333333333337</v>
      </c>
      <c r="J52" s="25">
        <f t="shared" si="26"/>
        <v>25.181562920341367</v>
      </c>
      <c r="K52" s="81">
        <f t="shared" si="27"/>
        <v>534.97747000946424</v>
      </c>
      <c r="L52" s="82">
        <f t="shared" si="28"/>
        <v>633.6891966572025</v>
      </c>
      <c r="M52" s="83">
        <f t="shared" si="29"/>
        <v>98.71172664773826</v>
      </c>
      <c r="O52" s="76">
        <f t="shared" si="30"/>
        <v>628.64993750000008</v>
      </c>
      <c r="P52" s="76">
        <f t="shared" si="31"/>
        <v>628.64993750000008</v>
      </c>
      <c r="Q52" s="25">
        <f t="shared" si="49"/>
        <v>25.072892483716355</v>
      </c>
      <c r="R52" s="77">
        <f t="shared" si="50"/>
        <v>579.50706823191604</v>
      </c>
      <c r="S52" s="78">
        <f t="shared" si="51"/>
        <v>677.79280676808412</v>
      </c>
      <c r="T52" s="79">
        <f t="shared" si="52"/>
        <v>98.285738536168083</v>
      </c>
      <c r="V52" s="89">
        <v>47</v>
      </c>
      <c r="W52" s="92">
        <f t="shared" si="53"/>
        <v>525.3108033427975</v>
      </c>
      <c r="X52" s="91">
        <f t="shared" si="54"/>
        <v>82.897231973321311</v>
      </c>
      <c r="Y52" s="29">
        <f t="shared" si="55"/>
        <v>574.66666666666663</v>
      </c>
      <c r="Z52" s="29">
        <f t="shared" si="56"/>
        <v>98.345693097547056</v>
      </c>
      <c r="AA52" s="90">
        <f t="shared" si="57"/>
        <v>481.20719323191588</v>
      </c>
      <c r="AB52" s="29">
        <f t="shared" si="58"/>
        <v>70.996208343734651</v>
      </c>
      <c r="AC52" s="92">
        <f t="shared" si="59"/>
        <v>530.35006249999992</v>
      </c>
      <c r="AD52" s="25">
        <f t="shared" si="60"/>
        <v>84.363336550876511</v>
      </c>
      <c r="AF52" s="89">
        <v>47</v>
      </c>
      <c r="AG52" s="99">
        <f t="shared" si="48"/>
        <v>525.3108033427975</v>
      </c>
      <c r="AH52" s="103">
        <f t="shared" si="48"/>
        <v>82.897231973321311</v>
      </c>
      <c r="AI52" s="139">
        <f t="shared" si="48"/>
        <v>574.66666666666663</v>
      </c>
      <c r="AJ52" s="100">
        <f t="shared" si="48"/>
        <v>98.345693097547056</v>
      </c>
      <c r="AK52" s="110">
        <f t="shared" si="48"/>
        <v>481.20719323191588</v>
      </c>
      <c r="AL52" s="112">
        <f t="shared" si="48"/>
        <v>70.996208343734651</v>
      </c>
      <c r="AM52" s="137">
        <f t="shared" si="48"/>
        <v>530.35006249999992</v>
      </c>
      <c r="AN52" s="111">
        <f t="shared" si="48"/>
        <v>84.363336550876511</v>
      </c>
      <c r="AP52" s="44"/>
      <c r="AR52" s="12" t="s">
        <v>106</v>
      </c>
      <c r="AS52" s="20"/>
      <c r="AT52" s="21"/>
      <c r="AU52" s="224">
        <v>829</v>
      </c>
      <c r="AV52" s="224">
        <v>937</v>
      </c>
      <c r="AW52" s="224">
        <v>913</v>
      </c>
      <c r="AX52" s="224">
        <v>1595</v>
      </c>
      <c r="AZ52" s="80">
        <f t="shared" si="36"/>
        <v>893</v>
      </c>
      <c r="BA52" s="25">
        <f t="shared" si="37"/>
        <v>32.741411087489801</v>
      </c>
      <c r="BB52" s="81">
        <f t="shared" si="38"/>
        <v>828.82683426851997</v>
      </c>
      <c r="BC52" s="82">
        <f t="shared" si="39"/>
        <v>957.17316573148003</v>
      </c>
      <c r="BD52" s="83">
        <f t="shared" si="40"/>
        <v>128.34633146296005</v>
      </c>
      <c r="BF52" s="76">
        <f t="shared" si="41"/>
        <v>972.05433400000004</v>
      </c>
      <c r="BG52" s="76">
        <f t="shared" si="42"/>
        <v>972.05433400000004</v>
      </c>
      <c r="BH52" s="25">
        <f t="shared" si="43"/>
        <v>31.177785905994032</v>
      </c>
      <c r="BI52" s="77">
        <f t="shared" si="44"/>
        <v>910.9458736242517</v>
      </c>
      <c r="BJ52" s="78">
        <f t="shared" si="45"/>
        <v>1033.1627943757483</v>
      </c>
      <c r="BK52" s="79">
        <f t="shared" si="46"/>
        <v>122.21692075149656</v>
      </c>
      <c r="BM52" s="89">
        <v>47</v>
      </c>
      <c r="BN52" s="92">
        <f t="shared" si="16"/>
        <v>637.82683426851997</v>
      </c>
      <c r="BO52" s="91">
        <f t="shared" si="17"/>
        <v>66.636514384634594</v>
      </c>
      <c r="BP52" s="29">
        <f t="shared" si="18"/>
        <v>702</v>
      </c>
      <c r="BQ52" s="29">
        <f t="shared" si="19"/>
        <v>78.611422172452407</v>
      </c>
      <c r="BR52" s="90">
        <f t="shared" si="20"/>
        <v>561.83720562425174</v>
      </c>
      <c r="BS52" s="29">
        <f t="shared" si="21"/>
        <v>54.380317282304169</v>
      </c>
      <c r="BT52" s="92">
        <f t="shared" si="22"/>
        <v>622.94566599999996</v>
      </c>
      <c r="BU52" s="25">
        <f t="shared" si="23"/>
        <v>64.085477962592975</v>
      </c>
      <c r="BW52" s="89">
        <v>47</v>
      </c>
      <c r="BX52" s="99">
        <f t="shared" si="47"/>
        <v>637.82683426851997</v>
      </c>
      <c r="BY52" s="103">
        <f t="shared" si="47"/>
        <v>66.636514384634594</v>
      </c>
      <c r="BZ52" s="139">
        <f t="shared" si="47"/>
        <v>702</v>
      </c>
      <c r="CA52" s="100">
        <f t="shared" si="47"/>
        <v>78.611422172452407</v>
      </c>
      <c r="CB52" s="110">
        <f t="shared" si="47"/>
        <v>561.83720562425174</v>
      </c>
      <c r="CC52" s="112">
        <f t="shared" si="47"/>
        <v>54.380317282304169</v>
      </c>
      <c r="CD52" s="137">
        <f t="shared" si="47"/>
        <v>622.94566599999996</v>
      </c>
      <c r="CE52" s="111">
        <f t="shared" si="47"/>
        <v>64.085477962592975</v>
      </c>
    </row>
    <row r="53" spans="1:94" ht="14.25" x14ac:dyDescent="0.15">
      <c r="A53" s="12" t="s">
        <v>107</v>
      </c>
      <c r="B53" s="20"/>
      <c r="C53" s="21"/>
      <c r="D53" s="224">
        <v>605</v>
      </c>
      <c r="E53" s="224">
        <v>630</v>
      </c>
      <c r="F53" s="224">
        <v>587</v>
      </c>
      <c r="G53" s="224">
        <v>1179</v>
      </c>
      <c r="I53" s="80">
        <f t="shared" si="25"/>
        <v>607.33333333333337</v>
      </c>
      <c r="J53" s="25">
        <f t="shared" si="26"/>
        <v>12.467736139510029</v>
      </c>
      <c r="K53" s="81">
        <f t="shared" si="27"/>
        <v>582.89657049989376</v>
      </c>
      <c r="L53" s="82">
        <f t="shared" si="28"/>
        <v>631.77009616677299</v>
      </c>
      <c r="M53" s="83">
        <f t="shared" si="29"/>
        <v>48.873525666879232</v>
      </c>
      <c r="O53" s="76">
        <f t="shared" si="30"/>
        <v>586.7855659999999</v>
      </c>
      <c r="P53" s="76">
        <f t="shared" si="31"/>
        <v>586.7855659999999</v>
      </c>
      <c r="Q53" s="25">
        <f t="shared" si="49"/>
        <v>24.223657155764073</v>
      </c>
      <c r="R53" s="77">
        <f t="shared" si="50"/>
        <v>539.30719797470238</v>
      </c>
      <c r="S53" s="78">
        <f t="shared" si="51"/>
        <v>634.26393402529743</v>
      </c>
      <c r="T53" s="79">
        <f t="shared" si="52"/>
        <v>94.956736050595055</v>
      </c>
      <c r="V53" s="89">
        <v>48</v>
      </c>
      <c r="W53" s="92">
        <f t="shared" si="53"/>
        <v>547.22990383322701</v>
      </c>
      <c r="X53" s="91">
        <f t="shared" si="54"/>
        <v>86.618519482563599</v>
      </c>
      <c r="Y53" s="29">
        <f t="shared" si="55"/>
        <v>571.66666666666663</v>
      </c>
      <c r="Z53" s="29">
        <f t="shared" si="56"/>
        <v>94.127332601536764</v>
      </c>
      <c r="AA53" s="90">
        <f t="shared" si="57"/>
        <v>544.73606597470257</v>
      </c>
      <c r="AB53" s="29">
        <f t="shared" si="58"/>
        <v>85.884761335487809</v>
      </c>
      <c r="AC53" s="92">
        <f t="shared" si="59"/>
        <v>592.2144340000001</v>
      </c>
      <c r="AD53" s="25">
        <f t="shared" si="60"/>
        <v>100.92518772010834</v>
      </c>
      <c r="AF53" s="89">
        <v>48</v>
      </c>
      <c r="AG53" s="99">
        <f t="shared" si="48"/>
        <v>547.22990383322701</v>
      </c>
      <c r="AH53" s="103">
        <f t="shared" si="48"/>
        <v>86.618519482563599</v>
      </c>
      <c r="AI53" s="139">
        <f t="shared" si="48"/>
        <v>571.66666666666663</v>
      </c>
      <c r="AJ53" s="100">
        <f t="shared" si="48"/>
        <v>94.127332601536764</v>
      </c>
      <c r="AK53" s="110">
        <f t="shared" si="48"/>
        <v>544.73606597470257</v>
      </c>
      <c r="AL53" s="112">
        <f t="shared" si="48"/>
        <v>85.884761335487809</v>
      </c>
      <c r="AM53" s="137">
        <f t="shared" si="48"/>
        <v>592.2144340000001</v>
      </c>
      <c r="AN53" s="111">
        <f t="shared" si="48"/>
        <v>100.92518772010834</v>
      </c>
      <c r="AP53" s="44"/>
      <c r="AR53" s="12" t="s">
        <v>107</v>
      </c>
      <c r="AS53" s="20"/>
      <c r="AT53" s="21"/>
      <c r="AU53" s="224">
        <v>883</v>
      </c>
      <c r="AV53" s="224">
        <v>948</v>
      </c>
      <c r="AW53" s="224">
        <v>883</v>
      </c>
      <c r="AX53" s="224">
        <v>1640</v>
      </c>
      <c r="AZ53" s="80">
        <f t="shared" si="36"/>
        <v>904.66666666666663</v>
      </c>
      <c r="BA53" s="25">
        <f t="shared" si="37"/>
        <v>21.666666666666668</v>
      </c>
      <c r="BB53" s="81">
        <f t="shared" si="38"/>
        <v>862.19999999999993</v>
      </c>
      <c r="BC53" s="82">
        <f t="shared" si="39"/>
        <v>947.13333333333333</v>
      </c>
      <c r="BD53" s="83">
        <f t="shared" si="40"/>
        <v>84.933333333333394</v>
      </c>
      <c r="BF53" s="76">
        <f t="shared" si="41"/>
        <v>899.79593499999999</v>
      </c>
      <c r="BG53" s="76">
        <f t="shared" si="42"/>
        <v>899.79593499999999</v>
      </c>
      <c r="BH53" s="25">
        <f t="shared" si="43"/>
        <v>29.996598723855342</v>
      </c>
      <c r="BI53" s="77">
        <f t="shared" si="44"/>
        <v>841.00260150124348</v>
      </c>
      <c r="BJ53" s="78">
        <f t="shared" si="45"/>
        <v>958.5892684987565</v>
      </c>
      <c r="BK53" s="79">
        <f t="shared" si="46"/>
        <v>117.58666699751302</v>
      </c>
      <c r="BM53" s="89">
        <v>48</v>
      </c>
      <c r="BN53" s="92">
        <f t="shared" si="16"/>
        <v>692.86666666666667</v>
      </c>
      <c r="BO53" s="91">
        <f t="shared" si="17"/>
        <v>73.154078975153098</v>
      </c>
      <c r="BP53" s="29">
        <f t="shared" si="18"/>
        <v>735.33333333333337</v>
      </c>
      <c r="BQ53" s="29">
        <f t="shared" si="19"/>
        <v>81.282240235814314</v>
      </c>
      <c r="BR53" s="90">
        <f t="shared" si="20"/>
        <v>681.4107315012435</v>
      </c>
      <c r="BS53" s="29">
        <f t="shared" si="21"/>
        <v>71.084744414925339</v>
      </c>
      <c r="BT53" s="92">
        <f t="shared" si="22"/>
        <v>740.20406500000001</v>
      </c>
      <c r="BU53" s="25">
        <f t="shared" si="23"/>
        <v>82.263548456684248</v>
      </c>
      <c r="BW53" s="89">
        <v>48</v>
      </c>
      <c r="BX53" s="99">
        <f t="shared" si="47"/>
        <v>692.86666666666667</v>
      </c>
      <c r="BY53" s="103">
        <f t="shared" si="47"/>
        <v>73.154078975153098</v>
      </c>
      <c r="BZ53" s="139">
        <f t="shared" si="47"/>
        <v>735.33333333333337</v>
      </c>
      <c r="CA53" s="100">
        <f t="shared" si="47"/>
        <v>81.282240235814314</v>
      </c>
      <c r="CB53" s="110">
        <f t="shared" si="47"/>
        <v>681.4107315012435</v>
      </c>
      <c r="CC53" s="112">
        <f t="shared" si="47"/>
        <v>71.084744414925339</v>
      </c>
      <c r="CD53" s="137">
        <f t="shared" si="47"/>
        <v>740.20406500000001</v>
      </c>
      <c r="CE53" s="111">
        <f t="shared" ref="CE53:CE58" si="61">IF(IFERROR(BU53,-1) &lt;0, 0, BU53)</f>
        <v>82.263548456684248</v>
      </c>
    </row>
    <row r="54" spans="1:94" ht="14.25" x14ac:dyDescent="0.15">
      <c r="A54" s="12" t="s">
        <v>108</v>
      </c>
      <c r="B54" s="20"/>
      <c r="C54" s="21"/>
      <c r="D54" s="224">
        <v>630</v>
      </c>
      <c r="E54" s="224">
        <v>651</v>
      </c>
      <c r="F54" s="224">
        <v>590</v>
      </c>
      <c r="G54" s="224">
        <v>1107</v>
      </c>
      <c r="I54" s="80">
        <f t="shared" si="25"/>
        <v>623.66666666666663</v>
      </c>
      <c r="J54" s="25">
        <f t="shared" si="26"/>
        <v>17.89164920042619</v>
      </c>
      <c r="K54" s="81">
        <f t="shared" si="27"/>
        <v>588.59903423383128</v>
      </c>
      <c r="L54" s="82">
        <f t="shared" si="28"/>
        <v>658.73429909950198</v>
      </c>
      <c r="M54" s="83">
        <f t="shared" si="29"/>
        <v>70.135264865670706</v>
      </c>
      <c r="O54" s="76">
        <f t="shared" si="30"/>
        <v>580.59435900000005</v>
      </c>
      <c r="P54" s="76">
        <f t="shared" si="31"/>
        <v>580.59435900000005</v>
      </c>
      <c r="Q54" s="25">
        <f t="shared" si="49"/>
        <v>24.095525704993449</v>
      </c>
      <c r="R54" s="77">
        <f t="shared" si="50"/>
        <v>533.36712861821286</v>
      </c>
      <c r="S54" s="78">
        <f t="shared" si="51"/>
        <v>627.82158938178725</v>
      </c>
      <c r="T54" s="79">
        <f t="shared" si="52"/>
        <v>94.454460763574389</v>
      </c>
      <c r="V54" s="89">
        <v>49</v>
      </c>
      <c r="W54" s="92">
        <f t="shared" si="53"/>
        <v>448.26570090049802</v>
      </c>
      <c r="X54" s="91">
        <f t="shared" si="54"/>
        <v>68.049546154387713</v>
      </c>
      <c r="Y54" s="29">
        <f t="shared" si="55"/>
        <v>483.33333333333337</v>
      </c>
      <c r="Z54" s="29">
        <f t="shared" si="56"/>
        <v>77.498663816141118</v>
      </c>
      <c r="AA54" s="90">
        <f t="shared" si="57"/>
        <v>479.17841061821275</v>
      </c>
      <c r="AB54" s="29">
        <f t="shared" si="58"/>
        <v>76.323977818293471</v>
      </c>
      <c r="AC54" s="92">
        <f t="shared" si="59"/>
        <v>526.40564099999995</v>
      </c>
      <c r="AD54" s="25">
        <f t="shared" si="60"/>
        <v>90.66668196822765</v>
      </c>
      <c r="AF54" s="89">
        <v>49</v>
      </c>
      <c r="AG54" s="99">
        <f t="shared" si="48"/>
        <v>448.26570090049802</v>
      </c>
      <c r="AH54" s="103">
        <f t="shared" si="48"/>
        <v>68.049546154387713</v>
      </c>
      <c r="AI54" s="139">
        <f t="shared" si="48"/>
        <v>483.33333333333337</v>
      </c>
      <c r="AJ54" s="100">
        <f t="shared" si="48"/>
        <v>77.498663816141118</v>
      </c>
      <c r="AK54" s="110">
        <f t="shared" si="48"/>
        <v>479.17841061821275</v>
      </c>
      <c r="AL54" s="112">
        <f t="shared" si="48"/>
        <v>76.323977818293471</v>
      </c>
      <c r="AM54" s="137">
        <f t="shared" si="48"/>
        <v>526.40564099999995</v>
      </c>
      <c r="AN54" s="111">
        <f t="shared" ref="AN54:AN58" si="62">IF(IFERROR(AD54,-1) &lt;0, 0, AD54)</f>
        <v>90.66668196822765</v>
      </c>
      <c r="AP54" s="44"/>
      <c r="AR54" s="12" t="s">
        <v>108</v>
      </c>
      <c r="AS54" s="20"/>
      <c r="AT54" s="21"/>
      <c r="AU54" s="224">
        <v>916</v>
      </c>
      <c r="AV54" s="224">
        <v>934</v>
      </c>
      <c r="AW54" s="224">
        <v>883</v>
      </c>
      <c r="AX54" s="224">
        <v>1629</v>
      </c>
      <c r="AZ54" s="80">
        <f t="shared" si="36"/>
        <v>911</v>
      </c>
      <c r="BA54" s="25">
        <f t="shared" si="37"/>
        <v>14.933184523068078</v>
      </c>
      <c r="BB54" s="81">
        <f t="shared" si="38"/>
        <v>881.73095833478658</v>
      </c>
      <c r="BC54" s="82">
        <f t="shared" si="39"/>
        <v>940.26904166521342</v>
      </c>
      <c r="BD54" s="83">
        <f t="shared" si="40"/>
        <v>58.538083330426844</v>
      </c>
      <c r="BF54" s="76">
        <f t="shared" si="41"/>
        <v>875.41476550000004</v>
      </c>
      <c r="BG54" s="76">
        <f t="shared" si="42"/>
        <v>875.41476550000004</v>
      </c>
      <c r="BH54" s="25">
        <f t="shared" si="43"/>
        <v>29.587408901422915</v>
      </c>
      <c r="BI54" s="77">
        <f t="shared" si="44"/>
        <v>817.42344405321114</v>
      </c>
      <c r="BJ54" s="78">
        <f t="shared" si="45"/>
        <v>933.40608694678895</v>
      </c>
      <c r="BK54" s="79">
        <f t="shared" si="46"/>
        <v>115.9826428935778</v>
      </c>
      <c r="BM54" s="89">
        <v>49</v>
      </c>
      <c r="BN54" s="92">
        <f t="shared" si="16"/>
        <v>688.73095833478658</v>
      </c>
      <c r="BO54" s="91">
        <f t="shared" si="17"/>
        <v>73.248286162335646</v>
      </c>
      <c r="BP54" s="29">
        <f t="shared" si="18"/>
        <v>718</v>
      </c>
      <c r="BQ54" s="29">
        <f t="shared" si="19"/>
        <v>78.814489571899017</v>
      </c>
      <c r="BR54" s="90">
        <f t="shared" si="20"/>
        <v>695.59391305321105</v>
      </c>
      <c r="BS54" s="29">
        <f t="shared" si="21"/>
        <v>74.522110234841989</v>
      </c>
      <c r="BT54" s="92">
        <f t="shared" si="22"/>
        <v>753.58523449999996</v>
      </c>
      <c r="BU54" s="25">
        <f t="shared" si="23"/>
        <v>86.083221827950752</v>
      </c>
      <c r="BW54" s="89">
        <v>49</v>
      </c>
      <c r="BX54" s="99">
        <f t="shared" ref="BX54:CD58" si="63">IF(IFERROR(BN54,-1) &lt;0, 0, BN54)</f>
        <v>688.73095833478658</v>
      </c>
      <c r="BY54" s="103">
        <f t="shared" si="63"/>
        <v>73.248286162335646</v>
      </c>
      <c r="BZ54" s="139">
        <f t="shared" si="63"/>
        <v>718</v>
      </c>
      <c r="CA54" s="100">
        <f t="shared" si="63"/>
        <v>78.814489571899017</v>
      </c>
      <c r="CB54" s="110">
        <f t="shared" si="63"/>
        <v>695.59391305321105</v>
      </c>
      <c r="CC54" s="112">
        <f t="shared" si="63"/>
        <v>74.522110234841989</v>
      </c>
      <c r="CD54" s="137">
        <f t="shared" si="63"/>
        <v>753.58523449999996</v>
      </c>
      <c r="CE54" s="111">
        <f t="shared" si="61"/>
        <v>86.083221827950752</v>
      </c>
    </row>
    <row r="55" spans="1:94" ht="14.25" x14ac:dyDescent="0.15">
      <c r="A55" s="12" t="s">
        <v>109</v>
      </c>
      <c r="B55" s="20"/>
      <c r="C55" s="21"/>
      <c r="D55" s="224">
        <v>680</v>
      </c>
      <c r="E55" s="224">
        <v>684</v>
      </c>
      <c r="F55" s="224">
        <v>616</v>
      </c>
      <c r="G55" s="224">
        <v>992</v>
      </c>
      <c r="I55" s="80">
        <f t="shared" si="25"/>
        <v>660</v>
      </c>
      <c r="J55" s="25">
        <f t="shared" si="26"/>
        <v>22.030282189144408</v>
      </c>
      <c r="K55" s="81">
        <f t="shared" si="27"/>
        <v>616.820646909277</v>
      </c>
      <c r="L55" s="82">
        <f t="shared" si="28"/>
        <v>703.179353090723</v>
      </c>
      <c r="M55" s="83">
        <f t="shared" si="29"/>
        <v>86.358706181445996</v>
      </c>
      <c r="O55" s="76">
        <f t="shared" si="30"/>
        <v>593.30236400000001</v>
      </c>
      <c r="P55" s="76">
        <f t="shared" si="31"/>
        <v>593.30236400000001</v>
      </c>
      <c r="Q55" s="25">
        <f t="shared" si="49"/>
        <v>24.357798833227932</v>
      </c>
      <c r="R55" s="77">
        <f t="shared" si="50"/>
        <v>545.56107828687323</v>
      </c>
      <c r="S55" s="78">
        <f t="shared" si="51"/>
        <v>641.0436497131268</v>
      </c>
      <c r="T55" s="79">
        <f t="shared" si="52"/>
        <v>95.482571426253571</v>
      </c>
      <c r="V55" s="89">
        <v>50</v>
      </c>
      <c r="W55" s="92">
        <f t="shared" si="53"/>
        <v>288.820646909277</v>
      </c>
      <c r="X55" s="91">
        <f t="shared" si="54"/>
        <v>41.073539153248412</v>
      </c>
      <c r="Y55" s="29">
        <f t="shared" si="55"/>
        <v>332</v>
      </c>
      <c r="Z55" s="29">
        <f t="shared" si="56"/>
        <v>50.303030303030305</v>
      </c>
      <c r="AA55" s="90">
        <f t="shared" si="57"/>
        <v>350.9563502868732</v>
      </c>
      <c r="AB55" s="29">
        <f t="shared" si="58"/>
        <v>54.747652588701179</v>
      </c>
      <c r="AC55" s="92">
        <f t="shared" si="59"/>
        <v>398.69763599999999</v>
      </c>
      <c r="AD55" s="25">
        <f t="shared" si="60"/>
        <v>67.199738310835372</v>
      </c>
      <c r="AF55" s="89">
        <v>50</v>
      </c>
      <c r="AG55" s="99">
        <f t="shared" ref="AG55:AG58" si="64">IF(IFERROR(W55,-1) &lt;0, 0, W55)</f>
        <v>288.820646909277</v>
      </c>
      <c r="AH55" s="103">
        <f t="shared" ref="AH55:AH58" si="65">IF(IFERROR(X55,-1) &lt;0, 0, X55)</f>
        <v>41.073539153248412</v>
      </c>
      <c r="AI55" s="139">
        <f t="shared" ref="AI55:AI58" si="66">IF(IFERROR(Y55,-1) &lt;0, 0, Y55)</f>
        <v>332</v>
      </c>
      <c r="AJ55" s="100">
        <f t="shared" ref="AJ55:AJ58" si="67">IF(IFERROR(Z55,-1) &lt;0, 0, Z55)</f>
        <v>50.303030303030305</v>
      </c>
      <c r="AK55" s="110">
        <f t="shared" ref="AK55:AK58" si="68">IF(IFERROR(AA55,-1) &lt;0, 0, AA55)</f>
        <v>350.9563502868732</v>
      </c>
      <c r="AL55" s="112">
        <f t="shared" ref="AL55:AL58" si="69">IF(IFERROR(AB55,-1) &lt;0, 0, AB55)</f>
        <v>54.747652588701179</v>
      </c>
      <c r="AM55" s="137">
        <f t="shared" ref="AM55:AM58" si="70">IF(IFERROR(AC55,-1) &lt;0, 0, AC55)</f>
        <v>398.69763599999999</v>
      </c>
      <c r="AN55" s="111">
        <f t="shared" si="62"/>
        <v>67.199738310835372</v>
      </c>
      <c r="AP55" s="44"/>
      <c r="AR55" s="12" t="s">
        <v>109</v>
      </c>
      <c r="AS55" s="20"/>
      <c r="AT55" s="21"/>
      <c r="AU55" s="224">
        <v>993</v>
      </c>
      <c r="AV55" s="224">
        <v>870</v>
      </c>
      <c r="AW55" s="224">
        <v>960</v>
      </c>
      <c r="AX55" s="224">
        <v>1474</v>
      </c>
      <c r="AZ55" s="80">
        <f t="shared" si="36"/>
        <v>941</v>
      </c>
      <c r="BA55" s="25">
        <f t="shared" si="37"/>
        <v>36.755951898978211</v>
      </c>
      <c r="BB55" s="81">
        <f t="shared" si="38"/>
        <v>868.95833427800267</v>
      </c>
      <c r="BC55" s="82">
        <f t="shared" si="39"/>
        <v>1013.0416657219973</v>
      </c>
      <c r="BD55" s="83">
        <f t="shared" si="40"/>
        <v>144.08333144399467</v>
      </c>
      <c r="BF55" s="76">
        <f t="shared" si="41"/>
        <v>915.98050649999993</v>
      </c>
      <c r="BG55" s="76">
        <f t="shared" si="42"/>
        <v>915.98050649999993</v>
      </c>
      <c r="BH55" s="25">
        <f t="shared" si="43"/>
        <v>30.265169857445041</v>
      </c>
      <c r="BI55" s="77">
        <f t="shared" si="44"/>
        <v>856.66077357940765</v>
      </c>
      <c r="BJ55" s="78">
        <f t="shared" si="45"/>
        <v>975.30023942059222</v>
      </c>
      <c r="BK55" s="79">
        <f t="shared" si="46"/>
        <v>118.63946584118457</v>
      </c>
      <c r="BM55" s="89">
        <v>50</v>
      </c>
      <c r="BN55" s="92">
        <f t="shared" si="16"/>
        <v>460.95833427800267</v>
      </c>
      <c r="BO55" s="91">
        <f t="shared" si="17"/>
        <v>45.502406255864756</v>
      </c>
      <c r="BP55" s="29">
        <f t="shared" si="18"/>
        <v>533</v>
      </c>
      <c r="BQ55" s="29">
        <f t="shared" si="19"/>
        <v>56.641870350690759</v>
      </c>
      <c r="BR55" s="90">
        <f t="shared" si="20"/>
        <v>498.69976057940778</v>
      </c>
      <c r="BS55" s="29">
        <f t="shared" si="21"/>
        <v>51.132947621921645</v>
      </c>
      <c r="BT55" s="92">
        <f t="shared" si="22"/>
        <v>558.01949350000007</v>
      </c>
      <c r="BU55" s="25">
        <f t="shared" si="23"/>
        <v>60.920455134161756</v>
      </c>
      <c r="BW55" s="89">
        <v>50</v>
      </c>
      <c r="BX55" s="99">
        <f t="shared" si="63"/>
        <v>460.95833427800267</v>
      </c>
      <c r="BY55" s="103">
        <f t="shared" si="63"/>
        <v>45.502406255864756</v>
      </c>
      <c r="BZ55" s="139">
        <f t="shared" si="63"/>
        <v>533</v>
      </c>
      <c r="CA55" s="100">
        <f t="shared" si="63"/>
        <v>56.641870350690759</v>
      </c>
      <c r="CB55" s="110">
        <f t="shared" si="63"/>
        <v>498.69976057940778</v>
      </c>
      <c r="CC55" s="112">
        <f t="shared" si="63"/>
        <v>51.132947621921645</v>
      </c>
      <c r="CD55" s="137">
        <f t="shared" si="63"/>
        <v>558.01949350000007</v>
      </c>
      <c r="CE55" s="111">
        <f t="shared" si="61"/>
        <v>60.920455134161756</v>
      </c>
    </row>
    <row r="56" spans="1:94" ht="14.25" x14ac:dyDescent="0.15">
      <c r="A56" s="12" t="s">
        <v>110</v>
      </c>
      <c r="B56" s="20"/>
      <c r="C56" s="21"/>
      <c r="D56" s="37"/>
      <c r="E56" s="37"/>
      <c r="F56" s="37"/>
      <c r="G56" s="37"/>
      <c r="I56" s="80" t="e">
        <f t="shared" si="25"/>
        <v>#DIV/0!</v>
      </c>
      <c r="J56" s="25" t="e">
        <f t="shared" si="26"/>
        <v>#DIV/0!</v>
      </c>
      <c r="K56" s="81" t="e">
        <f t="shared" si="27"/>
        <v>#DIV/0!</v>
      </c>
      <c r="L56" s="82" t="e">
        <f t="shared" si="28"/>
        <v>#DIV/0!</v>
      </c>
      <c r="M56" s="83" t="e">
        <f t="shared" si="29"/>
        <v>#DIV/0!</v>
      </c>
      <c r="O56" s="76" t="e">
        <f t="shared" si="30"/>
        <v>#DIV/0!</v>
      </c>
      <c r="P56" s="76">
        <f t="shared" si="31"/>
        <v>0</v>
      </c>
      <c r="Q56" s="25">
        <f t="shared" si="49"/>
        <v>0</v>
      </c>
      <c r="R56" s="77">
        <f t="shared" si="50"/>
        <v>0</v>
      </c>
      <c r="S56" s="78">
        <f t="shared" si="51"/>
        <v>0</v>
      </c>
      <c r="T56" s="79">
        <f t="shared" si="52"/>
        <v>0</v>
      </c>
      <c r="V56" s="89">
        <v>51</v>
      </c>
      <c r="W56" s="92" t="e">
        <f t="shared" si="53"/>
        <v>#DIV/0!</v>
      </c>
      <c r="X56" s="91" t="e">
        <f t="shared" si="54"/>
        <v>#DIV/0!</v>
      </c>
      <c r="Y56" s="29" t="e">
        <f t="shared" si="55"/>
        <v>#DIV/0!</v>
      </c>
      <c r="Z56" s="29" t="e">
        <f t="shared" si="56"/>
        <v>#DIV/0!</v>
      </c>
      <c r="AA56" s="90">
        <f t="shared" si="57"/>
        <v>0</v>
      </c>
      <c r="AB56" s="29" t="e">
        <f t="shared" si="58"/>
        <v>#DIV/0!</v>
      </c>
      <c r="AC56" s="92">
        <f t="shared" si="59"/>
        <v>0</v>
      </c>
      <c r="AD56" s="25" t="e">
        <f t="shared" si="60"/>
        <v>#DIV/0!</v>
      </c>
      <c r="AF56" s="89">
        <v>51</v>
      </c>
      <c r="AG56" s="99">
        <f t="shared" si="64"/>
        <v>0</v>
      </c>
      <c r="AH56" s="103">
        <f t="shared" si="65"/>
        <v>0</v>
      </c>
      <c r="AI56" s="139">
        <f t="shared" si="66"/>
        <v>0</v>
      </c>
      <c r="AJ56" s="100">
        <f t="shared" si="67"/>
        <v>0</v>
      </c>
      <c r="AK56" s="110">
        <f t="shared" si="68"/>
        <v>0</v>
      </c>
      <c r="AL56" s="112">
        <f t="shared" si="69"/>
        <v>0</v>
      </c>
      <c r="AM56" s="137">
        <f t="shared" si="70"/>
        <v>0</v>
      </c>
      <c r="AN56" s="111">
        <f t="shared" si="62"/>
        <v>0</v>
      </c>
      <c r="AP56" s="44"/>
      <c r="AR56" s="12" t="s">
        <v>110</v>
      </c>
      <c r="AS56" s="20"/>
      <c r="AT56" s="21"/>
      <c r="AU56" s="224">
        <v>980</v>
      </c>
      <c r="AV56" s="224">
        <v>1005</v>
      </c>
      <c r="AW56" s="224">
        <v>1025</v>
      </c>
      <c r="AX56" s="224"/>
      <c r="AZ56" s="80">
        <f t="shared" si="36"/>
        <v>1003.3333333333334</v>
      </c>
      <c r="BA56" s="25">
        <f t="shared" si="37"/>
        <v>13.017082793177757</v>
      </c>
      <c r="BB56" s="81">
        <f t="shared" si="38"/>
        <v>977.81985105870501</v>
      </c>
      <c r="BC56" s="82">
        <f t="shared" si="39"/>
        <v>1028.8468156079618</v>
      </c>
      <c r="BD56" s="83">
        <f t="shared" si="40"/>
        <v>51.026964549256832</v>
      </c>
      <c r="BF56" s="76">
        <f t="shared" si="41"/>
        <v>1048.1459975</v>
      </c>
      <c r="BG56" s="76">
        <f t="shared" si="42"/>
        <v>1048.1459975</v>
      </c>
      <c r="BH56" s="25">
        <f t="shared" si="43"/>
        <v>32.37508297286665</v>
      </c>
      <c r="BI56" s="77">
        <f t="shared" si="44"/>
        <v>984.69083487318142</v>
      </c>
      <c r="BJ56" s="78">
        <f t="shared" si="45"/>
        <v>1111.6011601268187</v>
      </c>
      <c r="BK56" s="79">
        <f t="shared" si="46"/>
        <v>126.91032525363732</v>
      </c>
      <c r="BM56" s="89">
        <v>51</v>
      </c>
      <c r="BN56" s="92">
        <f t="shared" si="16"/>
        <v>-1028.8468156079618</v>
      </c>
      <c r="BO56" s="91">
        <f t="shared" si="17"/>
        <v>-100</v>
      </c>
      <c r="BP56" s="29">
        <f t="shared" si="18"/>
        <v>-1003.3333333333334</v>
      </c>
      <c r="BQ56" s="29">
        <f t="shared" si="19"/>
        <v>-100</v>
      </c>
      <c r="BR56" s="90">
        <f t="shared" si="20"/>
        <v>-1111.6011601268187</v>
      </c>
      <c r="BS56" s="29">
        <f t="shared" si="21"/>
        <v>-100</v>
      </c>
      <c r="BT56" s="92">
        <f t="shared" si="22"/>
        <v>-1048.1459975</v>
      </c>
      <c r="BU56" s="25">
        <f t="shared" si="23"/>
        <v>-100</v>
      </c>
      <c r="BW56" s="89">
        <v>51</v>
      </c>
      <c r="BX56" s="99">
        <f t="shared" si="63"/>
        <v>0</v>
      </c>
      <c r="BY56" s="103">
        <f t="shared" si="63"/>
        <v>0</v>
      </c>
      <c r="BZ56" s="139">
        <f t="shared" si="63"/>
        <v>0</v>
      </c>
      <c r="CA56" s="100">
        <f t="shared" si="63"/>
        <v>0</v>
      </c>
      <c r="CB56" s="110">
        <f t="shared" si="63"/>
        <v>0</v>
      </c>
      <c r="CC56" s="112">
        <f t="shared" si="63"/>
        <v>0</v>
      </c>
      <c r="CD56" s="137">
        <f t="shared" si="63"/>
        <v>0</v>
      </c>
      <c r="CE56" s="111">
        <f t="shared" si="61"/>
        <v>0</v>
      </c>
    </row>
    <row r="57" spans="1:94" ht="14.25" x14ac:dyDescent="0.15">
      <c r="A57" s="12" t="s">
        <v>111</v>
      </c>
      <c r="B57" s="20"/>
      <c r="C57" s="21"/>
      <c r="D57" s="37"/>
      <c r="E57" s="37"/>
      <c r="F57" s="37"/>
      <c r="G57" s="37"/>
      <c r="I57" s="80" t="e">
        <f t="shared" si="25"/>
        <v>#DIV/0!</v>
      </c>
      <c r="J57" s="25" t="e">
        <f t="shared" si="26"/>
        <v>#DIV/0!</v>
      </c>
      <c r="K57" s="81" t="e">
        <f t="shared" si="27"/>
        <v>#DIV/0!</v>
      </c>
      <c r="L57" s="82" t="e">
        <f t="shared" si="28"/>
        <v>#DIV/0!</v>
      </c>
      <c r="M57" s="83" t="e">
        <f t="shared" si="29"/>
        <v>#DIV/0!</v>
      </c>
      <c r="O57" s="76" t="e">
        <f t="shared" si="30"/>
        <v>#DIV/0!</v>
      </c>
      <c r="P57" s="76">
        <f t="shared" si="31"/>
        <v>0</v>
      </c>
      <c r="Q57" s="25">
        <f t="shared" si="49"/>
        <v>0</v>
      </c>
      <c r="R57" s="77">
        <f t="shared" si="50"/>
        <v>0</v>
      </c>
      <c r="S57" s="78">
        <f t="shared" si="51"/>
        <v>0</v>
      </c>
      <c r="T57" s="79">
        <f t="shared" si="52"/>
        <v>0</v>
      </c>
      <c r="V57" s="89">
        <v>52</v>
      </c>
      <c r="W57" s="92" t="e">
        <f t="shared" si="53"/>
        <v>#DIV/0!</v>
      </c>
      <c r="X57" s="91" t="e">
        <f t="shared" si="54"/>
        <v>#DIV/0!</v>
      </c>
      <c r="Y57" s="29" t="e">
        <f t="shared" si="55"/>
        <v>#DIV/0!</v>
      </c>
      <c r="Z57" s="29" t="e">
        <f t="shared" si="56"/>
        <v>#DIV/0!</v>
      </c>
      <c r="AA57" s="90">
        <f t="shared" si="57"/>
        <v>0</v>
      </c>
      <c r="AB57" s="29" t="e">
        <f t="shared" si="58"/>
        <v>#DIV/0!</v>
      </c>
      <c r="AC57" s="92">
        <f t="shared" si="59"/>
        <v>0</v>
      </c>
      <c r="AD57" s="25" t="e">
        <f t="shared" si="60"/>
        <v>#DIV/0!</v>
      </c>
      <c r="AF57" s="89">
        <v>52</v>
      </c>
      <c r="AG57" s="99">
        <f t="shared" si="64"/>
        <v>0</v>
      </c>
      <c r="AH57" s="103">
        <f t="shared" si="65"/>
        <v>0</v>
      </c>
      <c r="AI57" s="139">
        <f t="shared" si="66"/>
        <v>0</v>
      </c>
      <c r="AJ57" s="100">
        <f t="shared" si="67"/>
        <v>0</v>
      </c>
      <c r="AK57" s="110">
        <f t="shared" si="68"/>
        <v>0</v>
      </c>
      <c r="AL57" s="112">
        <f t="shared" si="69"/>
        <v>0</v>
      </c>
      <c r="AM57" s="137">
        <f t="shared" si="70"/>
        <v>0</v>
      </c>
      <c r="AN57" s="111">
        <f t="shared" si="62"/>
        <v>0</v>
      </c>
      <c r="AP57" s="44"/>
      <c r="AR57" s="12" t="s">
        <v>111</v>
      </c>
      <c r="AS57" s="20"/>
      <c r="AT57" s="21"/>
      <c r="AU57" s="224">
        <v>1011</v>
      </c>
      <c r="AV57" s="224">
        <v>1108</v>
      </c>
      <c r="AW57" s="224">
        <v>1128</v>
      </c>
      <c r="AX57" s="224"/>
      <c r="AZ57" s="80">
        <f t="shared" si="36"/>
        <v>1082.3333333333333</v>
      </c>
      <c r="BA57" s="25">
        <f t="shared" si="37"/>
        <v>36.130934729736019</v>
      </c>
      <c r="BB57" s="81">
        <f t="shared" si="38"/>
        <v>1011.5167012630507</v>
      </c>
      <c r="BC57" s="82">
        <f t="shared" si="39"/>
        <v>1153.1499654036159</v>
      </c>
      <c r="BD57" s="83">
        <f t="shared" si="40"/>
        <v>141.63326414056519</v>
      </c>
      <c r="BF57" s="76">
        <f t="shared" si="41"/>
        <v>1196.4483614999999</v>
      </c>
      <c r="BG57" s="76">
        <f t="shared" si="42"/>
        <v>1196.4483614999999</v>
      </c>
      <c r="BH57" s="25">
        <f t="shared" si="43"/>
        <v>34.589714677921236</v>
      </c>
      <c r="BI57" s="77">
        <f t="shared" si="44"/>
        <v>1128.6525207312743</v>
      </c>
      <c r="BJ57" s="78">
        <f t="shared" si="45"/>
        <v>1264.2442022687255</v>
      </c>
      <c r="BK57" s="79">
        <f t="shared" si="46"/>
        <v>135.59168153745122</v>
      </c>
      <c r="BM57" s="89">
        <v>52</v>
      </c>
      <c r="BN57" s="92">
        <f t="shared" si="16"/>
        <v>-1153.1499654036159</v>
      </c>
      <c r="BO57" s="91">
        <f t="shared" si="17"/>
        <v>-100</v>
      </c>
      <c r="BP57" s="29">
        <f t="shared" si="18"/>
        <v>-1082.3333333333333</v>
      </c>
      <c r="BQ57" s="29">
        <f t="shared" si="19"/>
        <v>-100</v>
      </c>
      <c r="BR57" s="90">
        <f t="shared" si="20"/>
        <v>-1264.2442022687255</v>
      </c>
      <c r="BS57" s="29">
        <f t="shared" si="21"/>
        <v>-100</v>
      </c>
      <c r="BT57" s="92">
        <f t="shared" si="22"/>
        <v>-1196.4483614999999</v>
      </c>
      <c r="BU57" s="25">
        <f t="shared" si="23"/>
        <v>-100</v>
      </c>
      <c r="BW57" s="89">
        <v>52</v>
      </c>
      <c r="BX57" s="99">
        <f t="shared" si="63"/>
        <v>0</v>
      </c>
      <c r="BY57" s="103">
        <f t="shared" si="63"/>
        <v>0</v>
      </c>
      <c r="BZ57" s="139">
        <f t="shared" si="63"/>
        <v>0</v>
      </c>
      <c r="CA57" s="100">
        <f t="shared" si="63"/>
        <v>0</v>
      </c>
      <c r="CB57" s="110">
        <f t="shared" si="63"/>
        <v>0</v>
      </c>
      <c r="CC57" s="112">
        <f t="shared" si="63"/>
        <v>0</v>
      </c>
      <c r="CD57" s="137">
        <f t="shared" si="63"/>
        <v>0</v>
      </c>
      <c r="CE57" s="111">
        <f t="shared" si="61"/>
        <v>0</v>
      </c>
    </row>
    <row r="58" spans="1:94" ht="15" thickBot="1" x14ac:dyDescent="0.2">
      <c r="A58" s="13" t="s">
        <v>112</v>
      </c>
      <c r="B58" s="23"/>
      <c r="C58" s="177"/>
      <c r="D58" s="37"/>
      <c r="E58" s="37"/>
      <c r="F58" s="37"/>
      <c r="G58" s="37"/>
      <c r="I58" s="120" t="e">
        <f t="shared" si="25"/>
        <v>#DIV/0!</v>
      </c>
      <c r="J58" s="31" t="e">
        <f t="shared" si="26"/>
        <v>#DIV/0!</v>
      </c>
      <c r="K58" s="121" t="e">
        <f t="shared" si="27"/>
        <v>#DIV/0!</v>
      </c>
      <c r="L58" s="122" t="e">
        <f t="shared" si="28"/>
        <v>#DIV/0!</v>
      </c>
      <c r="M58" s="123" t="e">
        <f t="shared" si="29"/>
        <v>#DIV/0!</v>
      </c>
      <c r="O58" s="144" t="e">
        <f t="shared" si="30"/>
        <v>#DIV/0!</v>
      </c>
      <c r="P58" s="144">
        <f t="shared" si="31"/>
        <v>0</v>
      </c>
      <c r="Q58" s="127">
        <f t="shared" si="49"/>
        <v>0</v>
      </c>
      <c r="R58" s="124">
        <f t="shared" si="50"/>
        <v>0</v>
      </c>
      <c r="S58" s="125">
        <f t="shared" si="51"/>
        <v>0</v>
      </c>
      <c r="T58" s="126">
        <f t="shared" si="52"/>
        <v>0</v>
      </c>
      <c r="V58" s="93">
        <v>53</v>
      </c>
      <c r="W58" s="96" t="e">
        <f t="shared" si="53"/>
        <v>#DIV/0!</v>
      </c>
      <c r="X58" s="95" t="e">
        <f t="shared" si="54"/>
        <v>#DIV/0!</v>
      </c>
      <c r="Y58" s="30" t="e">
        <f t="shared" si="55"/>
        <v>#DIV/0!</v>
      </c>
      <c r="Z58" s="30" t="e">
        <f t="shared" si="56"/>
        <v>#DIV/0!</v>
      </c>
      <c r="AA58" s="94">
        <f t="shared" si="57"/>
        <v>0</v>
      </c>
      <c r="AB58" s="30" t="e">
        <f t="shared" si="58"/>
        <v>#DIV/0!</v>
      </c>
      <c r="AC58" s="96">
        <f t="shared" si="59"/>
        <v>0</v>
      </c>
      <c r="AD58" s="31" t="e">
        <f t="shared" si="60"/>
        <v>#DIV/0!</v>
      </c>
      <c r="AF58" s="93">
        <v>53</v>
      </c>
      <c r="AG58" s="101">
        <f t="shared" si="64"/>
        <v>0</v>
      </c>
      <c r="AH58" s="134">
        <f t="shared" si="65"/>
        <v>0</v>
      </c>
      <c r="AI58" s="142">
        <f t="shared" si="66"/>
        <v>0</v>
      </c>
      <c r="AJ58" s="102">
        <f t="shared" si="67"/>
        <v>0</v>
      </c>
      <c r="AK58" s="113">
        <f t="shared" si="68"/>
        <v>0</v>
      </c>
      <c r="AL58" s="115">
        <f t="shared" si="69"/>
        <v>0</v>
      </c>
      <c r="AM58" s="140">
        <f t="shared" si="70"/>
        <v>0</v>
      </c>
      <c r="AN58" s="114">
        <f t="shared" si="62"/>
        <v>0</v>
      </c>
      <c r="AP58" s="44"/>
      <c r="AR58" s="13" t="s">
        <v>112</v>
      </c>
      <c r="AS58" s="23"/>
      <c r="AT58" s="177"/>
      <c r="AU58" s="224">
        <v>153</v>
      </c>
      <c r="AV58" s="224">
        <v>331</v>
      </c>
      <c r="AW58" s="224">
        <v>488</v>
      </c>
      <c r="AX58" s="224"/>
      <c r="AZ58" s="120">
        <f t="shared" si="36"/>
        <v>324</v>
      </c>
      <c r="BA58" s="31">
        <f t="shared" si="37"/>
        <v>96.769485548561917</v>
      </c>
      <c r="BB58" s="121">
        <f t="shared" si="38"/>
        <v>134.33180832481864</v>
      </c>
      <c r="BC58" s="122">
        <f t="shared" si="39"/>
        <v>513.66819167518133</v>
      </c>
      <c r="BD58" s="123">
        <f t="shared" si="40"/>
        <v>379.33638335036267</v>
      </c>
      <c r="BF58" s="144">
        <f t="shared" si="41"/>
        <v>658.2131895</v>
      </c>
      <c r="BG58" s="144">
        <f t="shared" si="42"/>
        <v>658.2131895</v>
      </c>
      <c r="BH58" s="127">
        <f t="shared" si="43"/>
        <v>25.65566583622417</v>
      </c>
      <c r="BI58" s="124">
        <f t="shared" si="44"/>
        <v>607.92808446100059</v>
      </c>
      <c r="BJ58" s="125">
        <f t="shared" si="45"/>
        <v>708.4982945389994</v>
      </c>
      <c r="BK58" s="126">
        <f t="shared" si="46"/>
        <v>100.57021007799881</v>
      </c>
      <c r="BM58" s="93">
        <v>53</v>
      </c>
      <c r="BN58" s="96">
        <f t="shared" si="16"/>
        <v>-513.66819167518133</v>
      </c>
      <c r="BO58" s="95">
        <f t="shared" si="17"/>
        <v>-100</v>
      </c>
      <c r="BP58" s="30">
        <f t="shared" si="18"/>
        <v>-324</v>
      </c>
      <c r="BQ58" s="30">
        <f t="shared" si="19"/>
        <v>-100</v>
      </c>
      <c r="BR58" s="94">
        <f t="shared" si="20"/>
        <v>-708.4982945389994</v>
      </c>
      <c r="BS58" s="30">
        <f t="shared" si="21"/>
        <v>-100</v>
      </c>
      <c r="BT58" s="96">
        <f t="shared" si="22"/>
        <v>-658.2131895</v>
      </c>
      <c r="BU58" s="31">
        <f t="shared" si="23"/>
        <v>-100</v>
      </c>
      <c r="BW58" s="93">
        <v>53</v>
      </c>
      <c r="BX58" s="101">
        <f t="shared" si="63"/>
        <v>0</v>
      </c>
      <c r="BY58" s="134">
        <f t="shared" si="63"/>
        <v>0</v>
      </c>
      <c r="BZ58" s="142">
        <f t="shared" si="63"/>
        <v>0</v>
      </c>
      <c r="CA58" s="102">
        <f t="shared" si="63"/>
        <v>0</v>
      </c>
      <c r="CB58" s="113">
        <f t="shared" si="63"/>
        <v>0</v>
      </c>
      <c r="CC58" s="115">
        <f t="shared" si="63"/>
        <v>0</v>
      </c>
      <c r="CD58" s="140">
        <f t="shared" si="63"/>
        <v>0</v>
      </c>
      <c r="CE58" s="114">
        <f t="shared" si="61"/>
        <v>0</v>
      </c>
    </row>
    <row r="59" spans="1:94" ht="15" thickBot="1" x14ac:dyDescent="0.2">
      <c r="A59" s="7"/>
      <c r="G59" s="6">
        <f>SUM(G6:G58)</f>
        <v>50639</v>
      </c>
      <c r="I59" s="6" t="e">
        <f>SUM(I6:I58)</f>
        <v>#DIV/0!</v>
      </c>
      <c r="K59" s="6"/>
      <c r="M59" s="6"/>
      <c r="O59" s="6"/>
      <c r="P59" s="188">
        <f>SUM(P6:P58)</f>
        <v>29720.45831749999</v>
      </c>
      <c r="R59" s="6"/>
      <c r="T59" s="6"/>
      <c r="AD59" s="1"/>
      <c r="AG59" s="128">
        <f>SUM(AG6:AG58)</f>
        <v>20411.19001698288</v>
      </c>
      <c r="AH59" s="129"/>
      <c r="AI59" s="128">
        <f>SUM(AI6:AI58)</f>
        <v>21505.999999999996</v>
      </c>
      <c r="AJ59" s="129"/>
      <c r="AK59" s="130">
        <f>SUM(AK6:AK58)</f>
        <v>19949.672925065417</v>
      </c>
      <c r="AL59" s="131"/>
      <c r="AM59" s="132">
        <f>SUM(AM6:AM58)</f>
        <v>21729.692658000011</v>
      </c>
      <c r="AN59" s="131"/>
      <c r="AP59" s="44"/>
      <c r="AR59" s="7"/>
      <c r="AX59" s="6">
        <f>SUM(AX6:AX58)</f>
        <v>66469</v>
      </c>
      <c r="AZ59" s="6">
        <f>SUM(AZ6:AZ58)</f>
        <v>45189.333333333343</v>
      </c>
      <c r="BB59" s="6"/>
      <c r="BD59" s="6"/>
      <c r="BF59" s="6"/>
      <c r="BG59" s="188">
        <f>SUM(BG6:BG58)</f>
        <v>46058.728118000006</v>
      </c>
      <c r="BI59" s="6"/>
      <c r="BK59" s="6"/>
      <c r="BM59" s="10"/>
      <c r="BN59" s="9"/>
      <c r="BO59" s="9"/>
      <c r="BP59" s="9"/>
      <c r="BQ59" s="9"/>
      <c r="BR59" s="9"/>
      <c r="BS59" s="9"/>
      <c r="BT59" s="9"/>
      <c r="BX59" s="128">
        <f>SUM(BX6:BX58)</f>
        <v>22396.690992742948</v>
      </c>
      <c r="BY59" s="129"/>
      <c r="BZ59" s="128">
        <f>SUM(BZ6:BZ58)</f>
        <v>24116.333333333336</v>
      </c>
      <c r="CA59" s="129"/>
      <c r="CB59" s="130">
        <f>SUM(CB6:CB58)</f>
        <v>21454.75508059108</v>
      </c>
      <c r="CC59" s="131"/>
      <c r="CD59" s="132">
        <f>SUM(CD6:CD58)</f>
        <v>23761.908129999993</v>
      </c>
      <c r="CE59" s="131"/>
    </row>
    <row r="60" spans="1:94" ht="14.25" x14ac:dyDescent="0.15">
      <c r="AP60" s="44"/>
      <c r="BM60" s="10"/>
      <c r="BN60" s="9"/>
      <c r="BO60" s="9"/>
      <c r="BP60" s="9"/>
      <c r="BQ60" s="9"/>
      <c r="BR60" s="9"/>
      <c r="BS60" s="9"/>
      <c r="BT60" s="9"/>
      <c r="BU60" s="9"/>
      <c r="BX60" s="9"/>
      <c r="BY60" s="9"/>
      <c r="BZ60" s="9"/>
      <c r="CA60" s="9"/>
      <c r="CB60" s="9"/>
      <c r="CC60" s="9"/>
      <c r="CD60" s="9"/>
      <c r="CE60" s="9"/>
    </row>
    <row r="61" spans="1:94" x14ac:dyDescent="0.15">
      <c r="BX61" s="10"/>
      <c r="BY61" s="9"/>
      <c r="BZ61" s="9"/>
      <c r="CA61" s="9"/>
      <c r="CB61" s="9"/>
      <c r="CC61" s="9"/>
      <c r="CD61" s="9"/>
      <c r="CE61" s="9"/>
      <c r="CF61" s="9"/>
      <c r="CI61" s="9"/>
      <c r="CJ61" s="9"/>
      <c r="CK61" s="9"/>
      <c r="CL61" s="9"/>
      <c r="CM61" s="9"/>
      <c r="CN61" s="9"/>
      <c r="CO61" s="9"/>
      <c r="CP61" s="9"/>
    </row>
    <row r="62" spans="1:94" x14ac:dyDescent="0.15">
      <c r="BX62" s="10"/>
      <c r="BY62" s="9"/>
      <c r="BZ62" s="9"/>
      <c r="CA62" s="9"/>
      <c r="CB62" s="9"/>
      <c r="CC62" s="9"/>
      <c r="CD62" s="9"/>
      <c r="CE62" s="9"/>
      <c r="CF62" s="9"/>
      <c r="CI62" s="9"/>
      <c r="CJ62" s="9"/>
      <c r="CK62" s="9"/>
      <c r="CL62" s="9"/>
      <c r="CM62" s="9"/>
      <c r="CN62" s="9"/>
      <c r="CO62" s="9"/>
      <c r="CP62" s="9"/>
    </row>
    <row r="63" spans="1:94" x14ac:dyDescent="0.15">
      <c r="BX63" s="10"/>
      <c r="BY63" s="9"/>
      <c r="BZ63" s="9"/>
      <c r="CA63" s="9"/>
      <c r="CB63" s="9"/>
      <c r="CC63" s="9"/>
      <c r="CD63" s="9"/>
      <c r="CE63" s="9"/>
      <c r="CF63" s="9"/>
      <c r="CI63" s="9"/>
      <c r="CJ63" s="9"/>
      <c r="CK63" s="9"/>
      <c r="CL63" s="9"/>
      <c r="CM63" s="9"/>
      <c r="CN63" s="9"/>
      <c r="CO63" s="9"/>
      <c r="CP63" s="9"/>
    </row>
    <row r="64" spans="1:94" x14ac:dyDescent="0.15">
      <c r="W64" s="1"/>
      <c r="X64" s="1"/>
      <c r="Y64" s="1"/>
      <c r="Z64" s="1"/>
      <c r="AA64" s="1"/>
      <c r="AB64" s="1"/>
      <c r="AC64" s="1"/>
      <c r="AD64" s="1"/>
      <c r="AG64" s="1"/>
      <c r="AH64" s="1"/>
      <c r="AI64" s="1"/>
      <c r="AJ64" s="1"/>
      <c r="BX64" s="10"/>
      <c r="CM64" s="9"/>
      <c r="CN64" s="9"/>
      <c r="CO64" s="9"/>
      <c r="CP64" s="9"/>
    </row>
    <row r="65" spans="1:94" x14ac:dyDescent="0.15">
      <c r="W65" s="1"/>
      <c r="X65" s="1"/>
      <c r="Y65" s="1"/>
      <c r="Z65" s="1"/>
      <c r="AA65" s="1"/>
      <c r="AB65" s="1"/>
      <c r="AC65" s="1"/>
      <c r="AD65" s="1"/>
      <c r="AG65" s="1"/>
      <c r="AH65" s="1"/>
      <c r="AI65" s="1"/>
      <c r="AJ65" s="1"/>
      <c r="AK65" s="1"/>
      <c r="AL65" s="1"/>
      <c r="AM65" s="1"/>
      <c r="AN65" s="1"/>
      <c r="BX65" s="10"/>
    </row>
    <row r="66" spans="1:94" x14ac:dyDescent="0.15">
      <c r="W66" s="1"/>
      <c r="X66" s="1"/>
      <c r="Y66" s="1"/>
      <c r="Z66" s="1"/>
      <c r="AA66" s="1"/>
      <c r="AB66" s="1"/>
      <c r="AC66" s="1"/>
      <c r="AD66" s="1"/>
      <c r="AG66" s="1"/>
      <c r="AH66" s="1"/>
      <c r="AI66" s="1"/>
      <c r="AJ66" s="1"/>
      <c r="AK66" s="1"/>
      <c r="AL66" s="1"/>
      <c r="AM66" s="1"/>
      <c r="AN66" s="1"/>
      <c r="BX66" s="10"/>
    </row>
    <row r="67" spans="1:94" x14ac:dyDescent="0.15">
      <c r="B67" s="4"/>
      <c r="C67" s="4"/>
      <c r="D67" s="4"/>
      <c r="E67" s="4"/>
      <c r="F67" s="4"/>
      <c r="I67" s="4"/>
      <c r="O67" s="4"/>
      <c r="P67" s="4"/>
      <c r="W67" s="1"/>
      <c r="X67" s="1"/>
      <c r="Y67" s="1"/>
      <c r="Z67" s="1"/>
      <c r="AA67" s="1"/>
      <c r="AB67" s="1"/>
      <c r="AC67" s="1"/>
      <c r="AD67" s="1"/>
      <c r="AG67" s="1"/>
      <c r="AH67" s="1"/>
      <c r="AI67" s="1"/>
      <c r="AJ67" s="1"/>
      <c r="AK67" s="1"/>
      <c r="AL67" s="1"/>
      <c r="AM67" s="1"/>
      <c r="AN67" s="1"/>
      <c r="BD67" s="4"/>
      <c r="BE67" s="4"/>
      <c r="BF67" s="4"/>
      <c r="BG67" s="4"/>
      <c r="BH67" s="4"/>
      <c r="BI67" s="4"/>
      <c r="BL67" s="4"/>
      <c r="BR67" s="4"/>
      <c r="BX67" s="10"/>
    </row>
    <row r="68" spans="1:94" x14ac:dyDescent="0.15">
      <c r="A68" s="4"/>
      <c r="B68" s="4"/>
      <c r="C68" s="4"/>
      <c r="D68" s="4"/>
      <c r="E68" s="4"/>
      <c r="F68" s="4"/>
      <c r="I68" s="4"/>
      <c r="O68" s="4"/>
      <c r="P68" s="4"/>
      <c r="W68" s="1"/>
      <c r="X68" s="1"/>
      <c r="Y68" s="1"/>
      <c r="Z68" s="1"/>
      <c r="AA68" s="1"/>
      <c r="AB68" s="1"/>
      <c r="AC68" s="1"/>
      <c r="AD68" s="1"/>
      <c r="AG68" s="1"/>
      <c r="AH68" s="1"/>
      <c r="AI68" s="1"/>
      <c r="AJ68" s="1"/>
      <c r="AK68" s="1"/>
      <c r="AL68" s="1"/>
      <c r="AM68" s="1"/>
      <c r="AN68" s="1"/>
      <c r="BC68" s="4"/>
      <c r="BD68" s="4"/>
      <c r="BE68" s="4"/>
      <c r="BF68" s="4"/>
      <c r="BG68" s="4"/>
      <c r="BH68" s="4"/>
      <c r="BI68" s="4"/>
      <c r="BL68" s="4"/>
      <c r="BR68" s="4"/>
      <c r="BX68" s="10"/>
    </row>
    <row r="69" spans="1:94" x14ac:dyDescent="0.15">
      <c r="A69" s="4"/>
      <c r="B69" s="4"/>
      <c r="C69" s="4"/>
      <c r="D69" s="4"/>
      <c r="E69" s="4"/>
      <c r="F69" s="4"/>
      <c r="I69" s="4"/>
      <c r="O69" s="4"/>
      <c r="P69" s="4"/>
      <c r="W69" s="1"/>
      <c r="X69" s="1"/>
      <c r="Y69" s="1"/>
      <c r="Z69" s="1"/>
      <c r="AA69" s="1"/>
      <c r="AB69" s="1"/>
      <c r="AC69" s="1"/>
      <c r="AD69" s="1"/>
      <c r="AG69" s="1"/>
      <c r="AH69" s="1"/>
      <c r="AI69" s="1"/>
      <c r="AJ69" s="1"/>
      <c r="AK69" s="1"/>
      <c r="AL69" s="1"/>
      <c r="AM69" s="1"/>
      <c r="AN69" s="1"/>
      <c r="BC69" s="4"/>
      <c r="BD69" s="4"/>
      <c r="BE69" s="4"/>
      <c r="BF69" s="4"/>
      <c r="BG69" s="4"/>
      <c r="BH69" s="4"/>
      <c r="BI69" s="4"/>
      <c r="BL69" s="4"/>
      <c r="BR69" s="4"/>
      <c r="BX69" s="10"/>
    </row>
    <row r="70" spans="1:94" x14ac:dyDescent="0.15">
      <c r="A70" s="4"/>
      <c r="W70" s="1"/>
      <c r="X70" s="1"/>
      <c r="Y70" s="1"/>
      <c r="Z70" s="1"/>
      <c r="AA70" s="1"/>
      <c r="AB70" s="1"/>
      <c r="AC70" s="1"/>
      <c r="AD70" s="1"/>
      <c r="AG70" s="1"/>
      <c r="AH70" s="1"/>
      <c r="AI70" s="1"/>
      <c r="AJ70" s="1"/>
      <c r="AK70" s="1"/>
      <c r="AL70" s="1"/>
      <c r="AM70" s="1"/>
      <c r="AN70" s="1"/>
      <c r="BC70" s="4"/>
      <c r="BX70" s="10"/>
    </row>
    <row r="71" spans="1:94" x14ac:dyDescent="0.15">
      <c r="A71" s="4"/>
      <c r="W71" s="1"/>
      <c r="X71" s="1"/>
      <c r="Y71" s="1"/>
      <c r="Z71" s="1"/>
      <c r="AA71" s="1"/>
      <c r="AB71" s="1"/>
      <c r="AC71" s="1"/>
      <c r="AD71" s="1"/>
      <c r="AG71" s="1"/>
      <c r="AH71" s="1"/>
      <c r="AI71" s="1"/>
      <c r="AJ71" s="1"/>
      <c r="AK71" s="1"/>
      <c r="AL71" s="1"/>
      <c r="AM71" s="1"/>
      <c r="AN71" s="1"/>
      <c r="BC71" s="4"/>
      <c r="BX71" s="10"/>
    </row>
    <row r="72" spans="1:94" x14ac:dyDescent="0.15">
      <c r="A72" s="4"/>
      <c r="W72" s="1"/>
      <c r="X72" s="1"/>
      <c r="Y72" s="1"/>
      <c r="Z72" s="1"/>
      <c r="AA72" s="1"/>
      <c r="AB72" s="1"/>
      <c r="AC72" s="1"/>
      <c r="AD72" s="1"/>
      <c r="AG72" s="1"/>
      <c r="AH72" s="1"/>
      <c r="AI72" s="1"/>
      <c r="AJ72" s="1"/>
      <c r="AK72" s="1"/>
      <c r="AL72" s="1"/>
      <c r="AM72" s="1"/>
      <c r="AN72" s="1"/>
      <c r="BC72" s="4"/>
      <c r="BX72" s="10"/>
    </row>
    <row r="73" spans="1:94" x14ac:dyDescent="0.15">
      <c r="A73" s="4"/>
      <c r="C73" s="4"/>
      <c r="W73" s="1"/>
      <c r="X73" s="1"/>
      <c r="Y73" s="1"/>
      <c r="Z73" s="1"/>
      <c r="AA73" s="1"/>
      <c r="AB73" s="1"/>
      <c r="AC73" s="1"/>
      <c r="AD73" s="1"/>
      <c r="AG73" s="1"/>
      <c r="AH73" s="1"/>
      <c r="AI73" s="1"/>
      <c r="AJ73" s="1"/>
      <c r="AK73" s="1"/>
      <c r="AL73" s="1"/>
      <c r="AM73" s="1"/>
      <c r="AN73" s="1"/>
      <c r="BC73" s="4"/>
      <c r="BE73" s="4"/>
      <c r="BX73" s="10"/>
    </row>
    <row r="74" spans="1:94" x14ac:dyDescent="0.15">
      <c r="A74" s="4"/>
      <c r="C74" s="4"/>
      <c r="W74" s="1"/>
      <c r="X74" s="1"/>
      <c r="Y74" s="1"/>
      <c r="Z74" s="1"/>
      <c r="AA74" s="1"/>
      <c r="AB74" s="1"/>
      <c r="AC74" s="1"/>
      <c r="AD74" s="1"/>
      <c r="AG74" s="1"/>
      <c r="AH74" s="1"/>
      <c r="AI74" s="1"/>
      <c r="AJ74" s="1"/>
      <c r="AK74" s="1"/>
      <c r="AL74" s="1"/>
      <c r="AM74" s="1"/>
      <c r="AN74" s="1"/>
      <c r="BC74" s="4"/>
      <c r="BE74" s="4"/>
      <c r="BX74" s="10"/>
    </row>
    <row r="75" spans="1:94" x14ac:dyDescent="0.15">
      <c r="A75" s="4"/>
      <c r="C75" s="4"/>
      <c r="W75" s="1"/>
      <c r="X75" s="1"/>
      <c r="Y75" s="1"/>
      <c r="Z75" s="1"/>
      <c r="AA75" s="1"/>
      <c r="AB75" s="1"/>
      <c r="AC75" s="1"/>
      <c r="AD75" s="1"/>
      <c r="AG75" s="1"/>
      <c r="AH75" s="1"/>
      <c r="AI75" s="1"/>
      <c r="AJ75" s="1"/>
      <c r="AK75" s="1"/>
      <c r="AL75" s="1"/>
      <c r="AM75" s="1"/>
      <c r="AN75" s="1"/>
      <c r="BC75" s="4"/>
      <c r="BE75" s="4"/>
      <c r="BX75" s="10"/>
    </row>
    <row r="76" spans="1:94" x14ac:dyDescent="0.15">
      <c r="A76" s="4"/>
      <c r="C76" s="4"/>
      <c r="W76" s="1"/>
      <c r="X76" s="1"/>
      <c r="Y76" s="1"/>
      <c r="Z76" s="1"/>
      <c r="AA76" s="1"/>
      <c r="AB76" s="1"/>
      <c r="AC76" s="1"/>
      <c r="AD76" s="1"/>
      <c r="AG76" s="1"/>
      <c r="AH76" s="1"/>
      <c r="AI76" s="1"/>
      <c r="AJ76" s="1"/>
      <c r="AK76" s="1"/>
      <c r="AL76" s="1"/>
      <c r="AM76" s="1"/>
      <c r="AN76" s="1"/>
      <c r="BC76" s="4"/>
      <c r="BE76" s="4"/>
      <c r="BX76" s="10"/>
    </row>
    <row r="77" spans="1:94" x14ac:dyDescent="0.15">
      <c r="A77" s="4"/>
      <c r="C77" s="4"/>
      <c r="W77" s="1"/>
      <c r="X77" s="1"/>
      <c r="Y77" s="1"/>
      <c r="Z77" s="1"/>
      <c r="AA77" s="1"/>
      <c r="AB77" s="1"/>
      <c r="AC77" s="1"/>
      <c r="AD77" s="1"/>
      <c r="AG77" s="1"/>
      <c r="AH77" s="1"/>
      <c r="AI77" s="1"/>
      <c r="AJ77" s="1"/>
      <c r="AK77" s="1"/>
      <c r="AL77" s="1"/>
      <c r="AM77" s="1"/>
      <c r="AN77" s="1"/>
      <c r="BC77" s="4"/>
      <c r="BE77" s="4"/>
      <c r="BX77" s="10"/>
    </row>
    <row r="78" spans="1:94" x14ac:dyDescent="0.15">
      <c r="A78" s="4"/>
      <c r="C78" s="4"/>
      <c r="AK78" s="1"/>
      <c r="AL78" s="1"/>
      <c r="AM78" s="1"/>
      <c r="AN78" s="1"/>
      <c r="BC78" s="4"/>
      <c r="BE78" s="4"/>
      <c r="BX78" s="10"/>
      <c r="BY78" s="9"/>
      <c r="BZ78" s="9"/>
      <c r="CA78" s="9"/>
      <c r="CB78" s="9"/>
      <c r="CC78" s="9"/>
      <c r="CD78" s="9"/>
      <c r="CE78" s="9"/>
      <c r="CF78" s="9"/>
      <c r="CI78" s="9"/>
      <c r="CJ78" s="9"/>
      <c r="CK78" s="9"/>
      <c r="CL78" s="9"/>
    </row>
    <row r="79" spans="1:94" x14ac:dyDescent="0.15">
      <c r="A79" s="4"/>
      <c r="C79" s="4"/>
      <c r="BC79" s="4"/>
      <c r="BE79" s="4"/>
      <c r="BX79" s="10"/>
      <c r="BY79" s="9"/>
      <c r="BZ79" s="9"/>
      <c r="CA79" s="9"/>
      <c r="CB79" s="9"/>
      <c r="CC79" s="9"/>
      <c r="CD79" s="9"/>
      <c r="CE79" s="9"/>
      <c r="CF79" s="9"/>
      <c r="CI79" s="9"/>
      <c r="CJ79" s="9"/>
      <c r="CK79" s="9"/>
      <c r="CL79" s="9"/>
      <c r="CM79" s="9"/>
      <c r="CN79" s="9"/>
      <c r="CO79" s="9"/>
      <c r="CP79" s="9"/>
    </row>
    <row r="80" spans="1:94" x14ac:dyDescent="0.15">
      <c r="A80" s="4"/>
      <c r="C80" s="4"/>
      <c r="BC80" s="4"/>
      <c r="BE80" s="4"/>
      <c r="BX80" s="10"/>
      <c r="BY80" s="9"/>
      <c r="BZ80" s="9"/>
      <c r="CA80" s="9"/>
      <c r="CB80" s="9"/>
      <c r="CC80" s="9"/>
      <c r="CD80" s="9"/>
      <c r="CE80" s="9"/>
      <c r="CF80" s="9"/>
      <c r="CI80" s="9"/>
      <c r="CJ80" s="9"/>
      <c r="CK80" s="9"/>
      <c r="CL80" s="9"/>
      <c r="CM80" s="9"/>
      <c r="CN80" s="9"/>
      <c r="CO80" s="9"/>
      <c r="CP80" s="9"/>
    </row>
    <row r="81" spans="1:94" x14ac:dyDescent="0.15">
      <c r="A81" s="4"/>
      <c r="C81" s="4"/>
      <c r="BC81" s="4"/>
      <c r="BE81" s="4"/>
      <c r="BX81" s="10"/>
      <c r="BY81" s="9"/>
      <c r="BZ81" s="9"/>
      <c r="CA81" s="9"/>
      <c r="CB81" s="9"/>
      <c r="CC81" s="9"/>
      <c r="CD81" s="9"/>
      <c r="CE81" s="9"/>
      <c r="CF81" s="9"/>
      <c r="CI81" s="9"/>
      <c r="CJ81" s="9"/>
      <c r="CK81" s="9"/>
      <c r="CL81" s="9"/>
      <c r="CM81" s="9"/>
      <c r="CN81" s="9"/>
      <c r="CO81" s="9"/>
      <c r="CP81" s="9"/>
    </row>
    <row r="82" spans="1:94" x14ac:dyDescent="0.15">
      <c r="A82" s="4"/>
      <c r="C82" s="4"/>
      <c r="BC82" s="4"/>
      <c r="BE82" s="4"/>
      <c r="BX82" s="10"/>
      <c r="BY82" s="9"/>
      <c r="BZ82" s="9"/>
      <c r="CA82" s="9"/>
      <c r="CB82" s="9"/>
      <c r="CC82" s="9"/>
      <c r="CD82" s="9"/>
      <c r="CE82" s="9"/>
      <c r="CF82" s="9"/>
      <c r="CI82" s="9"/>
      <c r="CJ82" s="9"/>
      <c r="CK82" s="9"/>
      <c r="CL82" s="9"/>
      <c r="CM82" s="9"/>
      <c r="CN82" s="9"/>
      <c r="CO82" s="9"/>
      <c r="CP82" s="9"/>
    </row>
    <row r="83" spans="1:94" x14ac:dyDescent="0.15">
      <c r="A83" s="4"/>
      <c r="C83" s="4"/>
      <c r="BC83" s="4"/>
      <c r="BE83" s="4"/>
      <c r="BX83" s="10"/>
      <c r="BY83" s="9"/>
      <c r="BZ83" s="9"/>
      <c r="CA83" s="9"/>
      <c r="CB83" s="9"/>
      <c r="CC83" s="9"/>
      <c r="CD83" s="9"/>
      <c r="CE83" s="9"/>
      <c r="CF83" s="9"/>
      <c r="CI83" s="9"/>
      <c r="CJ83" s="9"/>
      <c r="CK83" s="9"/>
      <c r="CL83" s="9"/>
      <c r="CM83" s="9"/>
      <c r="CN83" s="9"/>
      <c r="CO83" s="9"/>
      <c r="CP83" s="9"/>
    </row>
    <row r="84" spans="1:94" x14ac:dyDescent="0.15">
      <c r="A84" s="4"/>
      <c r="C84" s="4"/>
      <c r="BC84" s="4"/>
      <c r="BE84" s="4"/>
      <c r="BX84" s="10"/>
      <c r="BY84" s="9"/>
      <c r="BZ84" s="9"/>
      <c r="CA84" s="9"/>
      <c r="CB84" s="9"/>
      <c r="CC84" s="9"/>
      <c r="CD84" s="9"/>
      <c r="CE84" s="9"/>
      <c r="CF84" s="9"/>
      <c r="CI84" s="9"/>
      <c r="CJ84" s="9"/>
      <c r="CK84" s="9"/>
      <c r="CL84" s="9"/>
      <c r="CM84" s="9"/>
      <c r="CN84" s="9"/>
      <c r="CO84" s="9"/>
      <c r="CP84" s="9"/>
    </row>
    <row r="85" spans="1:94" x14ac:dyDescent="0.15">
      <c r="A85" s="4"/>
      <c r="C85" s="4"/>
      <c r="BC85" s="4"/>
      <c r="BE85" s="4"/>
      <c r="BX85" s="10"/>
      <c r="BY85" s="9"/>
      <c r="BZ85" s="9"/>
      <c r="CA85" s="9"/>
      <c r="CB85" s="9"/>
      <c r="CC85" s="9"/>
      <c r="CD85" s="9"/>
      <c r="CE85" s="9"/>
      <c r="CF85" s="9"/>
      <c r="CI85" s="9"/>
      <c r="CJ85" s="9"/>
      <c r="CK85" s="9"/>
      <c r="CL85" s="9"/>
      <c r="CM85" s="9"/>
      <c r="CN85" s="9"/>
      <c r="CO85" s="9"/>
      <c r="CP85" s="9"/>
    </row>
    <row r="86" spans="1:94" x14ac:dyDescent="0.15">
      <c r="A86" s="4"/>
      <c r="C86" s="4"/>
    </row>
    <row r="87" spans="1:94" x14ac:dyDescent="0.15">
      <c r="A87" s="5"/>
      <c r="C87" s="4"/>
    </row>
    <row r="88" spans="1:94" x14ac:dyDescent="0.15">
      <c r="A88" s="5"/>
      <c r="C88" s="4"/>
    </row>
    <row r="89" spans="1:94" x14ac:dyDescent="0.15">
      <c r="A89" s="5"/>
      <c r="C89" s="4"/>
    </row>
    <row r="90" spans="1:94" x14ac:dyDescent="0.15">
      <c r="A90" s="4"/>
      <c r="C90" s="4"/>
    </row>
    <row r="91" spans="1:94" x14ac:dyDescent="0.15">
      <c r="A91" s="4"/>
      <c r="C91" s="4"/>
    </row>
    <row r="92" spans="1:94" x14ac:dyDescent="0.15">
      <c r="A92" s="4"/>
      <c r="C92" s="5"/>
    </row>
    <row r="93" spans="1:94" x14ac:dyDescent="0.15">
      <c r="A93" s="4"/>
      <c r="C93" s="5"/>
    </row>
    <row r="94" spans="1:94" x14ac:dyDescent="0.15">
      <c r="A94" s="4"/>
      <c r="C94" s="5"/>
    </row>
    <row r="95" spans="1:94" x14ac:dyDescent="0.15">
      <c r="A95" s="4"/>
      <c r="C95" s="4"/>
    </row>
    <row r="96" spans="1:94" x14ac:dyDescent="0.15">
      <c r="A96" s="4"/>
      <c r="C96" s="4"/>
    </row>
    <row r="97" spans="1:3" x14ac:dyDescent="0.15">
      <c r="A97" s="4"/>
      <c r="C97" s="4"/>
    </row>
    <row r="98" spans="1:3" x14ac:dyDescent="0.15">
      <c r="A98" s="4"/>
      <c r="C98" s="4"/>
    </row>
    <row r="99" spans="1:3" x14ac:dyDescent="0.15">
      <c r="A99" s="4"/>
      <c r="C99" s="4"/>
    </row>
    <row r="100" spans="1:3" x14ac:dyDescent="0.15">
      <c r="A100" s="4"/>
      <c r="C100" s="4"/>
    </row>
    <row r="101" spans="1:3" x14ac:dyDescent="0.15">
      <c r="A101" s="4"/>
      <c r="C101" s="4"/>
    </row>
    <row r="102" spans="1:3" x14ac:dyDescent="0.15">
      <c r="A102" s="4"/>
      <c r="C102" s="4"/>
    </row>
    <row r="103" spans="1:3" x14ac:dyDescent="0.15">
      <c r="A103" s="4"/>
      <c r="C103" s="4"/>
    </row>
    <row r="104" spans="1:3" x14ac:dyDescent="0.15">
      <c r="A104" s="4"/>
      <c r="C104" s="4"/>
    </row>
    <row r="105" spans="1:3" x14ac:dyDescent="0.15">
      <c r="A105" s="5"/>
      <c r="C105" s="4"/>
    </row>
    <row r="106" spans="1:3" x14ac:dyDescent="0.15">
      <c r="A106" s="4"/>
      <c r="C106" s="4"/>
    </row>
    <row r="107" spans="1:3" x14ac:dyDescent="0.15">
      <c r="A107" s="4"/>
      <c r="C107" s="4"/>
    </row>
    <row r="108" spans="1:3" x14ac:dyDescent="0.15">
      <c r="A108" s="4"/>
      <c r="C108" s="4"/>
    </row>
    <row r="109" spans="1:3" x14ac:dyDescent="0.15">
      <c r="A109" s="4"/>
      <c r="C109" s="4"/>
    </row>
    <row r="110" spans="1:3" x14ac:dyDescent="0.15">
      <c r="A110" s="4"/>
      <c r="C110" s="5"/>
    </row>
    <row r="111" spans="1:3" x14ac:dyDescent="0.15">
      <c r="A111" s="4"/>
      <c r="C111" s="4"/>
    </row>
    <row r="112" spans="1:3" x14ac:dyDescent="0.15">
      <c r="A112" s="4"/>
      <c r="C112" s="4"/>
    </row>
    <row r="113" spans="1:3" x14ac:dyDescent="0.15">
      <c r="A113" s="4"/>
      <c r="C113" s="4"/>
    </row>
    <row r="114" spans="1:3" x14ac:dyDescent="0.15">
      <c r="A114" s="4"/>
      <c r="C114" s="4"/>
    </row>
    <row r="115" spans="1:3" x14ac:dyDescent="0.15">
      <c r="A115" s="4"/>
      <c r="C115" s="4"/>
    </row>
    <row r="116" spans="1:3" x14ac:dyDescent="0.15">
      <c r="A116" s="4"/>
      <c r="C116" s="4"/>
    </row>
    <row r="117" spans="1:3" x14ac:dyDescent="0.15">
      <c r="A117" s="4"/>
      <c r="C117" s="4"/>
    </row>
    <row r="118" spans="1:3" x14ac:dyDescent="0.15">
      <c r="A118" s="4"/>
      <c r="C118" s="4"/>
    </row>
    <row r="119" spans="1:3" x14ac:dyDescent="0.15">
      <c r="A119" s="4"/>
      <c r="C119" s="4"/>
    </row>
    <row r="120" spans="1:3" x14ac:dyDescent="0.15">
      <c r="C120" s="4"/>
    </row>
    <row r="121" spans="1:3" x14ac:dyDescent="0.15">
      <c r="C121" s="4"/>
    </row>
    <row r="122" spans="1:3" x14ac:dyDescent="0.15">
      <c r="C122" s="4"/>
    </row>
    <row r="123" spans="1:3" x14ac:dyDescent="0.15">
      <c r="C123" s="4"/>
    </row>
    <row r="124" spans="1:3" x14ac:dyDescent="0.15">
      <c r="C124" s="4"/>
    </row>
  </sheetData>
  <mergeCells count="12">
    <mergeCell ref="BM4:BU4"/>
    <mergeCell ref="BW4:CE4"/>
    <mergeCell ref="AR3:CE3"/>
    <mergeCell ref="A3:AN3"/>
    <mergeCell ref="B4:F4"/>
    <mergeCell ref="J4:M4"/>
    <mergeCell ref="Q4:T4"/>
    <mergeCell ref="V4:AD4"/>
    <mergeCell ref="AF4:AN4"/>
    <mergeCell ref="AS4:AW4"/>
    <mergeCell ref="BA4:BD4"/>
    <mergeCell ref="BH4:BK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10DE-5254-C84B-8302-55DA3421E740}">
  <dimension ref="B2:BN57"/>
  <sheetViews>
    <sheetView tabSelected="1" topLeftCell="AW1" workbookViewId="0">
      <selection activeCell="BQ3" sqref="BQ3"/>
    </sheetView>
  </sheetViews>
  <sheetFormatPr defaultColWidth="10.78515625" defaultRowHeight="12.75" x14ac:dyDescent="0.15"/>
  <sheetData>
    <row r="2" spans="2:66" x14ac:dyDescent="0.15">
      <c r="B2" s="248" t="s">
        <v>228</v>
      </c>
      <c r="C2" s="249"/>
      <c r="D2" s="249"/>
      <c r="E2" s="249"/>
      <c r="F2" s="249"/>
      <c r="H2" s="248" t="s">
        <v>229</v>
      </c>
      <c r="I2" s="249"/>
      <c r="J2" s="249"/>
      <c r="K2" s="249"/>
      <c r="L2" s="249"/>
      <c r="N2" s="248" t="s">
        <v>230</v>
      </c>
      <c r="O2" s="249"/>
      <c r="P2" s="249"/>
      <c r="Q2" s="249"/>
      <c r="R2" s="249"/>
      <c r="T2" s="248" t="s">
        <v>231</v>
      </c>
      <c r="U2" s="249"/>
      <c r="V2" s="249"/>
      <c r="W2" s="249"/>
      <c r="X2" s="249"/>
      <c r="Z2" s="248" t="s">
        <v>232</v>
      </c>
      <c r="AA2" s="249"/>
      <c r="AB2" s="249"/>
      <c r="AC2" s="249"/>
      <c r="AD2" s="249"/>
      <c r="AF2" s="248" t="s">
        <v>233</v>
      </c>
      <c r="AG2" s="249"/>
      <c r="AH2" s="249"/>
      <c r="AI2" s="249"/>
      <c r="AJ2" s="249"/>
      <c r="AL2" s="248" t="s">
        <v>234</v>
      </c>
      <c r="AM2" s="249"/>
      <c r="AN2" s="249"/>
      <c r="AO2" s="249"/>
      <c r="AP2" s="249"/>
      <c r="AR2" s="248" t="s">
        <v>235</v>
      </c>
      <c r="AS2" s="249"/>
      <c r="AT2" s="249"/>
      <c r="AU2" s="249"/>
      <c r="AV2" s="249"/>
      <c r="AX2" s="248" t="s">
        <v>236</v>
      </c>
      <c r="AY2" s="249"/>
      <c r="AZ2" s="249"/>
      <c r="BA2" s="249"/>
      <c r="BB2" s="249"/>
      <c r="BD2" s="248" t="s">
        <v>237</v>
      </c>
      <c r="BE2" s="249"/>
      <c r="BF2" s="249"/>
      <c r="BG2" s="249"/>
      <c r="BH2" s="249"/>
      <c r="BJ2" s="248" t="s">
        <v>239</v>
      </c>
      <c r="BK2" s="249"/>
      <c r="BL2" s="249"/>
      <c r="BM2" s="249"/>
      <c r="BN2" s="249"/>
    </row>
    <row r="3" spans="2:66" ht="15" x14ac:dyDescent="0.2">
      <c r="B3" s="225" t="s">
        <v>248</v>
      </c>
      <c r="C3" s="225">
        <v>2017</v>
      </c>
      <c r="D3" s="225">
        <v>2018</v>
      </c>
      <c r="E3" s="225">
        <v>2019</v>
      </c>
      <c r="F3" s="225">
        <v>2020</v>
      </c>
      <c r="H3" s="225" t="s">
        <v>248</v>
      </c>
      <c r="I3" s="225">
        <v>2017</v>
      </c>
      <c r="J3" s="225">
        <v>2018</v>
      </c>
      <c r="K3" s="225">
        <v>2019</v>
      </c>
      <c r="L3" s="225">
        <v>2020</v>
      </c>
      <c r="N3" s="225" t="s">
        <v>248</v>
      </c>
      <c r="O3" s="225">
        <v>2017</v>
      </c>
      <c r="P3" s="225">
        <v>2018</v>
      </c>
      <c r="Q3" s="225">
        <v>2019</v>
      </c>
      <c r="R3" s="225">
        <v>2020</v>
      </c>
      <c r="T3" s="225" t="s">
        <v>248</v>
      </c>
      <c r="U3" s="225">
        <v>2017</v>
      </c>
      <c r="V3" s="225">
        <v>2018</v>
      </c>
      <c r="W3" s="225">
        <v>2019</v>
      </c>
      <c r="X3" s="225">
        <v>2020</v>
      </c>
      <c r="Z3" s="225" t="s">
        <v>248</v>
      </c>
      <c r="AA3" s="225">
        <v>2017</v>
      </c>
      <c r="AB3" s="225">
        <v>2018</v>
      </c>
      <c r="AC3" s="225">
        <v>2019</v>
      </c>
      <c r="AD3" s="225">
        <v>2020</v>
      </c>
      <c r="AF3" s="225" t="s">
        <v>248</v>
      </c>
      <c r="AG3" s="225">
        <v>2017</v>
      </c>
      <c r="AH3" s="225">
        <v>2018</v>
      </c>
      <c r="AI3" s="225">
        <v>2019</v>
      </c>
      <c r="AJ3" s="225">
        <v>2020</v>
      </c>
      <c r="AL3" s="225" t="s">
        <v>248</v>
      </c>
      <c r="AM3" s="225">
        <v>2017</v>
      </c>
      <c r="AN3" s="225">
        <v>2018</v>
      </c>
      <c r="AO3" s="225">
        <v>2019</v>
      </c>
      <c r="AP3" s="225">
        <v>2020</v>
      </c>
      <c r="AR3" s="225" t="s">
        <v>248</v>
      </c>
      <c r="AS3" s="225">
        <v>2017</v>
      </c>
      <c r="AT3" s="225">
        <v>2018</v>
      </c>
      <c r="AU3" s="225">
        <v>2019</v>
      </c>
      <c r="AV3" s="225">
        <v>2020</v>
      </c>
      <c r="AX3" s="225" t="s">
        <v>248</v>
      </c>
      <c r="AY3" s="225">
        <v>2017</v>
      </c>
      <c r="AZ3" s="225">
        <v>2018</v>
      </c>
      <c r="BA3" s="225">
        <v>2019</v>
      </c>
      <c r="BB3" s="225">
        <v>2020</v>
      </c>
      <c r="BD3" s="225" t="s">
        <v>248</v>
      </c>
      <c r="BE3" s="225">
        <v>2017</v>
      </c>
      <c r="BF3" s="225">
        <v>2018</v>
      </c>
      <c r="BG3" s="225">
        <v>2019</v>
      </c>
      <c r="BH3" s="225">
        <v>2020</v>
      </c>
      <c r="BJ3" s="225" t="s">
        <v>248</v>
      </c>
      <c r="BK3" s="225">
        <v>2017</v>
      </c>
      <c r="BL3" s="225">
        <v>2018</v>
      </c>
      <c r="BM3" s="225">
        <v>2019</v>
      </c>
      <c r="BN3" s="225">
        <v>2020</v>
      </c>
    </row>
    <row r="4" spans="2:66" x14ac:dyDescent="0.15">
      <c r="B4" s="226">
        <v>1</v>
      </c>
      <c r="C4" s="224">
        <v>71</v>
      </c>
      <c r="D4" s="224">
        <v>73</v>
      </c>
      <c r="E4" s="224">
        <v>65</v>
      </c>
      <c r="F4" s="224">
        <v>37</v>
      </c>
      <c r="H4" s="226">
        <v>1</v>
      </c>
      <c r="I4" s="224">
        <v>43</v>
      </c>
      <c r="J4" s="224">
        <v>26</v>
      </c>
      <c r="K4" s="224">
        <v>31</v>
      </c>
      <c r="L4" s="224">
        <v>29</v>
      </c>
      <c r="N4" s="226">
        <v>1</v>
      </c>
      <c r="O4" s="224">
        <v>77</v>
      </c>
      <c r="P4" s="224">
        <v>56</v>
      </c>
      <c r="Q4" s="224">
        <v>55</v>
      </c>
      <c r="R4" s="224">
        <v>37</v>
      </c>
      <c r="T4" s="226">
        <v>1</v>
      </c>
      <c r="U4" s="224">
        <v>120</v>
      </c>
      <c r="V4" s="224">
        <v>105</v>
      </c>
      <c r="W4" s="224">
        <v>98</v>
      </c>
      <c r="X4" s="224">
        <v>76</v>
      </c>
      <c r="Z4" s="226">
        <v>1</v>
      </c>
      <c r="AA4" s="224">
        <v>182</v>
      </c>
      <c r="AB4" s="224">
        <v>192</v>
      </c>
      <c r="AC4" s="224">
        <v>183</v>
      </c>
      <c r="AD4" s="224">
        <v>144</v>
      </c>
      <c r="AF4" s="226">
        <v>1</v>
      </c>
      <c r="AG4" s="224">
        <v>276</v>
      </c>
      <c r="AH4" s="224">
        <v>242</v>
      </c>
      <c r="AI4" s="224">
        <v>236</v>
      </c>
      <c r="AJ4" s="224">
        <v>200</v>
      </c>
      <c r="AL4" s="226">
        <v>1</v>
      </c>
      <c r="AM4" s="224">
        <v>311</v>
      </c>
      <c r="AN4" s="224">
        <v>280</v>
      </c>
      <c r="AO4" s="224">
        <v>282</v>
      </c>
      <c r="AP4" s="224">
        <v>214</v>
      </c>
      <c r="AR4" s="226">
        <v>1</v>
      </c>
      <c r="AS4" s="224">
        <v>334</v>
      </c>
      <c r="AT4" s="224">
        <v>322</v>
      </c>
      <c r="AU4" s="224">
        <v>291</v>
      </c>
      <c r="AV4" s="224">
        <v>202</v>
      </c>
      <c r="AX4" s="226">
        <v>1</v>
      </c>
      <c r="AY4" s="224">
        <v>148</v>
      </c>
      <c r="AZ4" s="224">
        <v>163</v>
      </c>
      <c r="BA4" s="224">
        <v>107</v>
      </c>
      <c r="BB4" s="224">
        <v>109</v>
      </c>
      <c r="BD4" s="226">
        <v>1</v>
      </c>
      <c r="BE4" s="224">
        <v>625</v>
      </c>
      <c r="BF4" s="224">
        <v>572</v>
      </c>
      <c r="BG4" s="224">
        <v>547</v>
      </c>
      <c r="BH4" s="224">
        <v>426</v>
      </c>
      <c r="BJ4" s="226">
        <v>1</v>
      </c>
      <c r="BK4" s="224">
        <v>937</v>
      </c>
      <c r="BL4" s="224">
        <v>887</v>
      </c>
      <c r="BM4" s="224">
        <v>801</v>
      </c>
      <c r="BN4" s="224">
        <v>622</v>
      </c>
    </row>
    <row r="5" spans="2:66" x14ac:dyDescent="0.15">
      <c r="B5" s="226">
        <v>2</v>
      </c>
      <c r="C5" s="224">
        <v>67</v>
      </c>
      <c r="D5" s="224">
        <v>52</v>
      </c>
      <c r="E5" s="224">
        <v>64</v>
      </c>
      <c r="F5" s="224">
        <v>85</v>
      </c>
      <c r="H5" s="226">
        <v>2</v>
      </c>
      <c r="I5" s="224">
        <v>50</v>
      </c>
      <c r="J5" s="224">
        <v>43</v>
      </c>
      <c r="K5" s="224">
        <v>61</v>
      </c>
      <c r="L5" s="224">
        <v>33</v>
      </c>
      <c r="N5" s="226">
        <v>2</v>
      </c>
      <c r="O5" s="224">
        <v>67</v>
      </c>
      <c r="P5" s="224">
        <v>71</v>
      </c>
      <c r="Q5" s="224">
        <v>70</v>
      </c>
      <c r="R5" s="224">
        <v>67</v>
      </c>
      <c r="T5" s="226">
        <v>2</v>
      </c>
      <c r="U5" s="224">
        <v>112</v>
      </c>
      <c r="V5" s="224">
        <v>109</v>
      </c>
      <c r="W5" s="224">
        <v>122</v>
      </c>
      <c r="X5" s="224">
        <v>141</v>
      </c>
      <c r="Z5" s="226">
        <v>2</v>
      </c>
      <c r="AA5" s="224">
        <v>209</v>
      </c>
      <c r="AB5" s="224">
        <v>239</v>
      </c>
      <c r="AC5" s="224">
        <v>254</v>
      </c>
      <c r="AD5" s="224">
        <v>244</v>
      </c>
      <c r="AF5" s="226">
        <v>2</v>
      </c>
      <c r="AG5" s="224">
        <v>275</v>
      </c>
      <c r="AH5" s="224">
        <v>298</v>
      </c>
      <c r="AI5" s="224">
        <v>338</v>
      </c>
      <c r="AJ5" s="224">
        <v>308</v>
      </c>
      <c r="AL5" s="226">
        <v>2</v>
      </c>
      <c r="AM5" s="224">
        <v>314</v>
      </c>
      <c r="AN5" s="224">
        <v>367</v>
      </c>
      <c r="AO5" s="224">
        <v>376</v>
      </c>
      <c r="AP5" s="224">
        <v>393</v>
      </c>
      <c r="AR5" s="226">
        <v>2</v>
      </c>
      <c r="AS5" s="224">
        <v>332</v>
      </c>
      <c r="AT5" s="224">
        <v>384</v>
      </c>
      <c r="AU5" s="224">
        <v>364</v>
      </c>
      <c r="AV5" s="224">
        <v>398</v>
      </c>
      <c r="AX5" s="226">
        <v>2</v>
      </c>
      <c r="AY5" s="224">
        <v>142</v>
      </c>
      <c r="AZ5" s="224">
        <v>211</v>
      </c>
      <c r="BA5" s="224">
        <v>195</v>
      </c>
      <c r="BB5" s="224">
        <v>186</v>
      </c>
      <c r="BD5" s="226">
        <v>2</v>
      </c>
      <c r="BE5" s="224">
        <v>639</v>
      </c>
      <c r="BF5" s="224">
        <v>661</v>
      </c>
      <c r="BG5" s="224">
        <v>739</v>
      </c>
      <c r="BH5" s="224">
        <v>724</v>
      </c>
      <c r="BJ5" s="226">
        <v>2</v>
      </c>
      <c r="BK5" s="224">
        <v>929</v>
      </c>
      <c r="BL5" s="224">
        <v>1113</v>
      </c>
      <c r="BM5" s="224">
        <v>1105</v>
      </c>
      <c r="BN5" s="224">
        <v>1131</v>
      </c>
    </row>
    <row r="6" spans="2:66" x14ac:dyDescent="0.15">
      <c r="B6" s="226">
        <v>3</v>
      </c>
      <c r="C6" s="224">
        <v>75</v>
      </c>
      <c r="D6" s="224">
        <v>83</v>
      </c>
      <c r="E6" s="224">
        <v>92</v>
      </c>
      <c r="F6" s="224">
        <v>65</v>
      </c>
      <c r="H6" s="226">
        <v>3</v>
      </c>
      <c r="I6" s="224">
        <v>37</v>
      </c>
      <c r="J6" s="224">
        <v>52</v>
      </c>
      <c r="K6" s="224">
        <v>42</v>
      </c>
      <c r="L6" s="224">
        <v>44</v>
      </c>
      <c r="N6" s="226">
        <v>3</v>
      </c>
      <c r="O6" s="224">
        <v>59</v>
      </c>
      <c r="P6" s="224">
        <v>65</v>
      </c>
      <c r="Q6" s="224">
        <v>87</v>
      </c>
      <c r="R6" s="224">
        <v>90</v>
      </c>
      <c r="T6" s="226">
        <v>3</v>
      </c>
      <c r="U6" s="224">
        <v>121</v>
      </c>
      <c r="V6" s="224">
        <v>113</v>
      </c>
      <c r="W6" s="224">
        <v>127</v>
      </c>
      <c r="X6" s="224">
        <v>114</v>
      </c>
      <c r="Z6" s="226">
        <v>3</v>
      </c>
      <c r="AA6" s="224">
        <v>167</v>
      </c>
      <c r="AB6" s="224">
        <v>217</v>
      </c>
      <c r="AC6" s="224">
        <v>239</v>
      </c>
      <c r="AD6" s="224">
        <v>215</v>
      </c>
      <c r="AF6" s="226">
        <v>3</v>
      </c>
      <c r="AG6" s="224">
        <v>276</v>
      </c>
      <c r="AH6" s="224">
        <v>347</v>
      </c>
      <c r="AI6" s="224">
        <v>311</v>
      </c>
      <c r="AJ6" s="224">
        <v>335</v>
      </c>
      <c r="AL6" s="226">
        <v>3</v>
      </c>
      <c r="AM6" s="224">
        <v>293</v>
      </c>
      <c r="AN6" s="224">
        <v>390</v>
      </c>
      <c r="AO6" s="224">
        <v>306</v>
      </c>
      <c r="AP6" s="224">
        <v>382</v>
      </c>
      <c r="AR6" s="226">
        <v>3</v>
      </c>
      <c r="AS6" s="224">
        <v>319</v>
      </c>
      <c r="AT6" s="224">
        <v>441</v>
      </c>
      <c r="AU6" s="224">
        <v>354</v>
      </c>
      <c r="AV6" s="224">
        <v>382</v>
      </c>
      <c r="AX6" s="226">
        <v>3</v>
      </c>
      <c r="AY6" s="224">
        <v>145</v>
      </c>
      <c r="AZ6" s="224">
        <v>180</v>
      </c>
      <c r="BA6" s="224">
        <v>184</v>
      </c>
      <c r="BB6" s="224">
        <v>191</v>
      </c>
      <c r="BD6" s="226">
        <v>3</v>
      </c>
      <c r="BE6" s="224">
        <v>588</v>
      </c>
      <c r="BF6" s="224">
        <v>688</v>
      </c>
      <c r="BG6" s="224">
        <v>722</v>
      </c>
      <c r="BH6" s="224">
        <v>670</v>
      </c>
      <c r="BJ6" s="226">
        <v>3</v>
      </c>
      <c r="BK6" s="224">
        <v>904</v>
      </c>
      <c r="BL6" s="224">
        <v>1200</v>
      </c>
      <c r="BM6" s="224">
        <v>1020</v>
      </c>
      <c r="BN6" s="224">
        <v>1148</v>
      </c>
    </row>
    <row r="7" spans="2:66" x14ac:dyDescent="0.15">
      <c r="B7" s="226">
        <v>4</v>
      </c>
      <c r="C7" s="224">
        <v>63</v>
      </c>
      <c r="D7" s="224">
        <v>92</v>
      </c>
      <c r="E7" s="224">
        <v>76</v>
      </c>
      <c r="F7" s="224">
        <v>77</v>
      </c>
      <c r="H7" s="226">
        <v>4</v>
      </c>
      <c r="I7" s="224">
        <v>47</v>
      </c>
      <c r="J7" s="224">
        <v>43</v>
      </c>
      <c r="K7" s="224">
        <v>68</v>
      </c>
      <c r="L7" s="224">
        <v>46</v>
      </c>
      <c r="N7" s="226">
        <v>4</v>
      </c>
      <c r="O7" s="224">
        <v>58</v>
      </c>
      <c r="P7" s="224">
        <v>82</v>
      </c>
      <c r="Q7" s="224">
        <v>77</v>
      </c>
      <c r="R7" s="224">
        <v>57</v>
      </c>
      <c r="T7" s="226">
        <v>4</v>
      </c>
      <c r="U7" s="224">
        <v>99</v>
      </c>
      <c r="V7" s="224">
        <v>114</v>
      </c>
      <c r="W7" s="224">
        <v>135</v>
      </c>
      <c r="X7" s="224">
        <v>130</v>
      </c>
      <c r="Z7" s="226">
        <v>4</v>
      </c>
      <c r="AA7" s="224">
        <v>181</v>
      </c>
      <c r="AB7" s="224">
        <v>231</v>
      </c>
      <c r="AC7" s="224">
        <v>229</v>
      </c>
      <c r="AD7" s="224">
        <v>213</v>
      </c>
      <c r="AF7" s="226">
        <v>4</v>
      </c>
      <c r="AG7" s="224">
        <v>268</v>
      </c>
      <c r="AH7" s="224">
        <v>334</v>
      </c>
      <c r="AI7" s="224">
        <v>311</v>
      </c>
      <c r="AJ7" s="224">
        <v>321</v>
      </c>
      <c r="AL7" s="226">
        <v>4</v>
      </c>
      <c r="AM7" s="224">
        <v>312</v>
      </c>
      <c r="AN7" s="224">
        <v>380</v>
      </c>
      <c r="AO7" s="224">
        <v>351</v>
      </c>
      <c r="AP7" s="224">
        <v>340</v>
      </c>
      <c r="AR7" s="226">
        <v>4</v>
      </c>
      <c r="AS7" s="224">
        <v>326</v>
      </c>
      <c r="AT7" s="224">
        <v>372</v>
      </c>
      <c r="AU7" s="224">
        <v>349</v>
      </c>
      <c r="AV7" s="224">
        <v>349</v>
      </c>
      <c r="AX7" s="226">
        <v>4</v>
      </c>
      <c r="AY7" s="224">
        <v>147</v>
      </c>
      <c r="AZ7" s="224">
        <v>198</v>
      </c>
      <c r="BA7" s="224">
        <v>183</v>
      </c>
      <c r="BB7" s="224">
        <v>206</v>
      </c>
      <c r="BD7" s="226">
        <v>4</v>
      </c>
      <c r="BE7" s="224">
        <v>573</v>
      </c>
      <c r="BF7" s="224">
        <v>728</v>
      </c>
      <c r="BG7" s="224">
        <v>740</v>
      </c>
      <c r="BH7" s="224">
        <v>686</v>
      </c>
      <c r="BJ7" s="226">
        <v>4</v>
      </c>
      <c r="BK7" s="224">
        <v>928</v>
      </c>
      <c r="BL7" s="224">
        <v>1118</v>
      </c>
      <c r="BM7" s="224">
        <v>1039</v>
      </c>
      <c r="BN7" s="224">
        <v>1053</v>
      </c>
    </row>
    <row r="8" spans="2:66" x14ac:dyDescent="0.15">
      <c r="B8" s="226">
        <v>5</v>
      </c>
      <c r="C8" s="224">
        <v>96</v>
      </c>
      <c r="D8" s="224">
        <v>66</v>
      </c>
      <c r="E8" s="224">
        <v>71</v>
      </c>
      <c r="F8" s="224">
        <v>60</v>
      </c>
      <c r="H8" s="226">
        <v>5</v>
      </c>
      <c r="I8" s="224">
        <v>46</v>
      </c>
      <c r="J8" s="224">
        <v>43</v>
      </c>
      <c r="K8" s="224">
        <v>72</v>
      </c>
      <c r="L8" s="224">
        <v>44</v>
      </c>
      <c r="N8" s="226">
        <v>5</v>
      </c>
      <c r="O8" s="224">
        <v>72</v>
      </c>
      <c r="P8" s="224">
        <v>62</v>
      </c>
      <c r="Q8" s="224">
        <v>59</v>
      </c>
      <c r="R8" s="224">
        <v>67</v>
      </c>
      <c r="T8" s="226">
        <v>5</v>
      </c>
      <c r="U8" s="224">
        <v>104</v>
      </c>
      <c r="V8" s="224">
        <v>109</v>
      </c>
      <c r="W8" s="224">
        <v>131</v>
      </c>
      <c r="X8" s="224">
        <v>127</v>
      </c>
      <c r="Z8" s="226">
        <v>5</v>
      </c>
      <c r="AA8" s="224">
        <v>202</v>
      </c>
      <c r="AB8" s="224">
        <v>185</v>
      </c>
      <c r="AC8" s="224">
        <v>223</v>
      </c>
      <c r="AD8" s="224">
        <v>212</v>
      </c>
      <c r="AF8" s="226">
        <v>5</v>
      </c>
      <c r="AG8" s="224">
        <v>276</v>
      </c>
      <c r="AH8" s="224">
        <v>313</v>
      </c>
      <c r="AI8" s="224">
        <v>310</v>
      </c>
      <c r="AJ8" s="224">
        <v>275</v>
      </c>
      <c r="AL8" s="226">
        <v>5</v>
      </c>
      <c r="AM8" s="224">
        <v>324</v>
      </c>
      <c r="AN8" s="224">
        <v>356</v>
      </c>
      <c r="AO8" s="224">
        <v>323</v>
      </c>
      <c r="AP8" s="224">
        <v>357</v>
      </c>
      <c r="AR8" s="226">
        <v>5</v>
      </c>
      <c r="AS8" s="224">
        <v>328</v>
      </c>
      <c r="AT8" s="224">
        <v>403</v>
      </c>
      <c r="AU8" s="224">
        <v>358</v>
      </c>
      <c r="AV8" s="224">
        <v>358</v>
      </c>
      <c r="AX8" s="226">
        <v>5</v>
      </c>
      <c r="AY8" s="224">
        <v>163</v>
      </c>
      <c r="AZ8" s="224">
        <v>192</v>
      </c>
      <c r="BA8" s="224">
        <v>176</v>
      </c>
      <c r="BB8" s="224">
        <v>180</v>
      </c>
      <c r="BD8" s="226">
        <v>5</v>
      </c>
      <c r="BE8" s="224">
        <v>660</v>
      </c>
      <c r="BF8" s="224">
        <v>622</v>
      </c>
      <c r="BG8" s="224">
        <v>707</v>
      </c>
      <c r="BH8" s="224">
        <v>626</v>
      </c>
      <c r="BJ8" s="226">
        <v>5</v>
      </c>
      <c r="BK8" s="224">
        <v>951</v>
      </c>
      <c r="BL8" s="224">
        <v>1107</v>
      </c>
      <c r="BM8" s="224">
        <v>1016</v>
      </c>
      <c r="BN8" s="224">
        <v>1054</v>
      </c>
    </row>
    <row r="9" spans="2:66" x14ac:dyDescent="0.15">
      <c r="B9" s="226">
        <v>6</v>
      </c>
      <c r="C9" s="224">
        <v>73</v>
      </c>
      <c r="D9" s="224">
        <v>75</v>
      </c>
      <c r="E9" s="224">
        <v>72</v>
      </c>
      <c r="F9" s="224">
        <v>68</v>
      </c>
      <c r="H9" s="226">
        <v>6</v>
      </c>
      <c r="I9" s="224">
        <v>56</v>
      </c>
      <c r="J9" s="224">
        <v>59</v>
      </c>
      <c r="K9" s="224">
        <v>56</v>
      </c>
      <c r="L9" s="224">
        <v>38</v>
      </c>
      <c r="N9" s="226">
        <v>6</v>
      </c>
      <c r="O9" s="224">
        <v>46</v>
      </c>
      <c r="P9" s="224">
        <v>59</v>
      </c>
      <c r="Q9" s="224">
        <v>67</v>
      </c>
      <c r="R9" s="224">
        <v>63</v>
      </c>
      <c r="T9" s="226">
        <v>6</v>
      </c>
      <c r="U9" s="224">
        <v>114</v>
      </c>
      <c r="V9" s="224">
        <v>144</v>
      </c>
      <c r="W9" s="224">
        <v>121</v>
      </c>
      <c r="X9" s="224">
        <v>118</v>
      </c>
      <c r="Z9" s="226">
        <v>6</v>
      </c>
      <c r="AA9" s="224">
        <v>199</v>
      </c>
      <c r="AB9" s="224">
        <v>209</v>
      </c>
      <c r="AC9" s="224">
        <v>212</v>
      </c>
      <c r="AD9" s="224">
        <v>209</v>
      </c>
      <c r="AF9" s="226">
        <v>6</v>
      </c>
      <c r="AG9" s="224">
        <v>291</v>
      </c>
      <c r="AH9" s="224">
        <v>290</v>
      </c>
      <c r="AI9" s="224">
        <v>274</v>
      </c>
      <c r="AJ9" s="224">
        <v>297</v>
      </c>
      <c r="AL9" s="226">
        <v>6</v>
      </c>
      <c r="AM9" s="224">
        <v>275</v>
      </c>
      <c r="AN9" s="224">
        <v>375</v>
      </c>
      <c r="AO9" s="224">
        <v>351</v>
      </c>
      <c r="AP9" s="224">
        <v>337</v>
      </c>
      <c r="AR9" s="226">
        <v>6</v>
      </c>
      <c r="AS9" s="224">
        <v>332</v>
      </c>
      <c r="AT9" s="224">
        <v>376</v>
      </c>
      <c r="AU9" s="224">
        <v>334</v>
      </c>
      <c r="AV9" s="224">
        <v>292</v>
      </c>
      <c r="AX9" s="226">
        <v>6</v>
      </c>
      <c r="AY9" s="224">
        <v>131</v>
      </c>
      <c r="AZ9" s="224">
        <v>183</v>
      </c>
      <c r="BA9" s="224">
        <v>161</v>
      </c>
      <c r="BB9" s="224">
        <v>160</v>
      </c>
      <c r="BD9" s="226">
        <v>6</v>
      </c>
      <c r="BE9" s="224">
        <v>624</v>
      </c>
      <c r="BF9" s="224">
        <v>683</v>
      </c>
      <c r="BG9" s="224">
        <v>653</v>
      </c>
      <c r="BH9" s="224">
        <v>631</v>
      </c>
      <c r="BJ9" s="226">
        <v>6</v>
      </c>
      <c r="BK9" s="224">
        <v>893</v>
      </c>
      <c r="BL9" s="224">
        <v>1087</v>
      </c>
      <c r="BM9" s="224">
        <v>995</v>
      </c>
      <c r="BN9" s="224">
        <v>951</v>
      </c>
    </row>
    <row r="10" spans="2:66" x14ac:dyDescent="0.15">
      <c r="B10" s="226">
        <v>7</v>
      </c>
      <c r="C10" s="224">
        <v>84</v>
      </c>
      <c r="D10" s="224">
        <v>64</v>
      </c>
      <c r="E10" s="224">
        <v>72</v>
      </c>
      <c r="F10" s="224">
        <v>51</v>
      </c>
      <c r="H10" s="226">
        <v>7</v>
      </c>
      <c r="I10" s="224">
        <v>40</v>
      </c>
      <c r="J10" s="224">
        <v>59</v>
      </c>
      <c r="K10" s="224">
        <v>63</v>
      </c>
      <c r="L10" s="224">
        <v>62</v>
      </c>
      <c r="N10" s="226">
        <v>7</v>
      </c>
      <c r="O10" s="224">
        <v>65</v>
      </c>
      <c r="P10" s="224">
        <v>65</v>
      </c>
      <c r="Q10" s="224">
        <v>58</v>
      </c>
      <c r="R10" s="224">
        <v>76</v>
      </c>
      <c r="T10" s="226">
        <v>7</v>
      </c>
      <c r="U10" s="224">
        <v>129</v>
      </c>
      <c r="V10" s="224">
        <v>120</v>
      </c>
      <c r="W10" s="224">
        <v>118</v>
      </c>
      <c r="X10" s="224">
        <v>94</v>
      </c>
      <c r="Z10" s="226">
        <v>7</v>
      </c>
      <c r="AA10" s="224">
        <v>206</v>
      </c>
      <c r="AB10" s="224">
        <v>205</v>
      </c>
      <c r="AC10" s="224">
        <v>207</v>
      </c>
      <c r="AD10" s="224">
        <v>206</v>
      </c>
      <c r="AF10" s="226">
        <v>7</v>
      </c>
      <c r="AG10" s="224">
        <v>310</v>
      </c>
      <c r="AH10" s="224">
        <v>280</v>
      </c>
      <c r="AI10" s="224">
        <v>277</v>
      </c>
      <c r="AJ10" s="224">
        <v>281</v>
      </c>
      <c r="AL10" s="226">
        <v>7</v>
      </c>
      <c r="AM10" s="224">
        <v>337</v>
      </c>
      <c r="AN10" s="224">
        <v>301</v>
      </c>
      <c r="AO10" s="224">
        <v>288</v>
      </c>
      <c r="AP10" s="224">
        <v>333</v>
      </c>
      <c r="AR10" s="226">
        <v>7</v>
      </c>
      <c r="AS10" s="224">
        <v>328</v>
      </c>
      <c r="AT10" s="224">
        <v>317</v>
      </c>
      <c r="AU10" s="224">
        <v>330</v>
      </c>
      <c r="AV10" s="224">
        <v>336</v>
      </c>
      <c r="AX10" s="226">
        <v>7</v>
      </c>
      <c r="AY10" s="224">
        <v>142</v>
      </c>
      <c r="AZ10" s="224">
        <v>175</v>
      </c>
      <c r="BA10" s="224">
        <v>143</v>
      </c>
      <c r="BB10" s="224">
        <v>157</v>
      </c>
      <c r="BD10" s="226">
        <v>7</v>
      </c>
      <c r="BE10" s="224">
        <v>661</v>
      </c>
      <c r="BF10" s="224">
        <v>646</v>
      </c>
      <c r="BG10" s="224">
        <v>648</v>
      </c>
      <c r="BH10" s="224">
        <v>608</v>
      </c>
      <c r="BJ10" s="226">
        <v>7</v>
      </c>
      <c r="BK10" s="224">
        <v>980</v>
      </c>
      <c r="BL10" s="224">
        <v>940</v>
      </c>
      <c r="BM10" s="224">
        <v>908</v>
      </c>
      <c r="BN10" s="224">
        <v>988</v>
      </c>
    </row>
    <row r="11" spans="2:66" x14ac:dyDescent="0.15">
      <c r="B11" s="226">
        <v>8</v>
      </c>
      <c r="C11" s="224">
        <v>67</v>
      </c>
      <c r="D11" s="224">
        <v>94</v>
      </c>
      <c r="E11" s="224">
        <v>70</v>
      </c>
      <c r="F11" s="224">
        <v>79</v>
      </c>
      <c r="H11" s="226">
        <v>8</v>
      </c>
      <c r="I11" s="224">
        <v>33</v>
      </c>
      <c r="J11" s="224">
        <v>35</v>
      </c>
      <c r="K11" s="224">
        <v>46</v>
      </c>
      <c r="L11" s="224">
        <v>42</v>
      </c>
      <c r="N11" s="226">
        <v>8</v>
      </c>
      <c r="O11" s="224">
        <v>58</v>
      </c>
      <c r="P11" s="224">
        <v>62</v>
      </c>
      <c r="Q11" s="224">
        <v>81</v>
      </c>
      <c r="R11" s="224">
        <v>52</v>
      </c>
      <c r="T11" s="226">
        <v>8</v>
      </c>
      <c r="U11" s="224">
        <v>120</v>
      </c>
      <c r="V11" s="224">
        <v>128</v>
      </c>
      <c r="W11" s="224">
        <v>119</v>
      </c>
      <c r="X11" s="224">
        <v>92</v>
      </c>
      <c r="Z11" s="226">
        <v>8</v>
      </c>
      <c r="AA11" s="224">
        <v>236</v>
      </c>
      <c r="AB11" s="224">
        <v>197</v>
      </c>
      <c r="AC11" s="224">
        <v>212</v>
      </c>
      <c r="AD11" s="224">
        <v>196</v>
      </c>
      <c r="AF11" s="226">
        <v>8</v>
      </c>
      <c r="AG11" s="224">
        <v>289</v>
      </c>
      <c r="AH11" s="224">
        <v>290</v>
      </c>
      <c r="AI11" s="224">
        <v>305</v>
      </c>
      <c r="AJ11" s="224">
        <v>287</v>
      </c>
      <c r="AL11" s="226">
        <v>8</v>
      </c>
      <c r="AM11" s="224">
        <v>375</v>
      </c>
      <c r="AN11" s="224">
        <v>346</v>
      </c>
      <c r="AO11" s="224">
        <v>278</v>
      </c>
      <c r="AP11" s="224">
        <v>305</v>
      </c>
      <c r="AR11" s="226">
        <v>8</v>
      </c>
      <c r="AS11" s="224">
        <v>350</v>
      </c>
      <c r="AT11" s="224">
        <v>331</v>
      </c>
      <c r="AU11" s="224">
        <v>316</v>
      </c>
      <c r="AV11" s="224">
        <v>298</v>
      </c>
      <c r="AX11" s="226">
        <v>8</v>
      </c>
      <c r="AY11" s="224">
        <v>109</v>
      </c>
      <c r="AZ11" s="224">
        <v>146</v>
      </c>
      <c r="BA11" s="224">
        <v>161</v>
      </c>
      <c r="BB11" s="224">
        <v>150</v>
      </c>
      <c r="BD11" s="226">
        <v>8</v>
      </c>
      <c r="BE11" s="224">
        <v>667</v>
      </c>
      <c r="BF11" s="224">
        <v>650</v>
      </c>
      <c r="BG11" s="224">
        <v>667</v>
      </c>
      <c r="BH11" s="224">
        <v>579</v>
      </c>
      <c r="BJ11" s="226">
        <v>8</v>
      </c>
      <c r="BK11" s="224">
        <v>970</v>
      </c>
      <c r="BL11" s="224">
        <v>979</v>
      </c>
      <c r="BM11" s="224">
        <v>921</v>
      </c>
      <c r="BN11" s="224">
        <v>922</v>
      </c>
    </row>
    <row r="12" spans="2:66" x14ac:dyDescent="0.15">
      <c r="B12" s="226">
        <v>9</v>
      </c>
      <c r="C12" s="224">
        <v>67</v>
      </c>
      <c r="D12" s="224">
        <v>77</v>
      </c>
      <c r="E12" s="224">
        <v>86</v>
      </c>
      <c r="F12" s="224">
        <v>62</v>
      </c>
      <c r="H12" s="226">
        <v>9</v>
      </c>
      <c r="I12" s="224">
        <v>57</v>
      </c>
      <c r="J12" s="224">
        <v>60</v>
      </c>
      <c r="K12" s="224">
        <v>45</v>
      </c>
      <c r="L12" s="224">
        <v>39</v>
      </c>
      <c r="N12" s="226">
        <v>9</v>
      </c>
      <c r="O12" s="224">
        <v>70</v>
      </c>
      <c r="P12" s="224">
        <v>65</v>
      </c>
      <c r="Q12" s="224">
        <v>68</v>
      </c>
      <c r="R12" s="224">
        <v>63</v>
      </c>
      <c r="T12" s="226">
        <v>9</v>
      </c>
      <c r="U12" s="224">
        <v>135</v>
      </c>
      <c r="V12" s="224">
        <v>104</v>
      </c>
      <c r="W12" s="224">
        <v>103</v>
      </c>
      <c r="X12" s="224">
        <v>121</v>
      </c>
      <c r="Z12" s="226">
        <v>9</v>
      </c>
      <c r="AA12" s="224">
        <v>221</v>
      </c>
      <c r="AB12" s="224">
        <v>218</v>
      </c>
      <c r="AC12" s="224">
        <v>177</v>
      </c>
      <c r="AD12" s="224">
        <v>189</v>
      </c>
      <c r="AF12" s="226">
        <v>9</v>
      </c>
      <c r="AG12" s="224">
        <v>292</v>
      </c>
      <c r="AH12" s="224">
        <v>274</v>
      </c>
      <c r="AI12" s="224">
        <v>267</v>
      </c>
      <c r="AJ12" s="224">
        <v>236</v>
      </c>
      <c r="AL12" s="226">
        <v>9</v>
      </c>
      <c r="AM12" s="224">
        <v>343</v>
      </c>
      <c r="AN12" s="224">
        <v>295</v>
      </c>
      <c r="AO12" s="224">
        <v>279</v>
      </c>
      <c r="AP12" s="224">
        <v>313</v>
      </c>
      <c r="AR12" s="226">
        <v>9</v>
      </c>
      <c r="AS12" s="224">
        <v>317</v>
      </c>
      <c r="AT12" s="224">
        <v>313</v>
      </c>
      <c r="AU12" s="224">
        <v>332</v>
      </c>
      <c r="AV12" s="224">
        <v>294</v>
      </c>
      <c r="AX12" s="226">
        <v>9</v>
      </c>
      <c r="AY12" s="224">
        <v>154</v>
      </c>
      <c r="AZ12" s="224">
        <v>159</v>
      </c>
      <c r="BA12" s="224">
        <v>147</v>
      </c>
      <c r="BB12" s="224">
        <v>138</v>
      </c>
      <c r="BD12" s="226">
        <v>9</v>
      </c>
      <c r="BE12" s="224">
        <v>711</v>
      </c>
      <c r="BF12" s="224">
        <v>669</v>
      </c>
      <c r="BG12" s="224">
        <v>617</v>
      </c>
      <c r="BH12" s="224">
        <v>588</v>
      </c>
      <c r="BJ12" s="226">
        <v>9</v>
      </c>
      <c r="BK12" s="224">
        <v>945</v>
      </c>
      <c r="BL12" s="224">
        <v>896</v>
      </c>
      <c r="BM12" s="224">
        <v>887</v>
      </c>
      <c r="BN12" s="224">
        <v>867</v>
      </c>
    </row>
    <row r="13" spans="2:66" x14ac:dyDescent="0.15">
      <c r="B13" s="226">
        <v>10</v>
      </c>
      <c r="C13" s="224">
        <v>99</v>
      </c>
      <c r="D13" s="224">
        <v>67</v>
      </c>
      <c r="E13" s="224">
        <v>69</v>
      </c>
      <c r="F13" s="224">
        <v>58</v>
      </c>
      <c r="H13" s="226">
        <v>10</v>
      </c>
      <c r="I13" s="224">
        <v>44</v>
      </c>
      <c r="J13" s="224">
        <v>49</v>
      </c>
      <c r="K13" s="224">
        <v>55</v>
      </c>
      <c r="L13" s="224">
        <v>49</v>
      </c>
      <c r="N13" s="226">
        <v>10</v>
      </c>
      <c r="O13" s="224">
        <v>59</v>
      </c>
      <c r="P13" s="224">
        <v>67</v>
      </c>
      <c r="Q13" s="224">
        <v>79</v>
      </c>
      <c r="R13" s="224">
        <v>68</v>
      </c>
      <c r="T13" s="226">
        <v>10</v>
      </c>
      <c r="U13" s="224">
        <v>131</v>
      </c>
      <c r="V13" s="224">
        <v>108</v>
      </c>
      <c r="W13" s="224">
        <v>129</v>
      </c>
      <c r="X13" s="224">
        <v>103</v>
      </c>
      <c r="Z13" s="226">
        <v>10</v>
      </c>
      <c r="AA13" s="224">
        <v>196</v>
      </c>
      <c r="AB13" s="224">
        <v>184</v>
      </c>
      <c r="AC13" s="224">
        <v>200</v>
      </c>
      <c r="AD13" s="224">
        <v>166</v>
      </c>
      <c r="AF13" s="226">
        <v>10</v>
      </c>
      <c r="AG13" s="224">
        <v>280</v>
      </c>
      <c r="AH13" s="224">
        <v>253</v>
      </c>
      <c r="AI13" s="224">
        <v>293</v>
      </c>
      <c r="AJ13" s="224">
        <v>242</v>
      </c>
      <c r="AL13" s="226">
        <v>10</v>
      </c>
      <c r="AM13" s="224">
        <v>345</v>
      </c>
      <c r="AN13" s="224">
        <v>295</v>
      </c>
      <c r="AO13" s="224">
        <v>316</v>
      </c>
      <c r="AP13" s="224">
        <v>294</v>
      </c>
      <c r="AR13" s="226">
        <v>10</v>
      </c>
      <c r="AS13" s="224">
        <v>311</v>
      </c>
      <c r="AT13" s="224">
        <v>282</v>
      </c>
      <c r="AU13" s="224">
        <v>259</v>
      </c>
      <c r="AV13" s="224">
        <v>301</v>
      </c>
      <c r="AX13" s="226">
        <v>10</v>
      </c>
      <c r="AY13" s="224">
        <v>156</v>
      </c>
      <c r="AZ13" s="224">
        <v>139</v>
      </c>
      <c r="BA13" s="224">
        <v>120</v>
      </c>
      <c r="BB13" s="224">
        <v>132</v>
      </c>
      <c r="BD13" s="226">
        <v>10</v>
      </c>
      <c r="BE13" s="224">
        <v>654</v>
      </c>
      <c r="BF13" s="224">
        <v>601</v>
      </c>
      <c r="BG13" s="224">
        <v>674</v>
      </c>
      <c r="BH13" s="224">
        <v>569</v>
      </c>
      <c r="BJ13" s="226">
        <v>10</v>
      </c>
      <c r="BK13" s="224">
        <v>967</v>
      </c>
      <c r="BL13" s="224">
        <v>843</v>
      </c>
      <c r="BM13" s="224">
        <v>846</v>
      </c>
      <c r="BN13" s="224">
        <v>844</v>
      </c>
    </row>
    <row r="14" spans="2:66" x14ac:dyDescent="0.15">
      <c r="B14" s="226">
        <v>11</v>
      </c>
      <c r="C14" s="224">
        <v>71</v>
      </c>
      <c r="D14" s="224">
        <v>80</v>
      </c>
      <c r="E14" s="224">
        <v>75</v>
      </c>
      <c r="F14" s="224">
        <v>68</v>
      </c>
      <c r="H14" s="226">
        <v>11</v>
      </c>
      <c r="I14" s="224">
        <v>34</v>
      </c>
      <c r="J14" s="224">
        <v>45</v>
      </c>
      <c r="K14" s="224">
        <v>51</v>
      </c>
      <c r="L14" s="224">
        <v>39</v>
      </c>
      <c r="N14" s="226">
        <v>11</v>
      </c>
      <c r="O14" s="224">
        <v>61</v>
      </c>
      <c r="P14" s="224">
        <v>55</v>
      </c>
      <c r="Q14" s="224">
        <v>69</v>
      </c>
      <c r="R14" s="224">
        <v>68</v>
      </c>
      <c r="T14" s="226">
        <v>11</v>
      </c>
      <c r="U14" s="224">
        <v>118</v>
      </c>
      <c r="V14" s="224">
        <v>99</v>
      </c>
      <c r="W14" s="224">
        <v>121</v>
      </c>
      <c r="X14" s="224">
        <v>116</v>
      </c>
      <c r="Z14" s="226">
        <v>11</v>
      </c>
      <c r="AA14" s="224">
        <v>205</v>
      </c>
      <c r="AB14" s="224">
        <v>178</v>
      </c>
      <c r="AC14" s="224">
        <v>201</v>
      </c>
      <c r="AD14" s="224">
        <v>179</v>
      </c>
      <c r="AF14" s="226">
        <v>11</v>
      </c>
      <c r="AG14" s="224">
        <v>345</v>
      </c>
      <c r="AH14" s="224">
        <v>273</v>
      </c>
      <c r="AI14" s="224">
        <v>256</v>
      </c>
      <c r="AJ14" s="224">
        <v>294</v>
      </c>
      <c r="AL14" s="226">
        <v>11</v>
      </c>
      <c r="AM14" s="224">
        <v>331</v>
      </c>
      <c r="AN14" s="224">
        <v>295</v>
      </c>
      <c r="AO14" s="224">
        <v>290</v>
      </c>
      <c r="AP14" s="224">
        <v>311</v>
      </c>
      <c r="AR14" s="226">
        <v>11</v>
      </c>
      <c r="AS14" s="224">
        <v>339</v>
      </c>
      <c r="AT14" s="224">
        <v>285</v>
      </c>
      <c r="AU14" s="224">
        <v>287</v>
      </c>
      <c r="AV14" s="224">
        <v>298</v>
      </c>
      <c r="AX14" s="226">
        <v>11</v>
      </c>
      <c r="AY14" s="224">
        <v>144</v>
      </c>
      <c r="AZ14" s="224">
        <v>142</v>
      </c>
      <c r="BA14" s="224">
        <v>144</v>
      </c>
      <c r="BB14" s="224">
        <v>154</v>
      </c>
      <c r="BD14" s="226">
        <v>11</v>
      </c>
      <c r="BE14" s="224">
        <v>641</v>
      </c>
      <c r="BF14" s="224">
        <v>586</v>
      </c>
      <c r="BG14" s="224">
        <v>638</v>
      </c>
      <c r="BH14" s="224">
        <v>613</v>
      </c>
      <c r="BJ14" s="226">
        <v>11</v>
      </c>
      <c r="BK14" s="224">
        <v>1007</v>
      </c>
      <c r="BL14" s="224">
        <v>866</v>
      </c>
      <c r="BM14" s="224">
        <v>856</v>
      </c>
      <c r="BN14" s="224">
        <v>914</v>
      </c>
    </row>
    <row r="15" spans="2:66" x14ac:dyDescent="0.15">
      <c r="B15" s="226">
        <v>12</v>
      </c>
      <c r="C15" s="224">
        <v>84</v>
      </c>
      <c r="D15" s="224">
        <v>62</v>
      </c>
      <c r="E15" s="224">
        <v>63</v>
      </c>
      <c r="F15" s="224">
        <v>54</v>
      </c>
      <c r="H15" s="226">
        <v>12</v>
      </c>
      <c r="I15" s="224">
        <v>38</v>
      </c>
      <c r="J15" s="224">
        <v>46</v>
      </c>
      <c r="K15" s="224">
        <v>41</v>
      </c>
      <c r="L15" s="224">
        <v>42</v>
      </c>
      <c r="N15" s="226">
        <v>12</v>
      </c>
      <c r="O15" s="224">
        <v>64</v>
      </c>
      <c r="P15" s="224">
        <v>50</v>
      </c>
      <c r="Q15" s="224">
        <v>72</v>
      </c>
      <c r="R15" s="224">
        <v>49</v>
      </c>
      <c r="T15" s="226">
        <v>12</v>
      </c>
      <c r="U15" s="224">
        <v>135</v>
      </c>
      <c r="V15" s="224">
        <v>97</v>
      </c>
      <c r="W15" s="224">
        <v>122</v>
      </c>
      <c r="X15" s="224">
        <v>114</v>
      </c>
      <c r="Z15" s="226">
        <v>12</v>
      </c>
      <c r="AA15" s="224">
        <v>188</v>
      </c>
      <c r="AB15" s="224">
        <v>154</v>
      </c>
      <c r="AC15" s="224">
        <v>190</v>
      </c>
      <c r="AD15" s="224">
        <v>171</v>
      </c>
      <c r="AF15" s="226">
        <v>12</v>
      </c>
      <c r="AG15" s="224">
        <v>268</v>
      </c>
      <c r="AH15" s="224">
        <v>249</v>
      </c>
      <c r="AI15" s="224">
        <v>268</v>
      </c>
      <c r="AJ15" s="224">
        <v>271</v>
      </c>
      <c r="AL15" s="226">
        <v>12</v>
      </c>
      <c r="AM15" s="224">
        <v>325</v>
      </c>
      <c r="AN15" s="224">
        <v>295</v>
      </c>
      <c r="AO15" s="224">
        <v>311</v>
      </c>
      <c r="AP15" s="224">
        <v>285</v>
      </c>
      <c r="AR15" s="226">
        <v>12</v>
      </c>
      <c r="AS15" s="224">
        <v>308</v>
      </c>
      <c r="AT15" s="224">
        <v>277</v>
      </c>
      <c r="AU15" s="224">
        <v>279</v>
      </c>
      <c r="AV15" s="224">
        <v>291</v>
      </c>
      <c r="AX15" s="226">
        <v>12</v>
      </c>
      <c r="AY15" s="224">
        <v>162</v>
      </c>
      <c r="AZ15" s="224">
        <v>149</v>
      </c>
      <c r="BA15" s="224">
        <v>143</v>
      </c>
      <c r="BB15" s="224">
        <v>144</v>
      </c>
      <c r="BD15" s="226">
        <v>12</v>
      </c>
      <c r="BE15" s="224">
        <v>628</v>
      </c>
      <c r="BF15" s="224">
        <v>538</v>
      </c>
      <c r="BG15" s="224">
        <v>606</v>
      </c>
      <c r="BH15" s="224">
        <v>543</v>
      </c>
      <c r="BJ15" s="226">
        <v>12</v>
      </c>
      <c r="BK15" s="224">
        <v>944</v>
      </c>
      <c r="BL15" s="224">
        <v>841</v>
      </c>
      <c r="BM15" s="224">
        <v>883</v>
      </c>
      <c r="BN15" s="224">
        <v>878</v>
      </c>
    </row>
    <row r="16" spans="2:66" x14ac:dyDescent="0.15">
      <c r="B16" s="226">
        <v>13</v>
      </c>
      <c r="C16" s="224">
        <v>70</v>
      </c>
      <c r="D16" s="224">
        <v>45</v>
      </c>
      <c r="E16" s="224">
        <v>71</v>
      </c>
      <c r="F16" s="224">
        <v>62</v>
      </c>
      <c r="H16" s="226">
        <v>13</v>
      </c>
      <c r="I16" s="224">
        <v>50</v>
      </c>
      <c r="J16" s="224">
        <v>46</v>
      </c>
      <c r="K16" s="224">
        <v>46</v>
      </c>
      <c r="L16" s="224">
        <v>59</v>
      </c>
      <c r="N16" s="226">
        <v>13</v>
      </c>
      <c r="O16" s="224">
        <v>65</v>
      </c>
      <c r="P16" s="224">
        <v>64</v>
      </c>
      <c r="Q16" s="224">
        <v>52</v>
      </c>
      <c r="R16" s="224">
        <v>80</v>
      </c>
      <c r="T16" s="226">
        <v>13</v>
      </c>
      <c r="U16" s="224">
        <v>127</v>
      </c>
      <c r="V16" s="224">
        <v>108</v>
      </c>
      <c r="W16" s="224">
        <v>119</v>
      </c>
      <c r="X16" s="224">
        <v>113</v>
      </c>
      <c r="Z16" s="226">
        <v>13</v>
      </c>
      <c r="AA16" s="224">
        <v>194</v>
      </c>
      <c r="AB16" s="224">
        <v>169</v>
      </c>
      <c r="AC16" s="224">
        <v>174</v>
      </c>
      <c r="AD16" s="224">
        <v>166</v>
      </c>
      <c r="AF16" s="226">
        <v>13</v>
      </c>
      <c r="AG16" s="224">
        <v>298</v>
      </c>
      <c r="AH16" s="224">
        <v>243</v>
      </c>
      <c r="AI16" s="224">
        <v>283</v>
      </c>
      <c r="AJ16" s="224">
        <v>226</v>
      </c>
      <c r="AL16" s="226">
        <v>13</v>
      </c>
      <c r="AM16" s="224">
        <v>304</v>
      </c>
      <c r="AN16" s="224">
        <v>255</v>
      </c>
      <c r="AO16" s="224">
        <v>290</v>
      </c>
      <c r="AP16" s="224">
        <v>303</v>
      </c>
      <c r="AR16" s="226">
        <v>13</v>
      </c>
      <c r="AS16" s="224">
        <v>314</v>
      </c>
      <c r="AT16" s="224">
        <v>290</v>
      </c>
      <c r="AU16" s="224">
        <v>310</v>
      </c>
      <c r="AV16" s="224">
        <v>296</v>
      </c>
      <c r="AX16" s="226">
        <v>13</v>
      </c>
      <c r="AY16" s="224">
        <v>146</v>
      </c>
      <c r="AZ16" s="224">
        <v>137</v>
      </c>
      <c r="BA16" s="224">
        <v>139</v>
      </c>
      <c r="BB16" s="224">
        <v>165</v>
      </c>
      <c r="BD16" s="226">
        <v>13</v>
      </c>
      <c r="BE16" s="224">
        <v>633</v>
      </c>
      <c r="BF16" s="224">
        <v>549</v>
      </c>
      <c r="BG16" s="224">
        <v>582</v>
      </c>
      <c r="BH16" s="224">
        <v>592</v>
      </c>
      <c r="BJ16" s="226">
        <v>13</v>
      </c>
      <c r="BK16" s="224">
        <v>935</v>
      </c>
      <c r="BL16" s="224">
        <v>808</v>
      </c>
      <c r="BM16" s="224">
        <v>902</v>
      </c>
      <c r="BN16" s="224">
        <v>878</v>
      </c>
    </row>
    <row r="17" spans="2:66" x14ac:dyDescent="0.15">
      <c r="B17" s="226">
        <v>14</v>
      </c>
      <c r="C17" s="224">
        <v>77</v>
      </c>
      <c r="D17" s="224">
        <v>71</v>
      </c>
      <c r="E17" s="224">
        <v>68</v>
      </c>
      <c r="F17" s="224">
        <v>52</v>
      </c>
      <c r="H17" s="226">
        <v>14</v>
      </c>
      <c r="I17" s="224">
        <v>66</v>
      </c>
      <c r="J17" s="224">
        <v>55</v>
      </c>
      <c r="K17" s="224">
        <v>38</v>
      </c>
      <c r="L17" s="224">
        <v>42</v>
      </c>
      <c r="N17" s="226">
        <v>14</v>
      </c>
      <c r="O17" s="224">
        <v>65</v>
      </c>
      <c r="P17" s="224">
        <v>67</v>
      </c>
      <c r="Q17" s="224">
        <v>54</v>
      </c>
      <c r="R17" s="224">
        <v>75</v>
      </c>
      <c r="T17" s="226">
        <v>14</v>
      </c>
      <c r="U17" s="224">
        <v>103</v>
      </c>
      <c r="V17" s="224">
        <v>107</v>
      </c>
      <c r="W17" s="224">
        <v>124</v>
      </c>
      <c r="X17" s="224">
        <v>119</v>
      </c>
      <c r="Z17" s="226">
        <v>14</v>
      </c>
      <c r="AA17" s="224">
        <v>197</v>
      </c>
      <c r="AB17" s="224">
        <v>178</v>
      </c>
      <c r="AC17" s="224">
        <v>183</v>
      </c>
      <c r="AD17" s="224">
        <v>186</v>
      </c>
      <c r="AF17" s="226">
        <v>14</v>
      </c>
      <c r="AG17" s="224">
        <v>283</v>
      </c>
      <c r="AH17" s="224">
        <v>248</v>
      </c>
      <c r="AI17" s="224">
        <v>257</v>
      </c>
      <c r="AJ17" s="224">
        <v>291</v>
      </c>
      <c r="AL17" s="226">
        <v>14</v>
      </c>
      <c r="AM17" s="224">
        <v>331</v>
      </c>
      <c r="AN17" s="224">
        <v>272</v>
      </c>
      <c r="AO17" s="224">
        <v>290</v>
      </c>
      <c r="AP17" s="224">
        <v>307</v>
      </c>
      <c r="AR17" s="226">
        <v>14</v>
      </c>
      <c r="AS17" s="224">
        <v>309</v>
      </c>
      <c r="AT17" s="224">
        <v>284</v>
      </c>
      <c r="AU17" s="224">
        <v>293</v>
      </c>
      <c r="AV17" s="224">
        <v>275</v>
      </c>
      <c r="AX17" s="226">
        <v>14</v>
      </c>
      <c r="AY17" s="224">
        <v>123</v>
      </c>
      <c r="AZ17" s="224">
        <v>135</v>
      </c>
      <c r="BA17" s="224">
        <v>138</v>
      </c>
      <c r="BB17" s="224">
        <v>166</v>
      </c>
      <c r="BD17" s="226">
        <v>14</v>
      </c>
      <c r="BE17" s="224">
        <v>653</v>
      </c>
      <c r="BF17" s="224">
        <v>579</v>
      </c>
      <c r="BG17" s="224">
        <v>589</v>
      </c>
      <c r="BH17" s="224">
        <v>612</v>
      </c>
      <c r="BJ17" s="226">
        <v>14</v>
      </c>
      <c r="BK17" s="224">
        <v>901</v>
      </c>
      <c r="BL17" s="224">
        <v>838</v>
      </c>
      <c r="BM17" s="224">
        <v>856</v>
      </c>
      <c r="BN17" s="224">
        <v>901</v>
      </c>
    </row>
    <row r="18" spans="2:66" x14ac:dyDescent="0.15">
      <c r="B18" s="226">
        <v>15</v>
      </c>
      <c r="C18" s="224">
        <v>83</v>
      </c>
      <c r="D18" s="224">
        <v>65</v>
      </c>
      <c r="E18" s="224">
        <v>65</v>
      </c>
      <c r="F18" s="224">
        <v>62</v>
      </c>
      <c r="H18" s="226">
        <v>15</v>
      </c>
      <c r="I18" s="224">
        <v>29</v>
      </c>
      <c r="J18" s="224">
        <v>35</v>
      </c>
      <c r="K18" s="224">
        <v>46</v>
      </c>
      <c r="L18" s="224">
        <v>58</v>
      </c>
      <c r="N18" s="226">
        <v>15</v>
      </c>
      <c r="O18" s="224">
        <v>49</v>
      </c>
      <c r="P18" s="224">
        <v>73</v>
      </c>
      <c r="Q18" s="224">
        <v>66</v>
      </c>
      <c r="R18" s="224">
        <v>67</v>
      </c>
      <c r="T18" s="226">
        <v>15</v>
      </c>
      <c r="U18" s="224">
        <v>96</v>
      </c>
      <c r="V18" s="224">
        <v>100</v>
      </c>
      <c r="W18" s="224">
        <v>109</v>
      </c>
      <c r="X18" s="224">
        <v>143</v>
      </c>
      <c r="Z18" s="226">
        <v>15</v>
      </c>
      <c r="AA18" s="224">
        <v>161</v>
      </c>
      <c r="AB18" s="224">
        <v>167</v>
      </c>
      <c r="AC18" s="224">
        <v>200</v>
      </c>
      <c r="AD18" s="224">
        <v>221</v>
      </c>
      <c r="AF18" s="226">
        <v>15</v>
      </c>
      <c r="AG18" s="224">
        <v>266</v>
      </c>
      <c r="AH18" s="224">
        <v>254</v>
      </c>
      <c r="AI18" s="224">
        <v>275</v>
      </c>
      <c r="AJ18" s="224">
        <v>288</v>
      </c>
      <c r="AL18" s="226">
        <v>15</v>
      </c>
      <c r="AM18" s="224">
        <v>278</v>
      </c>
      <c r="AN18" s="224">
        <v>293</v>
      </c>
      <c r="AO18" s="224">
        <v>299</v>
      </c>
      <c r="AP18" s="224">
        <v>313</v>
      </c>
      <c r="AR18" s="226">
        <v>15</v>
      </c>
      <c r="AS18" s="224">
        <v>268</v>
      </c>
      <c r="AT18" s="224">
        <v>273</v>
      </c>
      <c r="AU18" s="224">
        <v>294</v>
      </c>
      <c r="AV18" s="224">
        <v>281</v>
      </c>
      <c r="AX18" s="226">
        <v>15</v>
      </c>
      <c r="AY18" s="224">
        <v>143</v>
      </c>
      <c r="AZ18" s="224">
        <v>137</v>
      </c>
      <c r="BA18" s="224">
        <v>141</v>
      </c>
      <c r="BB18" s="224">
        <v>138</v>
      </c>
      <c r="BD18" s="226">
        <v>15</v>
      </c>
      <c r="BE18" s="224">
        <v>560</v>
      </c>
      <c r="BF18" s="224">
        <v>570</v>
      </c>
      <c r="BG18" s="224">
        <v>625</v>
      </c>
      <c r="BH18" s="224">
        <v>688</v>
      </c>
      <c r="BJ18" s="226">
        <v>15</v>
      </c>
      <c r="BK18" s="224">
        <v>813</v>
      </c>
      <c r="BL18" s="224">
        <v>827</v>
      </c>
      <c r="BM18" s="224">
        <v>870</v>
      </c>
      <c r="BN18" s="224">
        <v>883</v>
      </c>
    </row>
    <row r="19" spans="2:66" x14ac:dyDescent="0.15">
      <c r="B19" s="226">
        <v>16</v>
      </c>
      <c r="C19" s="224">
        <v>60</v>
      </c>
      <c r="D19" s="224">
        <v>53</v>
      </c>
      <c r="E19" s="224">
        <v>67</v>
      </c>
      <c r="F19" s="224">
        <v>47</v>
      </c>
      <c r="H19" s="226">
        <v>16</v>
      </c>
      <c r="I19" s="224">
        <v>45</v>
      </c>
      <c r="J19" s="224">
        <v>39</v>
      </c>
      <c r="K19" s="224">
        <v>45</v>
      </c>
      <c r="L19" s="224">
        <v>52</v>
      </c>
      <c r="N19" s="226">
        <v>16</v>
      </c>
      <c r="O19" s="224">
        <v>59</v>
      </c>
      <c r="P19" s="224">
        <v>65</v>
      </c>
      <c r="Q19" s="224">
        <v>65</v>
      </c>
      <c r="R19" s="224">
        <v>85</v>
      </c>
      <c r="T19" s="226">
        <v>16</v>
      </c>
      <c r="U19" s="224">
        <v>125</v>
      </c>
      <c r="V19" s="224">
        <v>119</v>
      </c>
      <c r="W19" s="224">
        <v>123</v>
      </c>
      <c r="X19" s="224">
        <v>173</v>
      </c>
      <c r="Z19" s="226">
        <v>16</v>
      </c>
      <c r="AA19" s="224">
        <v>188</v>
      </c>
      <c r="AB19" s="224">
        <v>149</v>
      </c>
      <c r="AC19" s="224">
        <v>182</v>
      </c>
      <c r="AD19" s="224">
        <v>270</v>
      </c>
      <c r="AF19" s="226">
        <v>16</v>
      </c>
      <c r="AG19" s="224">
        <v>224</v>
      </c>
      <c r="AH19" s="224">
        <v>225</v>
      </c>
      <c r="AI19" s="224">
        <v>262</v>
      </c>
      <c r="AJ19" s="224">
        <v>354</v>
      </c>
      <c r="AL19" s="226">
        <v>16</v>
      </c>
      <c r="AM19" s="224">
        <v>290</v>
      </c>
      <c r="AN19" s="224">
        <v>268</v>
      </c>
      <c r="AO19" s="224">
        <v>298</v>
      </c>
      <c r="AP19" s="224">
        <v>322</v>
      </c>
      <c r="AR19" s="226">
        <v>16</v>
      </c>
      <c r="AS19" s="224">
        <v>281</v>
      </c>
      <c r="AT19" s="224">
        <v>263</v>
      </c>
      <c r="AU19" s="224">
        <v>284</v>
      </c>
      <c r="AV19" s="224">
        <v>318</v>
      </c>
      <c r="AX19" s="226">
        <v>16</v>
      </c>
      <c r="AY19" s="224">
        <v>121</v>
      </c>
      <c r="AZ19" s="224">
        <v>131</v>
      </c>
      <c r="BA19" s="224">
        <v>152</v>
      </c>
      <c r="BB19" s="224">
        <v>153</v>
      </c>
      <c r="BD19" s="226">
        <v>16</v>
      </c>
      <c r="BE19" s="224">
        <v>573</v>
      </c>
      <c r="BF19" s="224">
        <v>530</v>
      </c>
      <c r="BG19" s="224">
        <v>606</v>
      </c>
      <c r="BH19" s="224">
        <v>800</v>
      </c>
      <c r="BJ19" s="226">
        <v>16</v>
      </c>
      <c r="BK19" s="224">
        <v>820</v>
      </c>
      <c r="BL19" s="224">
        <v>782</v>
      </c>
      <c r="BM19" s="224">
        <v>872</v>
      </c>
      <c r="BN19" s="224">
        <v>974</v>
      </c>
    </row>
    <row r="20" spans="2:66" x14ac:dyDescent="0.15">
      <c r="B20" s="226">
        <v>17</v>
      </c>
      <c r="C20" s="224">
        <v>69</v>
      </c>
      <c r="D20" s="224">
        <v>68</v>
      </c>
      <c r="E20" s="224">
        <v>63</v>
      </c>
      <c r="F20" s="224">
        <v>57</v>
      </c>
      <c r="H20" s="226">
        <v>17</v>
      </c>
      <c r="I20" s="224">
        <v>57</v>
      </c>
      <c r="J20" s="224">
        <v>49</v>
      </c>
      <c r="K20" s="224">
        <v>31</v>
      </c>
      <c r="L20" s="224">
        <v>68</v>
      </c>
      <c r="N20" s="226">
        <v>17</v>
      </c>
      <c r="O20" s="224">
        <v>54</v>
      </c>
      <c r="P20" s="224">
        <v>60</v>
      </c>
      <c r="Q20" s="224">
        <v>57</v>
      </c>
      <c r="R20" s="224">
        <v>117</v>
      </c>
      <c r="T20" s="226">
        <v>17</v>
      </c>
      <c r="U20" s="224">
        <v>97</v>
      </c>
      <c r="V20" s="224">
        <v>98</v>
      </c>
      <c r="W20" s="224">
        <v>110</v>
      </c>
      <c r="X20" s="224">
        <v>270</v>
      </c>
      <c r="Z20" s="226">
        <v>17</v>
      </c>
      <c r="AA20" s="224">
        <v>192</v>
      </c>
      <c r="AB20" s="224">
        <v>187</v>
      </c>
      <c r="AC20" s="224">
        <v>172</v>
      </c>
      <c r="AD20" s="224">
        <v>432</v>
      </c>
      <c r="AF20" s="226">
        <v>17</v>
      </c>
      <c r="AG20" s="224">
        <v>252</v>
      </c>
      <c r="AH20" s="224">
        <v>231</v>
      </c>
      <c r="AI20" s="224">
        <v>239</v>
      </c>
      <c r="AJ20" s="224">
        <v>505</v>
      </c>
      <c r="AL20" s="226">
        <v>17</v>
      </c>
      <c r="AM20" s="224">
        <v>288</v>
      </c>
      <c r="AN20" s="224">
        <v>288</v>
      </c>
      <c r="AO20" s="224">
        <v>274</v>
      </c>
      <c r="AP20" s="224">
        <v>475</v>
      </c>
      <c r="AR20" s="226">
        <v>17</v>
      </c>
      <c r="AS20" s="224">
        <v>301</v>
      </c>
      <c r="AT20" s="224">
        <v>271</v>
      </c>
      <c r="AU20" s="224">
        <v>260</v>
      </c>
      <c r="AV20" s="224">
        <v>339</v>
      </c>
      <c r="AX20" s="226">
        <v>17</v>
      </c>
      <c r="AY20" s="224">
        <v>132</v>
      </c>
      <c r="AZ20" s="224">
        <v>114</v>
      </c>
      <c r="BA20" s="224">
        <v>153</v>
      </c>
      <c r="BB20" s="224">
        <v>145</v>
      </c>
      <c r="BD20" s="226">
        <v>17</v>
      </c>
      <c r="BE20" s="224">
        <v>588</v>
      </c>
      <c r="BF20" s="224">
        <v>566</v>
      </c>
      <c r="BG20" s="224">
        <v>537</v>
      </c>
      <c r="BH20" s="224">
        <v>1210</v>
      </c>
      <c r="BJ20" s="226">
        <v>17</v>
      </c>
      <c r="BK20" s="224">
        <v>854</v>
      </c>
      <c r="BL20" s="224">
        <v>800</v>
      </c>
      <c r="BM20" s="224">
        <v>822</v>
      </c>
      <c r="BN20" s="224">
        <v>1198</v>
      </c>
    </row>
    <row r="21" spans="2:66" x14ac:dyDescent="0.15">
      <c r="B21" s="226">
        <v>18</v>
      </c>
      <c r="C21" s="224">
        <v>61</v>
      </c>
      <c r="D21" s="224">
        <v>53</v>
      </c>
      <c r="E21" s="224">
        <v>65</v>
      </c>
      <c r="F21" s="224">
        <v>68</v>
      </c>
      <c r="H21" s="226">
        <v>18</v>
      </c>
      <c r="I21" s="224">
        <v>41</v>
      </c>
      <c r="J21" s="224">
        <v>59</v>
      </c>
      <c r="K21" s="224">
        <v>51</v>
      </c>
      <c r="L21" s="224">
        <v>63</v>
      </c>
      <c r="N21" s="226">
        <v>18</v>
      </c>
      <c r="O21" s="224">
        <v>62</v>
      </c>
      <c r="P21" s="224">
        <v>72</v>
      </c>
      <c r="Q21" s="224">
        <v>62</v>
      </c>
      <c r="R21" s="224">
        <v>189</v>
      </c>
      <c r="T21" s="226">
        <v>18</v>
      </c>
      <c r="U21" s="224">
        <v>113</v>
      </c>
      <c r="V21" s="224">
        <v>112</v>
      </c>
      <c r="W21" s="224">
        <v>113</v>
      </c>
      <c r="X21" s="224">
        <v>436</v>
      </c>
      <c r="Z21" s="226">
        <v>18</v>
      </c>
      <c r="AA21" s="224">
        <v>183</v>
      </c>
      <c r="AB21" s="224">
        <v>175</v>
      </c>
      <c r="AC21" s="224">
        <v>168</v>
      </c>
      <c r="AD21" s="224">
        <v>694</v>
      </c>
      <c r="AF21" s="226">
        <v>18</v>
      </c>
      <c r="AG21" s="224">
        <v>218</v>
      </c>
      <c r="AH21" s="224">
        <v>238</v>
      </c>
      <c r="AI21" s="224">
        <v>248</v>
      </c>
      <c r="AJ21" s="224">
        <v>832</v>
      </c>
      <c r="AL21" s="226">
        <v>18</v>
      </c>
      <c r="AM21" s="224">
        <v>256</v>
      </c>
      <c r="AN21" s="224">
        <v>306</v>
      </c>
      <c r="AO21" s="224">
        <v>304</v>
      </c>
      <c r="AP21" s="224">
        <v>628</v>
      </c>
      <c r="AR21" s="226">
        <v>18</v>
      </c>
      <c r="AS21" s="224">
        <v>292</v>
      </c>
      <c r="AT21" s="224">
        <v>262</v>
      </c>
      <c r="AU21" s="224">
        <v>264</v>
      </c>
      <c r="AV21" s="224">
        <v>441</v>
      </c>
      <c r="AX21" s="226">
        <v>18</v>
      </c>
      <c r="AY21" s="224">
        <v>125</v>
      </c>
      <c r="AZ21" s="224">
        <v>132</v>
      </c>
      <c r="BA21" s="224">
        <v>112</v>
      </c>
      <c r="BB21" s="224">
        <v>169</v>
      </c>
      <c r="BD21" s="226">
        <v>18</v>
      </c>
      <c r="BE21" s="224">
        <v>559</v>
      </c>
      <c r="BF21" s="224">
        <v>583</v>
      </c>
      <c r="BG21" s="224">
        <v>581</v>
      </c>
      <c r="BH21" s="224">
        <v>1890</v>
      </c>
      <c r="BJ21" s="226">
        <v>18</v>
      </c>
      <c r="BK21" s="224">
        <v>792</v>
      </c>
      <c r="BL21" s="224">
        <v>826</v>
      </c>
      <c r="BM21" s="224">
        <v>806</v>
      </c>
      <c r="BN21" s="224">
        <v>1630</v>
      </c>
    </row>
    <row r="22" spans="2:66" x14ac:dyDescent="0.15">
      <c r="B22" s="226">
        <v>19</v>
      </c>
      <c r="C22" s="224">
        <v>74</v>
      </c>
      <c r="D22" s="224">
        <v>73</v>
      </c>
      <c r="E22" s="224">
        <v>74</v>
      </c>
      <c r="F22" s="224">
        <v>71</v>
      </c>
      <c r="H22" s="226">
        <v>19</v>
      </c>
      <c r="I22" s="224">
        <v>39</v>
      </c>
      <c r="J22" s="224">
        <v>46</v>
      </c>
      <c r="K22" s="224">
        <v>53</v>
      </c>
      <c r="L22" s="224">
        <v>58</v>
      </c>
      <c r="N22" s="226">
        <v>19</v>
      </c>
      <c r="O22" s="224">
        <v>80</v>
      </c>
      <c r="P22" s="224">
        <v>48</v>
      </c>
      <c r="Q22" s="224">
        <v>68</v>
      </c>
      <c r="R22" s="224">
        <v>202</v>
      </c>
      <c r="T22" s="226">
        <v>19</v>
      </c>
      <c r="U22" s="224">
        <v>98</v>
      </c>
      <c r="V22" s="224">
        <v>113</v>
      </c>
      <c r="W22" s="224">
        <v>118</v>
      </c>
      <c r="X22" s="224">
        <v>453</v>
      </c>
      <c r="Z22" s="226">
        <v>19</v>
      </c>
      <c r="AA22" s="224">
        <v>174</v>
      </c>
      <c r="AB22" s="224">
        <v>185</v>
      </c>
      <c r="AC22" s="224">
        <v>194</v>
      </c>
      <c r="AD22" s="224">
        <v>794</v>
      </c>
      <c r="AF22" s="226">
        <v>19</v>
      </c>
      <c r="AG22" s="224">
        <v>251</v>
      </c>
      <c r="AH22" s="224">
        <v>256</v>
      </c>
      <c r="AI22" s="224">
        <v>252</v>
      </c>
      <c r="AJ22" s="224">
        <v>956</v>
      </c>
      <c r="AL22" s="226">
        <v>19</v>
      </c>
      <c r="AM22" s="224">
        <v>289</v>
      </c>
      <c r="AN22" s="224">
        <v>274</v>
      </c>
      <c r="AO22" s="224">
        <v>287</v>
      </c>
      <c r="AP22" s="224">
        <v>807</v>
      </c>
      <c r="AR22" s="226">
        <v>19</v>
      </c>
      <c r="AS22" s="224">
        <v>291</v>
      </c>
      <c r="AT22" s="224">
        <v>293</v>
      </c>
      <c r="AU22" s="224">
        <v>271</v>
      </c>
      <c r="AV22" s="224">
        <v>539</v>
      </c>
      <c r="AX22" s="226">
        <v>19</v>
      </c>
      <c r="AY22" s="224">
        <v>122</v>
      </c>
      <c r="AZ22" s="224">
        <v>128</v>
      </c>
      <c r="BA22" s="224">
        <v>115</v>
      </c>
      <c r="BB22" s="224">
        <v>218</v>
      </c>
      <c r="BD22" s="226">
        <v>19</v>
      </c>
      <c r="BE22" s="224">
        <v>585</v>
      </c>
      <c r="BF22" s="224">
        <v>590</v>
      </c>
      <c r="BG22" s="224">
        <v>618</v>
      </c>
      <c r="BH22" s="224">
        <v>2060</v>
      </c>
      <c r="BJ22" s="226">
        <v>19</v>
      </c>
      <c r="BK22" s="224">
        <v>833</v>
      </c>
      <c r="BL22" s="224">
        <v>826</v>
      </c>
      <c r="BM22" s="224">
        <v>814</v>
      </c>
      <c r="BN22" s="224">
        <v>2038</v>
      </c>
    </row>
    <row r="23" spans="2:66" x14ac:dyDescent="0.15">
      <c r="B23" s="226">
        <v>20</v>
      </c>
      <c r="C23" s="224">
        <v>48</v>
      </c>
      <c r="D23" s="224">
        <v>74</v>
      </c>
      <c r="E23" s="224">
        <v>67</v>
      </c>
      <c r="F23" s="224">
        <v>64</v>
      </c>
      <c r="H23" s="226">
        <v>20</v>
      </c>
      <c r="I23" s="224">
        <v>51</v>
      </c>
      <c r="J23" s="224">
        <v>41</v>
      </c>
      <c r="K23" s="224">
        <v>60</v>
      </c>
      <c r="L23" s="224">
        <v>72</v>
      </c>
      <c r="N23" s="226">
        <v>20</v>
      </c>
      <c r="O23" s="224">
        <v>65</v>
      </c>
      <c r="P23" s="224">
        <v>61</v>
      </c>
      <c r="Q23" s="224">
        <v>63</v>
      </c>
      <c r="R23" s="224">
        <v>177</v>
      </c>
      <c r="T23" s="226">
        <v>20</v>
      </c>
      <c r="U23" s="224">
        <v>120</v>
      </c>
      <c r="V23" s="224">
        <v>118</v>
      </c>
      <c r="W23" s="224">
        <v>105</v>
      </c>
      <c r="X23" s="224">
        <v>439</v>
      </c>
      <c r="Z23" s="226">
        <v>20</v>
      </c>
      <c r="AA23" s="224">
        <v>178</v>
      </c>
      <c r="AB23" s="224">
        <v>161</v>
      </c>
      <c r="AC23" s="224">
        <v>179</v>
      </c>
      <c r="AD23" s="224">
        <v>836</v>
      </c>
      <c r="AF23" s="226">
        <v>20</v>
      </c>
      <c r="AG23" s="224">
        <v>250</v>
      </c>
      <c r="AH23" s="224">
        <v>253</v>
      </c>
      <c r="AI23" s="224">
        <v>255</v>
      </c>
      <c r="AJ23" s="224">
        <v>1020</v>
      </c>
      <c r="AL23" s="226">
        <v>20</v>
      </c>
      <c r="AM23" s="224">
        <v>290</v>
      </c>
      <c r="AN23" s="224">
        <v>286</v>
      </c>
      <c r="AO23" s="224">
        <v>290</v>
      </c>
      <c r="AP23" s="224">
        <v>775</v>
      </c>
      <c r="AR23" s="226">
        <v>20</v>
      </c>
      <c r="AS23" s="224">
        <v>325</v>
      </c>
      <c r="AT23" s="224">
        <v>274</v>
      </c>
      <c r="AU23" s="224">
        <v>280</v>
      </c>
      <c r="AV23" s="224">
        <v>534</v>
      </c>
      <c r="AX23" s="226">
        <v>20</v>
      </c>
      <c r="AY23" s="224">
        <v>113</v>
      </c>
      <c r="AZ23" s="224">
        <v>121</v>
      </c>
      <c r="BA23" s="224">
        <v>141</v>
      </c>
      <c r="BB23" s="224">
        <v>214</v>
      </c>
      <c r="BD23" s="226">
        <v>20</v>
      </c>
      <c r="BE23" s="224">
        <v>583</v>
      </c>
      <c r="BF23" s="224">
        <v>560</v>
      </c>
      <c r="BG23" s="224">
        <v>598</v>
      </c>
      <c r="BH23" s="224">
        <v>2091</v>
      </c>
      <c r="BJ23" s="226">
        <v>20</v>
      </c>
      <c r="BK23" s="224">
        <v>857</v>
      </c>
      <c r="BL23" s="224">
        <v>829</v>
      </c>
      <c r="BM23" s="224">
        <v>842</v>
      </c>
      <c r="BN23" s="224">
        <v>2040</v>
      </c>
    </row>
    <row r="24" spans="2:66" x14ac:dyDescent="0.15">
      <c r="B24" s="226">
        <v>21</v>
      </c>
      <c r="C24" s="224">
        <v>71</v>
      </c>
      <c r="D24" s="224">
        <v>72</v>
      </c>
      <c r="E24" s="224">
        <v>61</v>
      </c>
      <c r="F24" s="224">
        <v>55</v>
      </c>
      <c r="H24" s="226">
        <v>21</v>
      </c>
      <c r="I24" s="224">
        <v>54</v>
      </c>
      <c r="J24" s="224">
        <v>41</v>
      </c>
      <c r="K24" s="224">
        <v>42</v>
      </c>
      <c r="L24" s="224">
        <v>73</v>
      </c>
      <c r="N24" s="226">
        <v>21</v>
      </c>
      <c r="O24" s="224">
        <v>49</v>
      </c>
      <c r="P24" s="224">
        <v>56</v>
      </c>
      <c r="Q24" s="224">
        <v>67</v>
      </c>
      <c r="R24" s="224">
        <v>174</v>
      </c>
      <c r="T24" s="226">
        <v>21</v>
      </c>
      <c r="U24" s="224">
        <v>92</v>
      </c>
      <c r="V24" s="224">
        <v>89</v>
      </c>
      <c r="W24" s="224">
        <v>109</v>
      </c>
      <c r="X24" s="224">
        <v>453</v>
      </c>
      <c r="Z24" s="226">
        <v>21</v>
      </c>
      <c r="AA24" s="224">
        <v>169</v>
      </c>
      <c r="AB24" s="224">
        <v>167</v>
      </c>
      <c r="AC24" s="224">
        <v>185</v>
      </c>
      <c r="AD24" s="224">
        <v>806</v>
      </c>
      <c r="AF24" s="226">
        <v>21</v>
      </c>
      <c r="AG24" s="224">
        <v>215</v>
      </c>
      <c r="AH24" s="224">
        <v>236</v>
      </c>
      <c r="AI24" s="224">
        <v>263</v>
      </c>
      <c r="AJ24" s="224">
        <v>1059</v>
      </c>
      <c r="AL24" s="226">
        <v>21</v>
      </c>
      <c r="AM24" s="224">
        <v>269</v>
      </c>
      <c r="AN24" s="224">
        <v>255</v>
      </c>
      <c r="AO24" s="224">
        <v>261</v>
      </c>
      <c r="AP24" s="224">
        <v>837</v>
      </c>
      <c r="AR24" s="226">
        <v>21</v>
      </c>
      <c r="AS24" s="224">
        <v>284</v>
      </c>
      <c r="AT24" s="224">
        <v>265</v>
      </c>
      <c r="AU24" s="224">
        <v>281</v>
      </c>
      <c r="AV24" s="224">
        <v>603</v>
      </c>
      <c r="AX24" s="226">
        <v>21</v>
      </c>
      <c r="AY24" s="224">
        <v>123</v>
      </c>
      <c r="AZ24" s="224">
        <v>118</v>
      </c>
      <c r="BA24" s="224">
        <v>135</v>
      </c>
      <c r="BB24" s="224">
        <v>227</v>
      </c>
      <c r="BD24" s="226">
        <v>21</v>
      </c>
      <c r="BE24" s="224">
        <v>531</v>
      </c>
      <c r="BF24" s="224">
        <v>532</v>
      </c>
      <c r="BG24" s="224">
        <v>589</v>
      </c>
      <c r="BH24" s="224">
        <v>2085</v>
      </c>
      <c r="BJ24" s="226">
        <v>21</v>
      </c>
      <c r="BK24" s="224">
        <v>795</v>
      </c>
      <c r="BL24" s="224">
        <v>767</v>
      </c>
      <c r="BM24" s="224">
        <v>815</v>
      </c>
      <c r="BN24" s="224">
        <v>2202</v>
      </c>
    </row>
    <row r="25" spans="2:66" x14ac:dyDescent="0.15">
      <c r="B25" s="226">
        <v>22</v>
      </c>
      <c r="C25" s="224">
        <v>69</v>
      </c>
      <c r="D25" s="224">
        <v>64</v>
      </c>
      <c r="E25" s="224">
        <v>55</v>
      </c>
      <c r="F25" s="224">
        <v>64</v>
      </c>
      <c r="H25" s="226">
        <v>22</v>
      </c>
      <c r="I25" s="224">
        <v>57</v>
      </c>
      <c r="J25" s="224">
        <v>45</v>
      </c>
      <c r="K25" s="224">
        <v>56</v>
      </c>
      <c r="L25" s="224">
        <v>70</v>
      </c>
      <c r="N25" s="226">
        <v>22</v>
      </c>
      <c r="O25" s="224">
        <v>46</v>
      </c>
      <c r="P25" s="224">
        <v>50</v>
      </c>
      <c r="Q25" s="224">
        <v>74</v>
      </c>
      <c r="R25" s="224">
        <v>160</v>
      </c>
      <c r="T25" s="226">
        <v>22</v>
      </c>
      <c r="U25" s="224">
        <v>101</v>
      </c>
      <c r="V25" s="224">
        <v>107</v>
      </c>
      <c r="W25" s="224">
        <v>104</v>
      </c>
      <c r="X25" s="224">
        <v>417</v>
      </c>
      <c r="Z25" s="226">
        <v>22</v>
      </c>
      <c r="AA25" s="224">
        <v>168</v>
      </c>
      <c r="AB25" s="224">
        <v>172</v>
      </c>
      <c r="AC25" s="224">
        <v>175</v>
      </c>
      <c r="AD25" s="224">
        <v>729</v>
      </c>
      <c r="AF25" s="226">
        <v>22</v>
      </c>
      <c r="AG25" s="224">
        <v>222</v>
      </c>
      <c r="AH25" s="224">
        <v>238</v>
      </c>
      <c r="AI25" s="224">
        <v>257</v>
      </c>
      <c r="AJ25" s="224">
        <v>851</v>
      </c>
      <c r="AL25" s="226">
        <v>22</v>
      </c>
      <c r="AM25" s="224">
        <v>261</v>
      </c>
      <c r="AN25" s="224">
        <v>303</v>
      </c>
      <c r="AO25" s="224">
        <v>300</v>
      </c>
      <c r="AP25" s="224">
        <v>772</v>
      </c>
      <c r="AR25" s="226">
        <v>22</v>
      </c>
      <c r="AS25" s="224">
        <v>245</v>
      </c>
      <c r="AT25" s="224">
        <v>303</v>
      </c>
      <c r="AU25" s="224">
        <v>281</v>
      </c>
      <c r="AV25" s="224">
        <v>555</v>
      </c>
      <c r="AX25" s="226">
        <v>22</v>
      </c>
      <c r="AY25" s="224">
        <v>103</v>
      </c>
      <c r="AZ25" s="224">
        <v>156</v>
      </c>
      <c r="BA25" s="224">
        <v>133</v>
      </c>
      <c r="BB25" s="224">
        <v>202</v>
      </c>
      <c r="BD25" s="226">
        <v>22</v>
      </c>
      <c r="BE25" s="224">
        <v>554</v>
      </c>
      <c r="BF25" s="224">
        <v>553</v>
      </c>
      <c r="BG25" s="224">
        <v>595</v>
      </c>
      <c r="BH25" s="224">
        <v>1856</v>
      </c>
      <c r="BJ25" s="226">
        <v>22</v>
      </c>
      <c r="BK25" s="224">
        <v>718</v>
      </c>
      <c r="BL25" s="224">
        <v>885</v>
      </c>
      <c r="BM25" s="224">
        <v>840</v>
      </c>
      <c r="BN25" s="224">
        <v>1964</v>
      </c>
    </row>
    <row r="26" spans="2:66" x14ac:dyDescent="0.15">
      <c r="B26" s="226">
        <v>23</v>
      </c>
      <c r="C26" s="224">
        <v>79</v>
      </c>
      <c r="D26" s="224">
        <v>72</v>
      </c>
      <c r="E26" s="224">
        <v>65</v>
      </c>
      <c r="F26" s="224">
        <v>56</v>
      </c>
      <c r="H26" s="226">
        <v>23</v>
      </c>
      <c r="I26" s="224">
        <v>43</v>
      </c>
      <c r="J26" s="224">
        <v>43</v>
      </c>
      <c r="K26" s="224">
        <v>44</v>
      </c>
      <c r="L26" s="224">
        <v>66</v>
      </c>
      <c r="N26" s="226">
        <v>23</v>
      </c>
      <c r="O26" s="224">
        <v>64</v>
      </c>
      <c r="P26" s="224">
        <v>59</v>
      </c>
      <c r="Q26" s="224">
        <v>56</v>
      </c>
      <c r="R26" s="224">
        <v>156</v>
      </c>
      <c r="T26" s="226">
        <v>23</v>
      </c>
      <c r="U26" s="224">
        <v>106</v>
      </c>
      <c r="V26" s="224">
        <v>96</v>
      </c>
      <c r="W26" s="224">
        <v>102</v>
      </c>
      <c r="X26" s="224">
        <v>366</v>
      </c>
      <c r="Z26" s="226">
        <v>23</v>
      </c>
      <c r="AA26" s="224">
        <v>179</v>
      </c>
      <c r="AB26" s="224">
        <v>184</v>
      </c>
      <c r="AC26" s="224">
        <v>160</v>
      </c>
      <c r="AD26" s="224">
        <v>667</v>
      </c>
      <c r="AF26" s="226">
        <v>23</v>
      </c>
      <c r="AG26" s="224">
        <v>236</v>
      </c>
      <c r="AH26" s="224">
        <v>230</v>
      </c>
      <c r="AI26" s="224">
        <v>243</v>
      </c>
      <c r="AJ26" s="224">
        <v>853</v>
      </c>
      <c r="AL26" s="226">
        <v>23</v>
      </c>
      <c r="AM26" s="224">
        <v>261</v>
      </c>
      <c r="AN26" s="224">
        <v>299</v>
      </c>
      <c r="AO26" s="224">
        <v>254</v>
      </c>
      <c r="AP26" s="224">
        <v>798</v>
      </c>
      <c r="AR26" s="226">
        <v>23</v>
      </c>
      <c r="AS26" s="224">
        <v>286</v>
      </c>
      <c r="AT26" s="224">
        <v>268</v>
      </c>
      <c r="AU26" s="224">
        <v>263</v>
      </c>
      <c r="AV26" s="224">
        <v>549</v>
      </c>
      <c r="AX26" s="226">
        <v>23</v>
      </c>
      <c r="AY26" s="224">
        <v>119</v>
      </c>
      <c r="AZ26" s="224">
        <v>137</v>
      </c>
      <c r="BA26" s="224">
        <v>97</v>
      </c>
      <c r="BB26" s="224">
        <v>240</v>
      </c>
      <c r="BD26" s="226">
        <v>23</v>
      </c>
      <c r="BE26" s="224">
        <v>587</v>
      </c>
      <c r="BF26" s="224">
        <v>566</v>
      </c>
      <c r="BG26" s="224">
        <v>551</v>
      </c>
      <c r="BH26" s="224">
        <v>1713</v>
      </c>
      <c r="BJ26" s="226">
        <v>23</v>
      </c>
      <c r="BK26" s="224">
        <v>786</v>
      </c>
      <c r="BL26" s="224">
        <v>822</v>
      </c>
      <c r="BM26" s="224">
        <v>733</v>
      </c>
      <c r="BN26" s="224">
        <v>2038</v>
      </c>
    </row>
    <row r="27" spans="2:66" x14ac:dyDescent="0.15">
      <c r="B27" s="226">
        <v>24</v>
      </c>
      <c r="C27" s="224">
        <v>70</v>
      </c>
      <c r="D27" s="224">
        <v>85</v>
      </c>
      <c r="E27" s="224">
        <v>66</v>
      </c>
      <c r="F27" s="224">
        <v>63</v>
      </c>
      <c r="H27" s="226">
        <v>24</v>
      </c>
      <c r="I27" s="224">
        <v>45</v>
      </c>
      <c r="J27" s="224">
        <v>55</v>
      </c>
      <c r="K27" s="224">
        <v>37</v>
      </c>
      <c r="L27" s="224">
        <v>65</v>
      </c>
      <c r="N27" s="226">
        <v>24</v>
      </c>
      <c r="O27" s="224">
        <v>64</v>
      </c>
      <c r="P27" s="224">
        <v>52</v>
      </c>
      <c r="Q27" s="224">
        <v>61</v>
      </c>
      <c r="R27" s="224">
        <v>145</v>
      </c>
      <c r="T27" s="226">
        <v>24</v>
      </c>
      <c r="U27" s="224">
        <v>104</v>
      </c>
      <c r="V27" s="224">
        <v>100</v>
      </c>
      <c r="W27" s="224">
        <v>99</v>
      </c>
      <c r="X27" s="224">
        <v>349</v>
      </c>
      <c r="Z27" s="226">
        <v>24</v>
      </c>
      <c r="AA27" s="224">
        <v>155</v>
      </c>
      <c r="AB27" s="224">
        <v>171</v>
      </c>
      <c r="AC27" s="224">
        <v>161</v>
      </c>
      <c r="AD27" s="224">
        <v>648</v>
      </c>
      <c r="AF27" s="226">
        <v>24</v>
      </c>
      <c r="AG27" s="224">
        <v>247</v>
      </c>
      <c r="AH27" s="224">
        <v>237</v>
      </c>
      <c r="AI27" s="224">
        <v>242</v>
      </c>
      <c r="AJ27" s="224">
        <v>791</v>
      </c>
      <c r="AL27" s="226">
        <v>24</v>
      </c>
      <c r="AM27" s="224">
        <v>256</v>
      </c>
      <c r="AN27" s="224">
        <v>257</v>
      </c>
      <c r="AO27" s="224">
        <v>291</v>
      </c>
      <c r="AP27" s="224">
        <v>720</v>
      </c>
      <c r="AR27" s="226">
        <v>24</v>
      </c>
      <c r="AS27" s="224">
        <v>254</v>
      </c>
      <c r="AT27" s="224">
        <v>248</v>
      </c>
      <c r="AU27" s="224">
        <v>281</v>
      </c>
      <c r="AV27" s="224">
        <v>496</v>
      </c>
      <c r="AX27" s="226">
        <v>24</v>
      </c>
      <c r="AY27" s="224">
        <v>109</v>
      </c>
      <c r="AZ27" s="224">
        <v>128</v>
      </c>
      <c r="BA27" s="224">
        <v>126</v>
      </c>
      <c r="BB27" s="224">
        <v>210</v>
      </c>
      <c r="BD27" s="226">
        <v>24</v>
      </c>
      <c r="BE27" s="224">
        <v>566</v>
      </c>
      <c r="BF27" s="224">
        <v>578</v>
      </c>
      <c r="BG27" s="224">
        <v>533</v>
      </c>
      <c r="BH27" s="224">
        <v>1681</v>
      </c>
      <c r="BJ27" s="226">
        <v>24</v>
      </c>
      <c r="BK27" s="224">
        <v>738</v>
      </c>
      <c r="BL27" s="224">
        <v>755</v>
      </c>
      <c r="BM27" s="224">
        <v>831</v>
      </c>
      <c r="BN27" s="224">
        <v>1806</v>
      </c>
    </row>
    <row r="28" spans="2:66" x14ac:dyDescent="0.15">
      <c r="B28" s="226">
        <v>25</v>
      </c>
      <c r="C28" s="224">
        <v>88</v>
      </c>
      <c r="D28" s="224">
        <v>80</v>
      </c>
      <c r="E28" s="224">
        <v>63</v>
      </c>
      <c r="F28" s="224">
        <v>55</v>
      </c>
      <c r="H28" s="226">
        <v>25</v>
      </c>
      <c r="I28" s="224">
        <v>41</v>
      </c>
      <c r="J28" s="224">
        <v>39</v>
      </c>
      <c r="K28" s="224">
        <v>42</v>
      </c>
      <c r="L28" s="224">
        <v>60</v>
      </c>
      <c r="N28" s="226">
        <v>25</v>
      </c>
      <c r="O28" s="224">
        <v>55</v>
      </c>
      <c r="P28" s="224">
        <v>70</v>
      </c>
      <c r="Q28" s="224">
        <v>80</v>
      </c>
      <c r="R28" s="224">
        <v>126</v>
      </c>
      <c r="T28" s="226">
        <v>25</v>
      </c>
      <c r="U28" s="224">
        <v>95</v>
      </c>
      <c r="V28" s="224">
        <v>123</v>
      </c>
      <c r="W28" s="224">
        <v>105</v>
      </c>
      <c r="X28" s="224">
        <v>297</v>
      </c>
      <c r="Z28" s="226">
        <v>25</v>
      </c>
      <c r="AA28" s="224">
        <v>168</v>
      </c>
      <c r="AB28" s="224">
        <v>175</v>
      </c>
      <c r="AC28" s="224">
        <v>169</v>
      </c>
      <c r="AD28" s="224">
        <v>529</v>
      </c>
      <c r="AF28" s="226">
        <v>25</v>
      </c>
      <c r="AG28" s="224">
        <v>254</v>
      </c>
      <c r="AH28" s="224">
        <v>257</v>
      </c>
      <c r="AI28" s="224">
        <v>281</v>
      </c>
      <c r="AJ28" s="224">
        <v>759</v>
      </c>
      <c r="AL28" s="226">
        <v>25</v>
      </c>
      <c r="AM28" s="224">
        <v>280</v>
      </c>
      <c r="AN28" s="224">
        <v>289</v>
      </c>
      <c r="AO28" s="224">
        <v>264</v>
      </c>
      <c r="AP28" s="224">
        <v>674</v>
      </c>
      <c r="AR28" s="226">
        <v>25</v>
      </c>
      <c r="AS28" s="224">
        <v>260</v>
      </c>
      <c r="AT28" s="224">
        <v>260</v>
      </c>
      <c r="AU28" s="224">
        <v>261</v>
      </c>
      <c r="AV28" s="224">
        <v>509</v>
      </c>
      <c r="AX28" s="226">
        <v>25</v>
      </c>
      <c r="AY28" s="224">
        <v>129</v>
      </c>
      <c r="AZ28" s="224">
        <v>102</v>
      </c>
      <c r="BA28" s="224">
        <v>134</v>
      </c>
      <c r="BB28" s="224">
        <v>181</v>
      </c>
      <c r="BD28" s="226">
        <v>25</v>
      </c>
      <c r="BE28" s="224">
        <v>553</v>
      </c>
      <c r="BF28" s="224">
        <v>598</v>
      </c>
      <c r="BG28" s="224">
        <v>587</v>
      </c>
      <c r="BH28" s="224">
        <v>1429</v>
      </c>
      <c r="BJ28" s="226">
        <v>25</v>
      </c>
      <c r="BK28" s="224">
        <v>817</v>
      </c>
      <c r="BL28" s="224">
        <v>797</v>
      </c>
      <c r="BM28" s="224">
        <v>812</v>
      </c>
      <c r="BN28" s="224">
        <v>1761</v>
      </c>
    </row>
    <row r="29" spans="2:66" x14ac:dyDescent="0.15">
      <c r="B29" s="226">
        <v>26</v>
      </c>
      <c r="C29" s="224">
        <v>80</v>
      </c>
      <c r="D29" s="224">
        <v>55</v>
      </c>
      <c r="E29" s="224">
        <v>55</v>
      </c>
      <c r="F29" s="224">
        <v>61</v>
      </c>
      <c r="H29" s="226">
        <v>26</v>
      </c>
      <c r="I29" s="224">
        <v>50</v>
      </c>
      <c r="J29" s="224">
        <v>40</v>
      </c>
      <c r="K29" s="224">
        <v>46</v>
      </c>
      <c r="L29" s="224">
        <v>47</v>
      </c>
      <c r="N29" s="226">
        <v>26</v>
      </c>
      <c r="O29" s="224">
        <v>43</v>
      </c>
      <c r="P29" s="224">
        <v>61</v>
      </c>
      <c r="Q29" s="224">
        <v>65</v>
      </c>
      <c r="R29" s="224">
        <v>89</v>
      </c>
      <c r="T29" s="226">
        <v>26</v>
      </c>
      <c r="U29" s="224">
        <v>98</v>
      </c>
      <c r="V29" s="224">
        <v>114</v>
      </c>
      <c r="W29" s="224">
        <v>107</v>
      </c>
      <c r="X29" s="224">
        <v>226</v>
      </c>
      <c r="Z29" s="226">
        <v>26</v>
      </c>
      <c r="AA29" s="224">
        <v>191</v>
      </c>
      <c r="AB29" s="224">
        <v>169</v>
      </c>
      <c r="AC29" s="224">
        <v>184</v>
      </c>
      <c r="AD29" s="224">
        <v>458</v>
      </c>
      <c r="AF29" s="226">
        <v>26</v>
      </c>
      <c r="AG29" s="224">
        <v>234</v>
      </c>
      <c r="AH29" s="224">
        <v>261</v>
      </c>
      <c r="AI29" s="224">
        <v>262</v>
      </c>
      <c r="AJ29" s="224">
        <v>607</v>
      </c>
      <c r="AL29" s="226">
        <v>26</v>
      </c>
      <c r="AM29" s="224">
        <v>251</v>
      </c>
      <c r="AN29" s="224">
        <v>266</v>
      </c>
      <c r="AO29" s="224">
        <v>241</v>
      </c>
      <c r="AP29" s="224">
        <v>562</v>
      </c>
      <c r="AR29" s="226">
        <v>26</v>
      </c>
      <c r="AS29" s="224">
        <v>272</v>
      </c>
      <c r="AT29" s="224">
        <v>278</v>
      </c>
      <c r="AU29" s="224">
        <v>244</v>
      </c>
      <c r="AV29" s="224">
        <v>458</v>
      </c>
      <c r="AX29" s="226">
        <v>26</v>
      </c>
      <c r="AY29" s="224">
        <v>122</v>
      </c>
      <c r="AZ29" s="224">
        <v>124</v>
      </c>
      <c r="BA29" s="224">
        <v>111</v>
      </c>
      <c r="BB29" s="224">
        <v>172</v>
      </c>
      <c r="BD29" s="226">
        <v>26</v>
      </c>
      <c r="BE29" s="224">
        <v>581</v>
      </c>
      <c r="BF29" s="224">
        <v>582</v>
      </c>
      <c r="BG29" s="224">
        <v>581</v>
      </c>
      <c r="BH29" s="224">
        <v>1161</v>
      </c>
      <c r="BJ29" s="226">
        <v>26</v>
      </c>
      <c r="BK29" s="224">
        <v>760</v>
      </c>
      <c r="BL29" s="224">
        <v>786</v>
      </c>
      <c r="BM29" s="224">
        <v>734</v>
      </c>
      <c r="BN29" s="224">
        <v>1519</v>
      </c>
    </row>
    <row r="30" spans="2:66" x14ac:dyDescent="0.15">
      <c r="B30" s="226">
        <v>27</v>
      </c>
      <c r="C30" s="224">
        <v>68</v>
      </c>
      <c r="D30" s="224">
        <v>64</v>
      </c>
      <c r="E30" s="224">
        <v>71</v>
      </c>
      <c r="F30" s="224">
        <v>47</v>
      </c>
      <c r="H30" s="226">
        <v>27</v>
      </c>
      <c r="I30" s="224">
        <v>36</v>
      </c>
      <c r="J30" s="224">
        <v>51</v>
      </c>
      <c r="K30" s="224">
        <v>49</v>
      </c>
      <c r="L30" s="224">
        <v>46</v>
      </c>
      <c r="N30" s="226">
        <v>27</v>
      </c>
      <c r="O30" s="224">
        <v>53</v>
      </c>
      <c r="P30" s="224">
        <v>51</v>
      </c>
      <c r="Q30" s="224">
        <v>59</v>
      </c>
      <c r="R30" s="224">
        <v>98</v>
      </c>
      <c r="T30" s="226">
        <v>27</v>
      </c>
      <c r="U30" s="224">
        <v>94</v>
      </c>
      <c r="V30" s="224">
        <v>83</v>
      </c>
      <c r="W30" s="224">
        <v>106</v>
      </c>
      <c r="X30" s="224">
        <v>202</v>
      </c>
      <c r="Z30" s="226">
        <v>27</v>
      </c>
      <c r="AA30" s="224">
        <v>178</v>
      </c>
      <c r="AB30" s="224">
        <v>164</v>
      </c>
      <c r="AC30" s="224">
        <v>174</v>
      </c>
      <c r="AD30" s="224">
        <v>411</v>
      </c>
      <c r="AF30" s="226">
        <v>27</v>
      </c>
      <c r="AG30" s="224">
        <v>235</v>
      </c>
      <c r="AH30" s="224">
        <v>239</v>
      </c>
      <c r="AI30" s="224">
        <v>240</v>
      </c>
      <c r="AJ30" s="224">
        <v>611</v>
      </c>
      <c r="AL30" s="226">
        <v>27</v>
      </c>
      <c r="AM30" s="224">
        <v>267</v>
      </c>
      <c r="AN30" s="224">
        <v>252</v>
      </c>
      <c r="AO30" s="224">
        <v>265</v>
      </c>
      <c r="AP30" s="224">
        <v>558</v>
      </c>
      <c r="AR30" s="226">
        <v>27</v>
      </c>
      <c r="AS30" s="224">
        <v>249</v>
      </c>
      <c r="AT30" s="224">
        <v>279</v>
      </c>
      <c r="AU30" s="224">
        <v>289</v>
      </c>
      <c r="AV30" s="224">
        <v>406</v>
      </c>
      <c r="AX30" s="226">
        <v>27</v>
      </c>
      <c r="AY30" s="224">
        <v>114</v>
      </c>
      <c r="AZ30" s="224">
        <v>107</v>
      </c>
      <c r="BA30" s="224">
        <v>114</v>
      </c>
      <c r="BB30" s="224">
        <v>182</v>
      </c>
      <c r="BD30" s="226">
        <v>27</v>
      </c>
      <c r="BE30" s="224">
        <v>535</v>
      </c>
      <c r="BF30" s="224">
        <v>540</v>
      </c>
      <c r="BG30" s="224">
        <v>578</v>
      </c>
      <c r="BH30" s="224">
        <v>1099</v>
      </c>
      <c r="BJ30" s="226">
        <v>27</v>
      </c>
      <c r="BK30" s="224">
        <v>759</v>
      </c>
      <c r="BL30" s="224">
        <v>750</v>
      </c>
      <c r="BM30" s="224">
        <v>789</v>
      </c>
      <c r="BN30" s="224">
        <v>1462</v>
      </c>
    </row>
    <row r="31" spans="2:66" x14ac:dyDescent="0.15">
      <c r="B31" s="226">
        <v>28</v>
      </c>
      <c r="C31" s="224">
        <v>73</v>
      </c>
      <c r="D31" s="224">
        <v>80</v>
      </c>
      <c r="E31" s="224">
        <v>42</v>
      </c>
      <c r="F31" s="224">
        <v>69</v>
      </c>
      <c r="H31" s="226">
        <v>28</v>
      </c>
      <c r="I31" s="224">
        <v>50</v>
      </c>
      <c r="J31" s="224">
        <v>55</v>
      </c>
      <c r="K31" s="224">
        <v>43</v>
      </c>
      <c r="L31" s="224">
        <v>59</v>
      </c>
      <c r="N31" s="226">
        <v>28</v>
      </c>
      <c r="O31" s="224">
        <v>43</v>
      </c>
      <c r="P31" s="224">
        <v>53</v>
      </c>
      <c r="Q31" s="224">
        <v>61</v>
      </c>
      <c r="R31" s="224">
        <v>81</v>
      </c>
      <c r="T31" s="226">
        <v>28</v>
      </c>
      <c r="U31" s="224">
        <v>116</v>
      </c>
      <c r="V31" s="224">
        <v>91</v>
      </c>
      <c r="W31" s="224">
        <v>86</v>
      </c>
      <c r="X31" s="224">
        <v>186</v>
      </c>
      <c r="Z31" s="226">
        <v>28</v>
      </c>
      <c r="AA31" s="224">
        <v>182</v>
      </c>
      <c r="AB31" s="224">
        <v>171</v>
      </c>
      <c r="AC31" s="224">
        <v>171</v>
      </c>
      <c r="AD31" s="224">
        <v>422</v>
      </c>
      <c r="AF31" s="226">
        <v>28</v>
      </c>
      <c r="AG31" s="224">
        <v>228</v>
      </c>
      <c r="AH31" s="224">
        <v>245</v>
      </c>
      <c r="AI31" s="224">
        <v>249</v>
      </c>
      <c r="AJ31" s="224">
        <v>543</v>
      </c>
      <c r="AL31" s="226">
        <v>28</v>
      </c>
      <c r="AM31" s="224">
        <v>276</v>
      </c>
      <c r="AN31" s="224">
        <v>298</v>
      </c>
      <c r="AO31" s="224">
        <v>279</v>
      </c>
      <c r="AP31" s="224">
        <v>503</v>
      </c>
      <c r="AR31" s="226">
        <v>28</v>
      </c>
      <c r="AS31" s="224">
        <v>269</v>
      </c>
      <c r="AT31" s="224">
        <v>231</v>
      </c>
      <c r="AU31" s="224">
        <v>251</v>
      </c>
      <c r="AV31" s="224">
        <v>408</v>
      </c>
      <c r="AX31" s="226">
        <v>28</v>
      </c>
      <c r="AY31" s="224">
        <v>126</v>
      </c>
      <c r="AZ31" s="224">
        <v>119</v>
      </c>
      <c r="BA31" s="224">
        <v>110</v>
      </c>
      <c r="BB31" s="224">
        <v>155</v>
      </c>
      <c r="BD31" s="226">
        <v>28</v>
      </c>
      <c r="BE31" s="224">
        <v>579</v>
      </c>
      <c r="BF31" s="224">
        <v>570</v>
      </c>
      <c r="BG31" s="224">
        <v>516</v>
      </c>
      <c r="BH31" s="224">
        <v>1070</v>
      </c>
      <c r="BJ31" s="226">
        <v>28</v>
      </c>
      <c r="BK31" s="224">
        <v>784</v>
      </c>
      <c r="BL31" s="224">
        <v>773</v>
      </c>
      <c r="BM31" s="224">
        <v>776</v>
      </c>
      <c r="BN31" s="224">
        <v>1356</v>
      </c>
    </row>
    <row r="32" spans="2:66" x14ac:dyDescent="0.15">
      <c r="B32" s="226">
        <v>29</v>
      </c>
      <c r="C32" s="224">
        <v>63</v>
      </c>
      <c r="D32" s="224">
        <v>54</v>
      </c>
      <c r="E32" s="224">
        <v>66</v>
      </c>
      <c r="F32" s="224">
        <v>60</v>
      </c>
      <c r="H32" s="226">
        <v>29</v>
      </c>
      <c r="I32" s="224">
        <v>46</v>
      </c>
      <c r="J32" s="224">
        <v>55</v>
      </c>
      <c r="K32" s="224">
        <v>41</v>
      </c>
      <c r="L32" s="224">
        <v>57</v>
      </c>
      <c r="N32" s="226">
        <v>29</v>
      </c>
      <c r="O32" s="224">
        <v>71</v>
      </c>
      <c r="P32" s="224">
        <v>46</v>
      </c>
      <c r="Q32" s="224">
        <v>46</v>
      </c>
      <c r="R32" s="224">
        <v>93</v>
      </c>
      <c r="T32" s="226">
        <v>29</v>
      </c>
      <c r="U32" s="224">
        <v>109</v>
      </c>
      <c r="V32" s="224">
        <v>94</v>
      </c>
      <c r="W32" s="224">
        <v>96</v>
      </c>
      <c r="X32" s="224">
        <v>205</v>
      </c>
      <c r="Z32" s="226">
        <v>29</v>
      </c>
      <c r="AA32" s="224">
        <v>191</v>
      </c>
      <c r="AB32" s="224">
        <v>194</v>
      </c>
      <c r="AC32" s="224">
        <v>179</v>
      </c>
      <c r="AD32" s="224">
        <v>367</v>
      </c>
      <c r="AF32" s="226">
        <v>29</v>
      </c>
      <c r="AG32" s="224">
        <v>251</v>
      </c>
      <c r="AH32" s="224">
        <v>247</v>
      </c>
      <c r="AI32" s="224">
        <v>225</v>
      </c>
      <c r="AJ32" s="224">
        <v>485</v>
      </c>
      <c r="AL32" s="226">
        <v>29</v>
      </c>
      <c r="AM32" s="224">
        <v>252</v>
      </c>
      <c r="AN32" s="224">
        <v>281</v>
      </c>
      <c r="AO32" s="224">
        <v>277</v>
      </c>
      <c r="AP32" s="224">
        <v>530</v>
      </c>
      <c r="AR32" s="226">
        <v>29</v>
      </c>
      <c r="AS32" s="224">
        <v>237</v>
      </c>
      <c r="AT32" s="224">
        <v>268</v>
      </c>
      <c r="AU32" s="224">
        <v>256</v>
      </c>
      <c r="AV32" s="224">
        <v>411</v>
      </c>
      <c r="AX32" s="226">
        <v>29</v>
      </c>
      <c r="AY32" s="224">
        <v>109</v>
      </c>
      <c r="AZ32" s="224">
        <v>141</v>
      </c>
      <c r="BA32" s="224">
        <v>113</v>
      </c>
      <c r="BB32" s="224">
        <v>165</v>
      </c>
      <c r="BD32" s="226">
        <v>29</v>
      </c>
      <c r="BE32" s="224">
        <v>597</v>
      </c>
      <c r="BF32" s="224">
        <v>565</v>
      </c>
      <c r="BG32" s="224">
        <v>542</v>
      </c>
      <c r="BH32" s="224">
        <v>1004</v>
      </c>
      <c r="BJ32" s="226">
        <v>29</v>
      </c>
      <c r="BK32" s="224">
        <v>732</v>
      </c>
      <c r="BL32" s="224">
        <v>815</v>
      </c>
      <c r="BM32" s="224">
        <v>757</v>
      </c>
      <c r="BN32" s="224">
        <v>1369</v>
      </c>
    </row>
    <row r="33" spans="2:66" x14ac:dyDescent="0.15">
      <c r="B33" s="226">
        <v>30</v>
      </c>
      <c r="C33" s="224">
        <v>55</v>
      </c>
      <c r="D33" s="224">
        <v>80</v>
      </c>
      <c r="E33" s="224">
        <v>62</v>
      </c>
      <c r="F33" s="224">
        <v>56</v>
      </c>
      <c r="H33" s="226">
        <v>30</v>
      </c>
      <c r="I33" s="224">
        <v>46</v>
      </c>
      <c r="J33" s="224">
        <v>51</v>
      </c>
      <c r="K33" s="224">
        <v>50</v>
      </c>
      <c r="L33" s="224">
        <v>44</v>
      </c>
      <c r="N33" s="226">
        <v>30</v>
      </c>
      <c r="O33" s="224">
        <v>60</v>
      </c>
      <c r="P33" s="224">
        <v>60</v>
      </c>
      <c r="Q33" s="224">
        <v>56</v>
      </c>
      <c r="R33" s="224">
        <v>82</v>
      </c>
      <c r="T33" s="226">
        <v>30</v>
      </c>
      <c r="U33" s="224">
        <v>126</v>
      </c>
      <c r="V33" s="224">
        <v>104</v>
      </c>
      <c r="W33" s="224">
        <v>101</v>
      </c>
      <c r="X33" s="224">
        <v>184</v>
      </c>
      <c r="Z33" s="226">
        <v>30</v>
      </c>
      <c r="AA33" s="224">
        <v>186</v>
      </c>
      <c r="AB33" s="224">
        <v>174</v>
      </c>
      <c r="AC33" s="224">
        <v>161</v>
      </c>
      <c r="AD33" s="224">
        <v>357</v>
      </c>
      <c r="AF33" s="226">
        <v>30</v>
      </c>
      <c r="AG33" s="224">
        <v>250</v>
      </c>
      <c r="AH33" s="224">
        <v>240</v>
      </c>
      <c r="AI33" s="224">
        <v>262</v>
      </c>
      <c r="AJ33" s="224">
        <v>473</v>
      </c>
      <c r="AL33" s="226">
        <v>30</v>
      </c>
      <c r="AM33" s="224">
        <v>239</v>
      </c>
      <c r="AN33" s="224">
        <v>246</v>
      </c>
      <c r="AO33" s="224">
        <v>257</v>
      </c>
      <c r="AP33" s="224">
        <v>457</v>
      </c>
      <c r="AR33" s="226">
        <v>30</v>
      </c>
      <c r="AS33" s="224">
        <v>296</v>
      </c>
      <c r="AT33" s="224">
        <v>260</v>
      </c>
      <c r="AU33" s="224">
        <v>258</v>
      </c>
      <c r="AV33" s="224">
        <v>374</v>
      </c>
      <c r="AX33" s="226">
        <v>30</v>
      </c>
      <c r="AY33" s="224">
        <v>109</v>
      </c>
      <c r="AZ33" s="224">
        <v>127</v>
      </c>
      <c r="BA33" s="224">
        <v>116</v>
      </c>
      <c r="BB33" s="224">
        <v>157</v>
      </c>
      <c r="BD33" s="226">
        <v>30</v>
      </c>
      <c r="BE33" s="224">
        <v>600</v>
      </c>
      <c r="BF33" s="224">
        <v>569</v>
      </c>
      <c r="BG33" s="224">
        <v>561</v>
      </c>
      <c r="BH33" s="224">
        <v>949</v>
      </c>
      <c r="BJ33" s="226">
        <v>30</v>
      </c>
      <c r="BK33" s="224">
        <v>767</v>
      </c>
      <c r="BL33" s="224">
        <v>773</v>
      </c>
      <c r="BM33" s="224">
        <v>762</v>
      </c>
      <c r="BN33" s="224">
        <v>1235</v>
      </c>
    </row>
    <row r="34" spans="2:66" x14ac:dyDescent="0.15">
      <c r="B34" s="226">
        <v>31</v>
      </c>
      <c r="C34" s="224">
        <v>61</v>
      </c>
      <c r="D34" s="224">
        <v>67</v>
      </c>
      <c r="E34" s="224">
        <v>61</v>
      </c>
      <c r="F34" s="224">
        <v>54</v>
      </c>
      <c r="H34" s="226">
        <v>31</v>
      </c>
      <c r="I34" s="224">
        <v>42</v>
      </c>
      <c r="J34" s="224">
        <v>41</v>
      </c>
      <c r="K34" s="224">
        <v>43</v>
      </c>
      <c r="L34" s="224">
        <v>60</v>
      </c>
      <c r="N34" s="226">
        <v>31</v>
      </c>
      <c r="O34" s="224">
        <v>67</v>
      </c>
      <c r="P34" s="224">
        <v>61</v>
      </c>
      <c r="Q34" s="224">
        <v>53</v>
      </c>
      <c r="R34" s="224">
        <v>88</v>
      </c>
      <c r="T34" s="226">
        <v>31</v>
      </c>
      <c r="U34" s="224">
        <v>96</v>
      </c>
      <c r="V34" s="224">
        <v>104</v>
      </c>
      <c r="W34" s="224">
        <v>111</v>
      </c>
      <c r="X34" s="224">
        <v>159</v>
      </c>
      <c r="Z34" s="226">
        <v>31</v>
      </c>
      <c r="AA34" s="224">
        <v>173</v>
      </c>
      <c r="AB34" s="224">
        <v>174</v>
      </c>
      <c r="AC34" s="224">
        <v>197</v>
      </c>
      <c r="AD34" s="224">
        <v>343</v>
      </c>
      <c r="AF34" s="226">
        <v>31</v>
      </c>
      <c r="AG34" s="224">
        <v>262</v>
      </c>
      <c r="AH34" s="224">
        <v>250</v>
      </c>
      <c r="AI34" s="224">
        <v>260</v>
      </c>
      <c r="AJ34" s="224">
        <v>420</v>
      </c>
      <c r="AL34" s="226">
        <v>31</v>
      </c>
      <c r="AM34" s="224">
        <v>267</v>
      </c>
      <c r="AN34" s="224">
        <v>260</v>
      </c>
      <c r="AO34" s="224">
        <v>232</v>
      </c>
      <c r="AP34" s="224">
        <v>475</v>
      </c>
      <c r="AR34" s="226">
        <v>31</v>
      </c>
      <c r="AS34" s="224">
        <v>290</v>
      </c>
      <c r="AT34" s="224">
        <v>279</v>
      </c>
      <c r="AU34" s="224">
        <v>286</v>
      </c>
      <c r="AV34" s="224">
        <v>388</v>
      </c>
      <c r="AX34" s="226">
        <v>31</v>
      </c>
      <c r="AY34" s="224">
        <v>134</v>
      </c>
      <c r="AZ34" s="224">
        <v>110</v>
      </c>
      <c r="BA34" s="224">
        <v>128</v>
      </c>
      <c r="BB34" s="224">
        <v>168</v>
      </c>
      <c r="BD34" s="226">
        <v>31</v>
      </c>
      <c r="BE34" s="224">
        <v>561</v>
      </c>
      <c r="BF34" s="224">
        <v>566</v>
      </c>
      <c r="BG34" s="224">
        <v>569</v>
      </c>
      <c r="BH34" s="224">
        <v>888</v>
      </c>
      <c r="BJ34" s="226">
        <v>31</v>
      </c>
      <c r="BK34" s="224">
        <v>831</v>
      </c>
      <c r="BL34" s="224">
        <v>780</v>
      </c>
      <c r="BM34" s="224">
        <v>802</v>
      </c>
      <c r="BN34" s="224">
        <v>1267</v>
      </c>
    </row>
    <row r="35" spans="2:66" x14ac:dyDescent="0.15">
      <c r="B35" s="226">
        <v>32</v>
      </c>
      <c r="C35" s="224">
        <v>68</v>
      </c>
      <c r="D35" s="224">
        <v>59</v>
      </c>
      <c r="E35" s="224">
        <v>74</v>
      </c>
      <c r="F35" s="224">
        <v>55</v>
      </c>
      <c r="H35" s="226">
        <v>32</v>
      </c>
      <c r="I35" s="224">
        <v>37</v>
      </c>
      <c r="J35" s="224">
        <v>43</v>
      </c>
      <c r="K35" s="224">
        <v>39</v>
      </c>
      <c r="L35" s="224">
        <v>46</v>
      </c>
      <c r="N35" s="226">
        <v>32</v>
      </c>
      <c r="O35" s="224">
        <v>68</v>
      </c>
      <c r="P35" s="224">
        <v>53</v>
      </c>
      <c r="Q35" s="224">
        <v>54</v>
      </c>
      <c r="R35" s="224">
        <v>100</v>
      </c>
      <c r="T35" s="226">
        <v>32</v>
      </c>
      <c r="U35" s="224">
        <v>79</v>
      </c>
      <c r="V35" s="224">
        <v>101</v>
      </c>
      <c r="W35" s="224">
        <v>119</v>
      </c>
      <c r="X35" s="224">
        <v>199</v>
      </c>
      <c r="Z35" s="226">
        <v>32</v>
      </c>
      <c r="AA35" s="224">
        <v>157</v>
      </c>
      <c r="AB35" s="224">
        <v>160</v>
      </c>
      <c r="AC35" s="224">
        <v>183</v>
      </c>
      <c r="AD35" s="224">
        <v>360</v>
      </c>
      <c r="AF35" s="226">
        <v>32</v>
      </c>
      <c r="AG35" s="224">
        <v>254</v>
      </c>
      <c r="AH35" s="224">
        <v>261</v>
      </c>
      <c r="AI35" s="224">
        <v>256</v>
      </c>
      <c r="AJ35" s="224">
        <v>507</v>
      </c>
      <c r="AL35" s="226">
        <v>32</v>
      </c>
      <c r="AM35" s="224">
        <v>273</v>
      </c>
      <c r="AN35" s="224">
        <v>270</v>
      </c>
      <c r="AO35" s="224">
        <v>297</v>
      </c>
      <c r="AP35" s="224">
        <v>547</v>
      </c>
      <c r="AR35" s="226">
        <v>32</v>
      </c>
      <c r="AS35" s="224">
        <v>241</v>
      </c>
      <c r="AT35" s="224">
        <v>284</v>
      </c>
      <c r="AU35" s="224">
        <v>262</v>
      </c>
      <c r="AV35" s="224">
        <v>373</v>
      </c>
      <c r="AX35" s="226">
        <v>32</v>
      </c>
      <c r="AY35" s="224">
        <v>120</v>
      </c>
      <c r="AZ35" s="224">
        <v>123</v>
      </c>
      <c r="BA35" s="224">
        <v>138</v>
      </c>
      <c r="BB35" s="224">
        <v>161</v>
      </c>
      <c r="BD35" s="226">
        <v>32</v>
      </c>
      <c r="BE35" s="224">
        <v>518</v>
      </c>
      <c r="BF35" s="224">
        <v>535</v>
      </c>
      <c r="BG35" s="224">
        <v>583</v>
      </c>
      <c r="BH35" s="224">
        <v>1011</v>
      </c>
      <c r="BJ35" s="226">
        <v>32</v>
      </c>
      <c r="BK35" s="224">
        <v>779</v>
      </c>
      <c r="BL35" s="224">
        <v>819</v>
      </c>
      <c r="BM35" s="224">
        <v>839</v>
      </c>
      <c r="BN35" s="224">
        <v>1337</v>
      </c>
    </row>
    <row r="36" spans="2:66" x14ac:dyDescent="0.15">
      <c r="B36" s="226">
        <v>33</v>
      </c>
      <c r="C36" s="224">
        <v>67</v>
      </c>
      <c r="D36" s="224">
        <v>59</v>
      </c>
      <c r="E36" s="224">
        <v>64</v>
      </c>
      <c r="F36" s="224">
        <v>51</v>
      </c>
      <c r="H36" s="226">
        <v>33</v>
      </c>
      <c r="I36" s="224">
        <v>53</v>
      </c>
      <c r="J36" s="224">
        <v>52</v>
      </c>
      <c r="K36" s="224">
        <v>40</v>
      </c>
      <c r="L36" s="224">
        <v>50</v>
      </c>
      <c r="N36" s="226">
        <v>33</v>
      </c>
      <c r="O36" s="224">
        <v>57</v>
      </c>
      <c r="P36" s="224">
        <v>49</v>
      </c>
      <c r="Q36" s="224">
        <v>78</v>
      </c>
      <c r="R36" s="224">
        <v>74</v>
      </c>
      <c r="T36" s="226">
        <v>33</v>
      </c>
      <c r="U36" s="224">
        <v>109</v>
      </c>
      <c r="V36" s="224">
        <v>99</v>
      </c>
      <c r="W36" s="224">
        <v>102</v>
      </c>
      <c r="X36" s="224">
        <v>207</v>
      </c>
      <c r="Z36" s="226">
        <v>33</v>
      </c>
      <c r="AA36" s="224">
        <v>174</v>
      </c>
      <c r="AB36" s="224">
        <v>177</v>
      </c>
      <c r="AC36" s="224">
        <v>175</v>
      </c>
      <c r="AD36" s="224">
        <v>373</v>
      </c>
      <c r="AF36" s="226">
        <v>33</v>
      </c>
      <c r="AG36" s="224">
        <v>255</v>
      </c>
      <c r="AH36" s="224">
        <v>243</v>
      </c>
      <c r="AI36" s="224">
        <v>269</v>
      </c>
      <c r="AJ36" s="224">
        <v>524</v>
      </c>
      <c r="AL36" s="226">
        <v>33</v>
      </c>
      <c r="AM36" s="224">
        <v>243</v>
      </c>
      <c r="AN36" s="224">
        <v>269</v>
      </c>
      <c r="AO36" s="224">
        <v>336</v>
      </c>
      <c r="AP36" s="224">
        <v>485</v>
      </c>
      <c r="AR36" s="226">
        <v>33</v>
      </c>
      <c r="AS36" s="224">
        <v>232</v>
      </c>
      <c r="AT36" s="224">
        <v>299</v>
      </c>
      <c r="AU36" s="224">
        <v>245</v>
      </c>
      <c r="AV36" s="224">
        <v>367</v>
      </c>
      <c r="AX36" s="226">
        <v>33</v>
      </c>
      <c r="AY36" s="224">
        <v>109</v>
      </c>
      <c r="AZ36" s="224">
        <v>114</v>
      </c>
      <c r="BA36" s="224">
        <v>141</v>
      </c>
      <c r="BB36" s="224">
        <v>177</v>
      </c>
      <c r="BD36" s="226">
        <v>33</v>
      </c>
      <c r="BE36" s="224">
        <v>590</v>
      </c>
      <c r="BF36" s="224">
        <v>567</v>
      </c>
      <c r="BG36" s="224">
        <v>588</v>
      </c>
      <c r="BH36" s="224">
        <v>1019</v>
      </c>
      <c r="BJ36" s="226">
        <v>33</v>
      </c>
      <c r="BK36" s="224">
        <v>709</v>
      </c>
      <c r="BL36" s="224">
        <v>794</v>
      </c>
      <c r="BM36" s="224">
        <v>862</v>
      </c>
      <c r="BN36" s="224">
        <v>1289</v>
      </c>
    </row>
    <row r="37" spans="2:66" x14ac:dyDescent="0.15">
      <c r="B37" s="226">
        <v>34</v>
      </c>
      <c r="C37" s="224">
        <v>85</v>
      </c>
      <c r="D37" s="224">
        <v>62</v>
      </c>
      <c r="E37" s="224">
        <v>56</v>
      </c>
      <c r="F37" s="224">
        <v>67</v>
      </c>
      <c r="H37" s="226">
        <v>34</v>
      </c>
      <c r="I37" s="224">
        <v>44</v>
      </c>
      <c r="J37" s="224">
        <v>42</v>
      </c>
      <c r="K37" s="224">
        <v>41</v>
      </c>
      <c r="L37" s="224">
        <v>42</v>
      </c>
      <c r="N37" s="226">
        <v>34</v>
      </c>
      <c r="O37" s="224">
        <v>50</v>
      </c>
      <c r="P37" s="224">
        <v>61</v>
      </c>
      <c r="Q37" s="224">
        <v>55</v>
      </c>
      <c r="R37" s="224">
        <v>100</v>
      </c>
      <c r="T37" s="226">
        <v>34</v>
      </c>
      <c r="U37" s="224">
        <v>104</v>
      </c>
      <c r="V37" s="224">
        <v>105</v>
      </c>
      <c r="W37" s="224">
        <v>102</v>
      </c>
      <c r="X37" s="224">
        <v>179</v>
      </c>
      <c r="Z37" s="226">
        <v>34</v>
      </c>
      <c r="AA37" s="224">
        <v>169</v>
      </c>
      <c r="AB37" s="224">
        <v>158</v>
      </c>
      <c r="AC37" s="224">
        <v>184</v>
      </c>
      <c r="AD37" s="224">
        <v>351</v>
      </c>
      <c r="AF37" s="226">
        <v>34</v>
      </c>
      <c r="AG37" s="224">
        <v>213</v>
      </c>
      <c r="AH37" s="224">
        <v>262</v>
      </c>
      <c r="AI37" s="224">
        <v>243</v>
      </c>
      <c r="AJ37" s="224">
        <v>553</v>
      </c>
      <c r="AL37" s="226">
        <v>34</v>
      </c>
      <c r="AM37" s="224">
        <v>264</v>
      </c>
      <c r="AN37" s="224">
        <v>297</v>
      </c>
      <c r="AO37" s="224">
        <v>247</v>
      </c>
      <c r="AP37" s="224">
        <v>495</v>
      </c>
      <c r="AR37" s="226">
        <v>34</v>
      </c>
      <c r="AS37" s="224">
        <v>223</v>
      </c>
      <c r="AT37" s="224">
        <v>241</v>
      </c>
      <c r="AU37" s="224">
        <v>230</v>
      </c>
      <c r="AV37" s="224">
        <v>397</v>
      </c>
      <c r="AX37" s="226">
        <v>34</v>
      </c>
      <c r="AY37" s="224">
        <v>131</v>
      </c>
      <c r="AZ37" s="224">
        <v>115</v>
      </c>
      <c r="BA37" s="224">
        <v>93</v>
      </c>
      <c r="BB37" s="224">
        <v>173</v>
      </c>
      <c r="BD37" s="226">
        <v>34</v>
      </c>
      <c r="BE37" s="224">
        <v>551</v>
      </c>
      <c r="BF37" s="224">
        <v>545</v>
      </c>
      <c r="BG37" s="224">
        <v>534</v>
      </c>
      <c r="BH37" s="224">
        <v>1003</v>
      </c>
      <c r="BJ37" s="226">
        <v>34</v>
      </c>
      <c r="BK37" s="224">
        <v>732</v>
      </c>
      <c r="BL37" s="224">
        <v>798</v>
      </c>
      <c r="BM37" s="224">
        <v>717</v>
      </c>
      <c r="BN37" s="224">
        <v>1354</v>
      </c>
    </row>
    <row r="38" spans="2:66" x14ac:dyDescent="0.15">
      <c r="B38" s="226">
        <v>35</v>
      </c>
      <c r="C38" s="224">
        <v>80</v>
      </c>
      <c r="D38" s="224">
        <v>64</v>
      </c>
      <c r="E38" s="224">
        <v>62</v>
      </c>
      <c r="F38" s="224">
        <v>55</v>
      </c>
      <c r="H38" s="226">
        <v>35</v>
      </c>
      <c r="I38" s="224">
        <v>46</v>
      </c>
      <c r="J38" s="224">
        <v>47</v>
      </c>
      <c r="K38" s="224">
        <v>38</v>
      </c>
      <c r="L38" s="224">
        <v>42</v>
      </c>
      <c r="N38" s="226">
        <v>35</v>
      </c>
      <c r="O38" s="224">
        <v>47</v>
      </c>
      <c r="P38" s="224">
        <v>53</v>
      </c>
      <c r="Q38" s="224">
        <v>67</v>
      </c>
      <c r="R38" s="224">
        <v>89</v>
      </c>
      <c r="T38" s="226">
        <v>35</v>
      </c>
      <c r="U38" s="224">
        <v>102</v>
      </c>
      <c r="V38" s="224">
        <v>101</v>
      </c>
      <c r="W38" s="224">
        <v>97</v>
      </c>
      <c r="X38" s="224">
        <v>192</v>
      </c>
      <c r="Z38" s="226">
        <v>35</v>
      </c>
      <c r="AA38" s="224">
        <v>181</v>
      </c>
      <c r="AB38" s="224">
        <v>163</v>
      </c>
      <c r="AC38" s="224">
        <v>163</v>
      </c>
      <c r="AD38" s="224">
        <v>370</v>
      </c>
      <c r="AF38" s="226">
        <v>35</v>
      </c>
      <c r="AG38" s="224">
        <v>220</v>
      </c>
      <c r="AH38" s="224">
        <v>223</v>
      </c>
      <c r="AI38" s="224">
        <v>258</v>
      </c>
      <c r="AJ38" s="224">
        <v>514</v>
      </c>
      <c r="AL38" s="226">
        <v>35</v>
      </c>
      <c r="AM38" s="224">
        <v>265</v>
      </c>
      <c r="AN38" s="224">
        <v>287</v>
      </c>
      <c r="AO38" s="224">
        <v>282</v>
      </c>
      <c r="AP38" s="224">
        <v>508</v>
      </c>
      <c r="AR38" s="226">
        <v>35</v>
      </c>
      <c r="AS38" s="224">
        <v>266</v>
      </c>
      <c r="AT38" s="224">
        <v>264</v>
      </c>
      <c r="AU38" s="224">
        <v>264</v>
      </c>
      <c r="AV38" s="224">
        <v>404</v>
      </c>
      <c r="AX38" s="226">
        <v>35</v>
      </c>
      <c r="AY38" s="224">
        <v>129</v>
      </c>
      <c r="AZ38" s="224">
        <v>118</v>
      </c>
      <c r="BA38" s="224">
        <v>113</v>
      </c>
      <c r="BB38" s="224">
        <v>162</v>
      </c>
      <c r="BD38" s="226">
        <v>35</v>
      </c>
      <c r="BE38" s="224">
        <v>557</v>
      </c>
      <c r="BF38" s="224">
        <v>529</v>
      </c>
      <c r="BG38" s="224">
        <v>550</v>
      </c>
      <c r="BH38" s="224">
        <v>1007</v>
      </c>
      <c r="BJ38" s="226">
        <v>35</v>
      </c>
      <c r="BK38" s="224">
        <v>779</v>
      </c>
      <c r="BL38" s="224">
        <v>791</v>
      </c>
      <c r="BM38" s="224">
        <v>794</v>
      </c>
      <c r="BN38" s="224">
        <v>1329</v>
      </c>
    </row>
    <row r="39" spans="2:66" x14ac:dyDescent="0.15">
      <c r="B39" s="226">
        <v>36</v>
      </c>
      <c r="C39" s="224">
        <v>85</v>
      </c>
      <c r="D39" s="224">
        <v>54</v>
      </c>
      <c r="E39" s="224">
        <v>55</v>
      </c>
      <c r="F39" s="224">
        <v>63</v>
      </c>
      <c r="H39" s="226">
        <v>36</v>
      </c>
      <c r="I39" s="224">
        <v>44</v>
      </c>
      <c r="J39" s="224">
        <v>42</v>
      </c>
      <c r="K39" s="224">
        <v>40</v>
      </c>
      <c r="L39" s="224">
        <v>47</v>
      </c>
      <c r="N39" s="226">
        <v>36</v>
      </c>
      <c r="O39" s="224">
        <v>62</v>
      </c>
      <c r="P39" s="224">
        <v>62</v>
      </c>
      <c r="Q39" s="224">
        <v>58</v>
      </c>
      <c r="R39" s="224">
        <v>91</v>
      </c>
      <c r="T39" s="226">
        <v>36</v>
      </c>
      <c r="U39" s="224">
        <v>120</v>
      </c>
      <c r="V39" s="224">
        <v>104</v>
      </c>
      <c r="W39" s="224">
        <v>112</v>
      </c>
      <c r="X39" s="224">
        <v>188</v>
      </c>
      <c r="Z39" s="226">
        <v>36</v>
      </c>
      <c r="AA39" s="224">
        <v>172</v>
      </c>
      <c r="AB39" s="224">
        <v>165</v>
      </c>
      <c r="AC39" s="224">
        <v>175</v>
      </c>
      <c r="AD39" s="224">
        <v>322</v>
      </c>
      <c r="AF39" s="226">
        <v>36</v>
      </c>
      <c r="AG39" s="224">
        <v>225</v>
      </c>
      <c r="AH39" s="224">
        <v>253</v>
      </c>
      <c r="AI39" s="224">
        <v>241</v>
      </c>
      <c r="AJ39" s="224">
        <v>533</v>
      </c>
      <c r="AL39" s="226">
        <v>36</v>
      </c>
      <c r="AM39" s="224">
        <v>315</v>
      </c>
      <c r="AN39" s="224">
        <v>279</v>
      </c>
      <c r="AO39" s="224">
        <v>256</v>
      </c>
      <c r="AP39" s="224">
        <v>513</v>
      </c>
      <c r="AR39" s="226">
        <v>36</v>
      </c>
      <c r="AS39" s="224">
        <v>259</v>
      </c>
      <c r="AT39" s="224">
        <v>287</v>
      </c>
      <c r="AU39" s="224">
        <v>236</v>
      </c>
      <c r="AV39" s="224">
        <v>441</v>
      </c>
      <c r="AX39" s="226">
        <v>36</v>
      </c>
      <c r="AY39" s="224">
        <v>132</v>
      </c>
      <c r="AZ39" s="224">
        <v>145</v>
      </c>
      <c r="BA39" s="224">
        <v>136</v>
      </c>
      <c r="BB39" s="224">
        <v>193</v>
      </c>
      <c r="BD39" s="226">
        <v>36</v>
      </c>
      <c r="BE39" s="224">
        <v>593</v>
      </c>
      <c r="BF39" s="224">
        <v>557</v>
      </c>
      <c r="BG39" s="224">
        <v>552</v>
      </c>
      <c r="BH39" s="224">
        <v>950</v>
      </c>
      <c r="BJ39" s="226">
        <v>36</v>
      </c>
      <c r="BK39" s="224">
        <v>821</v>
      </c>
      <c r="BL39" s="224">
        <v>834</v>
      </c>
      <c r="BM39" s="224">
        <v>757</v>
      </c>
      <c r="BN39" s="224">
        <v>1441</v>
      </c>
    </row>
    <row r="40" spans="2:66" x14ac:dyDescent="0.15">
      <c r="B40" s="226">
        <v>37</v>
      </c>
      <c r="C40" s="224">
        <v>77</v>
      </c>
      <c r="D40" s="224">
        <v>66</v>
      </c>
      <c r="E40" s="224">
        <v>67</v>
      </c>
      <c r="F40" s="224">
        <v>59</v>
      </c>
      <c r="H40" s="226">
        <v>37</v>
      </c>
      <c r="I40" s="224">
        <v>41</v>
      </c>
      <c r="J40" s="224">
        <v>46</v>
      </c>
      <c r="K40" s="224">
        <v>38</v>
      </c>
      <c r="L40" s="224">
        <v>48</v>
      </c>
      <c r="N40" s="226">
        <v>37</v>
      </c>
      <c r="O40" s="224">
        <v>63</v>
      </c>
      <c r="P40" s="224">
        <v>61</v>
      </c>
      <c r="Q40" s="224">
        <v>61</v>
      </c>
      <c r="R40" s="224">
        <v>88</v>
      </c>
      <c r="T40" s="226">
        <v>37</v>
      </c>
      <c r="U40" s="224">
        <v>135</v>
      </c>
      <c r="V40" s="224">
        <v>107</v>
      </c>
      <c r="W40" s="224">
        <v>98</v>
      </c>
      <c r="X40" s="224">
        <v>196</v>
      </c>
      <c r="Z40" s="226">
        <v>37</v>
      </c>
      <c r="AA40" s="224">
        <v>176</v>
      </c>
      <c r="AB40" s="224">
        <v>181</v>
      </c>
      <c r="AC40" s="224">
        <v>156</v>
      </c>
      <c r="AD40" s="224">
        <v>297</v>
      </c>
      <c r="AF40" s="226">
        <v>37</v>
      </c>
      <c r="AG40" s="224">
        <v>237</v>
      </c>
      <c r="AH40" s="224">
        <v>244</v>
      </c>
      <c r="AI40" s="224">
        <v>257</v>
      </c>
      <c r="AJ40" s="224">
        <v>492</v>
      </c>
      <c r="AL40" s="226">
        <v>37</v>
      </c>
      <c r="AM40" s="224">
        <v>294</v>
      </c>
      <c r="AN40" s="224">
        <v>267</v>
      </c>
      <c r="AO40" s="224">
        <v>281</v>
      </c>
      <c r="AP40" s="224">
        <v>483</v>
      </c>
      <c r="AR40" s="226">
        <v>37</v>
      </c>
      <c r="AS40" s="224">
        <v>314</v>
      </c>
      <c r="AT40" s="224">
        <v>291</v>
      </c>
      <c r="AU40" s="224">
        <v>265</v>
      </c>
      <c r="AV40" s="224">
        <v>408</v>
      </c>
      <c r="AX40" s="226">
        <v>37</v>
      </c>
      <c r="AY40" s="224">
        <v>132</v>
      </c>
      <c r="AZ40" s="224">
        <v>131</v>
      </c>
      <c r="BA40" s="224">
        <v>128</v>
      </c>
      <c r="BB40" s="224">
        <v>186</v>
      </c>
      <c r="BD40" s="226">
        <v>37</v>
      </c>
      <c r="BE40" s="224">
        <v>605</v>
      </c>
      <c r="BF40" s="224">
        <v>589</v>
      </c>
      <c r="BG40" s="224">
        <v>542</v>
      </c>
      <c r="BH40" s="224">
        <v>906</v>
      </c>
      <c r="BJ40" s="226">
        <v>37</v>
      </c>
      <c r="BK40" s="224">
        <v>864</v>
      </c>
      <c r="BL40" s="224">
        <v>805</v>
      </c>
      <c r="BM40" s="224">
        <v>809</v>
      </c>
      <c r="BN40" s="224">
        <v>1351</v>
      </c>
    </row>
    <row r="41" spans="2:66" x14ac:dyDescent="0.15">
      <c r="B41" s="226">
        <v>38</v>
      </c>
      <c r="C41" s="224">
        <v>110</v>
      </c>
      <c r="D41" s="224">
        <v>67</v>
      </c>
      <c r="E41" s="224">
        <v>72</v>
      </c>
      <c r="F41" s="224">
        <v>73</v>
      </c>
      <c r="H41" s="226">
        <v>38</v>
      </c>
      <c r="I41" s="224">
        <v>80</v>
      </c>
      <c r="J41" s="224">
        <v>38</v>
      </c>
      <c r="K41" s="224">
        <v>47</v>
      </c>
      <c r="L41" s="224">
        <v>40</v>
      </c>
      <c r="N41" s="226">
        <v>38</v>
      </c>
      <c r="O41" s="224">
        <v>90</v>
      </c>
      <c r="P41" s="224">
        <v>57</v>
      </c>
      <c r="Q41" s="224">
        <v>67</v>
      </c>
      <c r="R41" s="224">
        <v>72</v>
      </c>
      <c r="T41" s="226">
        <v>38</v>
      </c>
      <c r="U41" s="224">
        <v>131</v>
      </c>
      <c r="V41" s="224">
        <v>110</v>
      </c>
      <c r="W41" s="224">
        <v>109</v>
      </c>
      <c r="X41" s="224">
        <v>159</v>
      </c>
      <c r="Z41" s="226">
        <v>38</v>
      </c>
      <c r="AA41" s="224">
        <v>207</v>
      </c>
      <c r="AB41" s="224">
        <v>194</v>
      </c>
      <c r="AC41" s="224">
        <v>183</v>
      </c>
      <c r="AD41" s="224">
        <v>304</v>
      </c>
      <c r="AF41" s="226">
        <v>38</v>
      </c>
      <c r="AG41" s="224">
        <v>276</v>
      </c>
      <c r="AH41" s="224">
        <v>237</v>
      </c>
      <c r="AI41" s="224">
        <v>259</v>
      </c>
      <c r="AJ41" s="224">
        <v>492</v>
      </c>
      <c r="AL41" s="226">
        <v>38</v>
      </c>
      <c r="AM41" s="224">
        <v>313</v>
      </c>
      <c r="AN41" s="224">
        <v>282</v>
      </c>
      <c r="AO41" s="224">
        <v>283</v>
      </c>
      <c r="AP41" s="224">
        <v>442</v>
      </c>
      <c r="AR41" s="226">
        <v>38</v>
      </c>
      <c r="AS41" s="224">
        <v>316</v>
      </c>
      <c r="AT41" s="224">
        <v>293</v>
      </c>
      <c r="AU41" s="224">
        <v>307</v>
      </c>
      <c r="AV41" s="224">
        <v>404</v>
      </c>
      <c r="AX41" s="226">
        <v>38</v>
      </c>
      <c r="AY41" s="224">
        <v>139</v>
      </c>
      <c r="AZ41" s="224">
        <v>120</v>
      </c>
      <c r="BA41" s="224">
        <v>106</v>
      </c>
      <c r="BB41" s="224">
        <v>160</v>
      </c>
      <c r="BD41" s="226">
        <v>38</v>
      </c>
      <c r="BE41" s="224">
        <v>758</v>
      </c>
      <c r="BF41" s="224">
        <v>575</v>
      </c>
      <c r="BG41" s="224">
        <v>613</v>
      </c>
      <c r="BH41" s="224">
        <v>874</v>
      </c>
      <c r="BJ41" s="226">
        <v>38</v>
      </c>
      <c r="BK41" s="224">
        <v>904</v>
      </c>
      <c r="BL41" s="224">
        <v>823</v>
      </c>
      <c r="BM41" s="224">
        <v>820</v>
      </c>
      <c r="BN41" s="224">
        <v>1272</v>
      </c>
    </row>
    <row r="42" spans="2:66" x14ac:dyDescent="0.15">
      <c r="B42" s="226">
        <v>39</v>
      </c>
      <c r="C42" s="224">
        <v>64</v>
      </c>
      <c r="D42" s="224">
        <v>68</v>
      </c>
      <c r="E42" s="224">
        <v>64</v>
      </c>
      <c r="F42" s="224">
        <v>62</v>
      </c>
      <c r="H42" s="226">
        <v>39</v>
      </c>
      <c r="I42" s="224">
        <v>60</v>
      </c>
      <c r="J42" s="224">
        <v>44</v>
      </c>
      <c r="K42" s="224">
        <v>45</v>
      </c>
      <c r="L42" s="224">
        <v>49</v>
      </c>
      <c r="N42" s="226">
        <v>39</v>
      </c>
      <c r="O42" s="224">
        <v>49</v>
      </c>
      <c r="P42" s="224">
        <v>69</v>
      </c>
      <c r="Q42" s="224">
        <v>56</v>
      </c>
      <c r="R42" s="224">
        <v>70</v>
      </c>
      <c r="T42" s="226">
        <v>39</v>
      </c>
      <c r="U42" s="224">
        <v>104</v>
      </c>
      <c r="V42" s="224">
        <v>113</v>
      </c>
      <c r="W42" s="224">
        <v>109</v>
      </c>
      <c r="X42" s="224">
        <v>141</v>
      </c>
      <c r="Z42" s="226">
        <v>39</v>
      </c>
      <c r="AA42" s="224">
        <v>154</v>
      </c>
      <c r="AB42" s="224">
        <v>152</v>
      </c>
      <c r="AC42" s="224">
        <v>172</v>
      </c>
      <c r="AD42" s="224">
        <v>360</v>
      </c>
      <c r="AF42" s="226">
        <v>39</v>
      </c>
      <c r="AG42" s="224">
        <v>252</v>
      </c>
      <c r="AH42" s="224">
        <v>228</v>
      </c>
      <c r="AI42" s="224">
        <v>276</v>
      </c>
      <c r="AJ42" s="224">
        <v>494</v>
      </c>
      <c r="AL42" s="226">
        <v>39</v>
      </c>
      <c r="AM42" s="224">
        <v>292</v>
      </c>
      <c r="AN42" s="224">
        <v>293</v>
      </c>
      <c r="AO42" s="224">
        <v>315</v>
      </c>
      <c r="AP42" s="224">
        <v>501</v>
      </c>
      <c r="AR42" s="226">
        <v>39</v>
      </c>
      <c r="AS42" s="224">
        <v>231</v>
      </c>
      <c r="AT42" s="224">
        <v>267</v>
      </c>
      <c r="AU42" s="224">
        <v>275</v>
      </c>
      <c r="AV42" s="224">
        <v>382</v>
      </c>
      <c r="AX42" s="226">
        <v>39</v>
      </c>
      <c r="AY42" s="224">
        <v>130</v>
      </c>
      <c r="AZ42" s="224">
        <v>132</v>
      </c>
      <c r="BA42" s="224">
        <v>131</v>
      </c>
      <c r="BB42" s="224">
        <v>166</v>
      </c>
      <c r="BD42" s="226">
        <v>39</v>
      </c>
      <c r="BE42" s="224">
        <v>536</v>
      </c>
      <c r="BF42" s="224">
        <v>555</v>
      </c>
      <c r="BG42" s="224">
        <v>578</v>
      </c>
      <c r="BH42" s="224">
        <v>928</v>
      </c>
      <c r="BJ42" s="226">
        <v>39</v>
      </c>
      <c r="BK42" s="224">
        <v>800</v>
      </c>
      <c r="BL42" s="224">
        <v>811</v>
      </c>
      <c r="BM42" s="224">
        <v>865</v>
      </c>
      <c r="BN42" s="224">
        <v>1297</v>
      </c>
    </row>
    <row r="43" spans="2:66" x14ac:dyDescent="0.15">
      <c r="B43" s="226">
        <v>40</v>
      </c>
      <c r="C43" s="224">
        <v>75</v>
      </c>
      <c r="D43" s="224">
        <v>63</v>
      </c>
      <c r="E43" s="224">
        <v>51</v>
      </c>
      <c r="F43" s="224">
        <v>56</v>
      </c>
      <c r="H43" s="226">
        <v>40</v>
      </c>
      <c r="I43" s="224">
        <v>43</v>
      </c>
      <c r="J43" s="224">
        <v>45</v>
      </c>
      <c r="K43" s="224">
        <v>29</v>
      </c>
      <c r="L43" s="224">
        <v>37</v>
      </c>
      <c r="N43" s="226">
        <v>40</v>
      </c>
      <c r="O43" s="224">
        <v>59</v>
      </c>
      <c r="P43" s="224">
        <v>59</v>
      </c>
      <c r="Q43" s="224">
        <v>53</v>
      </c>
      <c r="R43" s="224">
        <v>62</v>
      </c>
      <c r="T43" s="226">
        <v>40</v>
      </c>
      <c r="U43" s="224">
        <v>100</v>
      </c>
      <c r="V43" s="224">
        <v>105</v>
      </c>
      <c r="W43" s="224">
        <v>97</v>
      </c>
      <c r="X43" s="224">
        <v>153</v>
      </c>
      <c r="Z43" s="226">
        <v>40</v>
      </c>
      <c r="AA43" s="224">
        <v>174</v>
      </c>
      <c r="AB43" s="224">
        <v>171</v>
      </c>
      <c r="AC43" s="224">
        <v>178</v>
      </c>
      <c r="AD43" s="224">
        <v>280</v>
      </c>
      <c r="AF43" s="226">
        <v>40</v>
      </c>
      <c r="AG43" s="224">
        <v>246</v>
      </c>
      <c r="AH43" s="224">
        <v>276</v>
      </c>
      <c r="AI43" s="224">
        <v>265</v>
      </c>
      <c r="AJ43" s="224">
        <v>470</v>
      </c>
      <c r="AL43" s="226">
        <v>40</v>
      </c>
      <c r="AM43" s="224">
        <v>264</v>
      </c>
      <c r="AN43" s="224">
        <v>241</v>
      </c>
      <c r="AO43" s="224">
        <v>291</v>
      </c>
      <c r="AP43" s="224">
        <v>501</v>
      </c>
      <c r="AR43" s="226">
        <v>40</v>
      </c>
      <c r="AS43" s="224">
        <v>258</v>
      </c>
      <c r="AT43" s="224">
        <v>243</v>
      </c>
      <c r="AU43" s="224">
        <v>272</v>
      </c>
      <c r="AV43" s="224">
        <v>399</v>
      </c>
      <c r="AX43" s="226">
        <v>40</v>
      </c>
      <c r="AY43" s="224">
        <v>138</v>
      </c>
      <c r="AZ43" s="224">
        <v>126</v>
      </c>
      <c r="BA43" s="224">
        <v>133</v>
      </c>
      <c r="BB43" s="224">
        <v>177</v>
      </c>
      <c r="BD43" s="226">
        <v>40</v>
      </c>
      <c r="BE43" s="224">
        <v>581</v>
      </c>
      <c r="BF43" s="224">
        <v>571</v>
      </c>
      <c r="BG43" s="224">
        <v>523</v>
      </c>
      <c r="BH43" s="224">
        <v>825</v>
      </c>
      <c r="BJ43" s="226">
        <v>40</v>
      </c>
      <c r="BK43" s="224">
        <v>776</v>
      </c>
      <c r="BL43" s="224">
        <v>758</v>
      </c>
      <c r="BM43" s="224">
        <v>846</v>
      </c>
      <c r="BN43" s="224">
        <v>1310</v>
      </c>
    </row>
    <row r="44" spans="2:66" x14ac:dyDescent="0.15">
      <c r="B44" s="226">
        <v>41</v>
      </c>
      <c r="C44" s="224">
        <v>68</v>
      </c>
      <c r="D44" s="224">
        <v>57</v>
      </c>
      <c r="E44" s="224">
        <v>73</v>
      </c>
      <c r="F44" s="224">
        <v>53</v>
      </c>
      <c r="H44" s="226">
        <v>41</v>
      </c>
      <c r="I44" s="224">
        <v>44</v>
      </c>
      <c r="J44" s="224">
        <v>38</v>
      </c>
      <c r="K44" s="224">
        <v>30</v>
      </c>
      <c r="L44" s="224">
        <v>54</v>
      </c>
      <c r="N44" s="226">
        <v>41</v>
      </c>
      <c r="O44" s="224">
        <v>52</v>
      </c>
      <c r="P44" s="224">
        <v>45</v>
      </c>
      <c r="Q44" s="224">
        <v>64</v>
      </c>
      <c r="R44" s="224">
        <v>94</v>
      </c>
      <c r="T44" s="226">
        <v>41</v>
      </c>
      <c r="U44" s="224">
        <v>108</v>
      </c>
      <c r="V44" s="224">
        <v>130</v>
      </c>
      <c r="W44" s="224">
        <v>106</v>
      </c>
      <c r="X44" s="224">
        <v>211</v>
      </c>
      <c r="Z44" s="226">
        <v>41</v>
      </c>
      <c r="AA44" s="224">
        <v>151</v>
      </c>
      <c r="AB44" s="224">
        <v>164</v>
      </c>
      <c r="AC44" s="224">
        <v>169</v>
      </c>
      <c r="AD44" s="224">
        <v>336</v>
      </c>
      <c r="AF44" s="226">
        <v>41</v>
      </c>
      <c r="AG44" s="224">
        <v>222</v>
      </c>
      <c r="AH44" s="224">
        <v>255</v>
      </c>
      <c r="AI44" s="224">
        <v>258</v>
      </c>
      <c r="AJ44" s="224">
        <v>495</v>
      </c>
      <c r="AL44" s="226">
        <v>41</v>
      </c>
      <c r="AM44" s="224">
        <v>288</v>
      </c>
      <c r="AN44" s="224">
        <v>296</v>
      </c>
      <c r="AO44" s="224">
        <v>280</v>
      </c>
      <c r="AP44" s="224">
        <v>493</v>
      </c>
      <c r="AR44" s="226">
        <v>41</v>
      </c>
      <c r="AS44" s="224">
        <v>263</v>
      </c>
      <c r="AT44" s="224">
        <v>303</v>
      </c>
      <c r="AU44" s="224">
        <v>261</v>
      </c>
      <c r="AV44" s="224">
        <v>419</v>
      </c>
      <c r="AX44" s="226">
        <v>41</v>
      </c>
      <c r="AY44" s="224">
        <v>125</v>
      </c>
      <c r="AZ44" s="224">
        <v>137</v>
      </c>
      <c r="BA44" s="224">
        <v>140</v>
      </c>
      <c r="BB44" s="224">
        <v>181</v>
      </c>
      <c r="BD44" s="226">
        <v>41</v>
      </c>
      <c r="BE44" s="224">
        <v>523</v>
      </c>
      <c r="BF44" s="224">
        <v>550</v>
      </c>
      <c r="BG44" s="224">
        <v>570</v>
      </c>
      <c r="BH44" s="224">
        <v>960</v>
      </c>
      <c r="BJ44" s="226">
        <v>41</v>
      </c>
      <c r="BK44" s="224">
        <v>798</v>
      </c>
      <c r="BL44" s="224">
        <v>875</v>
      </c>
      <c r="BM44" s="224">
        <v>811</v>
      </c>
      <c r="BN44" s="224">
        <v>1376</v>
      </c>
    </row>
    <row r="45" spans="2:66" x14ac:dyDescent="0.15">
      <c r="B45" s="226">
        <v>42</v>
      </c>
      <c r="C45" s="224">
        <v>76</v>
      </c>
      <c r="D45" s="224">
        <v>75</v>
      </c>
      <c r="E45" s="224">
        <v>55</v>
      </c>
      <c r="F45" s="224">
        <v>71</v>
      </c>
      <c r="H45" s="226">
        <v>42</v>
      </c>
      <c r="I45" s="224">
        <v>57</v>
      </c>
      <c r="J45" s="224">
        <v>42</v>
      </c>
      <c r="K45" s="224">
        <v>37</v>
      </c>
      <c r="L45" s="224">
        <v>57</v>
      </c>
      <c r="N45" s="226">
        <v>42</v>
      </c>
      <c r="O45" s="224">
        <v>59</v>
      </c>
      <c r="P45" s="224">
        <v>56</v>
      </c>
      <c r="Q45" s="224">
        <v>47</v>
      </c>
      <c r="R45" s="224">
        <v>80</v>
      </c>
      <c r="T45" s="226">
        <v>42</v>
      </c>
      <c r="U45" s="224">
        <v>100</v>
      </c>
      <c r="V45" s="224">
        <v>103</v>
      </c>
      <c r="W45" s="224">
        <v>111</v>
      </c>
      <c r="X45" s="224">
        <v>148</v>
      </c>
      <c r="Z45" s="226">
        <v>42</v>
      </c>
      <c r="AA45" s="224">
        <v>144</v>
      </c>
      <c r="AB45" s="224">
        <v>169</v>
      </c>
      <c r="AC45" s="224">
        <v>180</v>
      </c>
      <c r="AD45" s="224">
        <v>307</v>
      </c>
      <c r="AF45" s="226">
        <v>42</v>
      </c>
      <c r="AG45" s="224">
        <v>246</v>
      </c>
      <c r="AH45" s="224">
        <v>236</v>
      </c>
      <c r="AI45" s="224">
        <v>275</v>
      </c>
      <c r="AJ45" s="224">
        <v>432</v>
      </c>
      <c r="AL45" s="226">
        <v>42</v>
      </c>
      <c r="AM45" s="224">
        <v>260</v>
      </c>
      <c r="AN45" s="224">
        <v>286</v>
      </c>
      <c r="AO45" s="224">
        <v>286</v>
      </c>
      <c r="AP45" s="224">
        <v>483</v>
      </c>
      <c r="AR45" s="226">
        <v>42</v>
      </c>
      <c r="AS45" s="224">
        <v>296</v>
      </c>
      <c r="AT45" s="224">
        <v>270</v>
      </c>
      <c r="AU45" s="224">
        <v>271</v>
      </c>
      <c r="AV45" s="224">
        <v>406</v>
      </c>
      <c r="AX45" s="226">
        <v>42</v>
      </c>
      <c r="AY45" s="224">
        <v>136</v>
      </c>
      <c r="AZ45" s="224">
        <v>125</v>
      </c>
      <c r="BA45" s="224">
        <v>143</v>
      </c>
      <c r="BB45" s="224">
        <v>176</v>
      </c>
      <c r="BD45" s="226">
        <v>42</v>
      </c>
      <c r="BE45" s="224">
        <v>545</v>
      </c>
      <c r="BF45" s="224">
        <v>547</v>
      </c>
      <c r="BG45" s="224">
        <v>561</v>
      </c>
      <c r="BH45" s="224">
        <v>857</v>
      </c>
      <c r="BJ45" s="226">
        <v>42</v>
      </c>
      <c r="BK45" s="224">
        <v>829</v>
      </c>
      <c r="BL45" s="224">
        <v>815</v>
      </c>
      <c r="BM45" s="224">
        <v>844</v>
      </c>
      <c r="BN45" s="224">
        <v>1303</v>
      </c>
    </row>
    <row r="46" spans="2:66" x14ac:dyDescent="0.15">
      <c r="B46" s="226">
        <v>43</v>
      </c>
      <c r="C46" s="224">
        <v>78</v>
      </c>
      <c r="D46" s="224">
        <v>82</v>
      </c>
      <c r="E46" s="224">
        <v>64</v>
      </c>
      <c r="F46" s="224">
        <v>48</v>
      </c>
      <c r="H46" s="226">
        <v>43</v>
      </c>
      <c r="I46" s="224">
        <v>51</v>
      </c>
      <c r="J46" s="224">
        <v>58</v>
      </c>
      <c r="K46" s="224">
        <v>39</v>
      </c>
      <c r="L46" s="224">
        <v>46</v>
      </c>
      <c r="N46" s="226">
        <v>43</v>
      </c>
      <c r="O46" s="224">
        <v>46</v>
      </c>
      <c r="P46" s="224">
        <v>54</v>
      </c>
      <c r="Q46" s="224">
        <v>70</v>
      </c>
      <c r="R46" s="224">
        <v>92</v>
      </c>
      <c r="T46" s="226">
        <v>43</v>
      </c>
      <c r="U46" s="224">
        <v>115</v>
      </c>
      <c r="V46" s="224">
        <v>118</v>
      </c>
      <c r="W46" s="224">
        <v>100</v>
      </c>
      <c r="X46" s="224">
        <v>162</v>
      </c>
      <c r="Z46" s="226">
        <v>43</v>
      </c>
      <c r="AA46" s="224">
        <v>174</v>
      </c>
      <c r="AB46" s="224">
        <v>196</v>
      </c>
      <c r="AC46" s="224">
        <v>198</v>
      </c>
      <c r="AD46" s="224">
        <v>301</v>
      </c>
      <c r="AF46" s="226">
        <v>43</v>
      </c>
      <c r="AG46" s="224">
        <v>249</v>
      </c>
      <c r="AH46" s="224">
        <v>262</v>
      </c>
      <c r="AI46" s="224">
        <v>263</v>
      </c>
      <c r="AJ46" s="224">
        <v>422</v>
      </c>
      <c r="AL46" s="226">
        <v>43</v>
      </c>
      <c r="AM46" s="224">
        <v>268</v>
      </c>
      <c r="AN46" s="224">
        <v>296</v>
      </c>
      <c r="AO46" s="224">
        <v>269</v>
      </c>
      <c r="AP46" s="224">
        <v>494</v>
      </c>
      <c r="AR46" s="226">
        <v>43</v>
      </c>
      <c r="AS46" s="224">
        <v>258</v>
      </c>
      <c r="AT46" s="224">
        <v>303</v>
      </c>
      <c r="AU46" s="224">
        <v>276</v>
      </c>
      <c r="AV46" s="224">
        <v>391</v>
      </c>
      <c r="AX46" s="226">
        <v>43</v>
      </c>
      <c r="AY46" s="224">
        <v>142</v>
      </c>
      <c r="AZ46" s="224">
        <v>146</v>
      </c>
      <c r="BA46" s="224">
        <v>137</v>
      </c>
      <c r="BB46" s="224">
        <v>173</v>
      </c>
      <c r="BD46" s="226">
        <v>43</v>
      </c>
      <c r="BE46" s="224">
        <v>589</v>
      </c>
      <c r="BF46" s="224">
        <v>631</v>
      </c>
      <c r="BG46" s="224">
        <v>601</v>
      </c>
      <c r="BH46" s="224">
        <v>857</v>
      </c>
      <c r="BJ46" s="226">
        <v>43</v>
      </c>
      <c r="BK46" s="224">
        <v>792</v>
      </c>
      <c r="BL46" s="224">
        <v>884</v>
      </c>
      <c r="BM46" s="224">
        <v>815</v>
      </c>
      <c r="BN46" s="224">
        <v>1272</v>
      </c>
    </row>
    <row r="47" spans="2:66" x14ac:dyDescent="0.15">
      <c r="B47" s="226">
        <v>44</v>
      </c>
      <c r="C47" s="224">
        <v>85</v>
      </c>
      <c r="D47" s="224">
        <v>69</v>
      </c>
      <c r="E47" s="224">
        <v>69</v>
      </c>
      <c r="F47" s="224">
        <v>62</v>
      </c>
      <c r="H47" s="226">
        <v>44</v>
      </c>
      <c r="I47" s="224">
        <v>40</v>
      </c>
      <c r="J47" s="224">
        <v>45</v>
      </c>
      <c r="K47" s="224">
        <v>32</v>
      </c>
      <c r="L47" s="224">
        <v>31</v>
      </c>
      <c r="N47" s="226">
        <v>44</v>
      </c>
      <c r="O47" s="224">
        <v>66</v>
      </c>
      <c r="P47" s="224">
        <v>59</v>
      </c>
      <c r="Q47" s="224">
        <v>52</v>
      </c>
      <c r="R47" s="224">
        <v>75</v>
      </c>
      <c r="T47" s="226">
        <v>44</v>
      </c>
      <c r="U47" s="224">
        <v>89</v>
      </c>
      <c r="V47" s="224">
        <v>80</v>
      </c>
      <c r="W47" s="224">
        <v>92</v>
      </c>
      <c r="X47" s="224">
        <v>156</v>
      </c>
      <c r="Z47" s="226">
        <v>44</v>
      </c>
      <c r="AA47" s="224">
        <v>180</v>
      </c>
      <c r="AB47" s="224">
        <v>179</v>
      </c>
      <c r="AC47" s="224">
        <v>178</v>
      </c>
      <c r="AD47" s="224">
        <v>321</v>
      </c>
      <c r="AF47" s="226">
        <v>44</v>
      </c>
      <c r="AG47" s="224">
        <v>241</v>
      </c>
      <c r="AH47" s="224">
        <v>266</v>
      </c>
      <c r="AI47" s="224">
        <v>267</v>
      </c>
      <c r="AJ47" s="224">
        <v>491</v>
      </c>
      <c r="AL47" s="226">
        <v>44</v>
      </c>
      <c r="AM47" s="224">
        <v>284</v>
      </c>
      <c r="AN47" s="224">
        <v>289</v>
      </c>
      <c r="AO47" s="224">
        <v>291</v>
      </c>
      <c r="AP47" s="224">
        <v>519</v>
      </c>
      <c r="AR47" s="226">
        <v>44</v>
      </c>
      <c r="AS47" s="224">
        <v>267</v>
      </c>
      <c r="AT47" s="224">
        <v>302</v>
      </c>
      <c r="AU47" s="224">
        <v>289</v>
      </c>
      <c r="AV47" s="224">
        <v>381</v>
      </c>
      <c r="AX47" s="226">
        <v>44</v>
      </c>
      <c r="AY47" s="224">
        <v>130</v>
      </c>
      <c r="AZ47" s="224">
        <v>115</v>
      </c>
      <c r="BA47" s="224">
        <v>132</v>
      </c>
      <c r="BB47" s="224">
        <v>169</v>
      </c>
      <c r="BD47" s="226">
        <v>44</v>
      </c>
      <c r="BE47" s="224">
        <v>573</v>
      </c>
      <c r="BF47" s="224">
        <v>538</v>
      </c>
      <c r="BG47" s="224">
        <v>544</v>
      </c>
      <c r="BH47" s="224">
        <v>883</v>
      </c>
      <c r="BJ47" s="226">
        <v>44</v>
      </c>
      <c r="BK47" s="224">
        <v>809</v>
      </c>
      <c r="BL47" s="224">
        <v>866</v>
      </c>
      <c r="BM47" s="224">
        <v>858</v>
      </c>
      <c r="BN47" s="224">
        <v>1322</v>
      </c>
    </row>
    <row r="48" spans="2:66" x14ac:dyDescent="0.15">
      <c r="B48" s="226">
        <v>45</v>
      </c>
      <c r="C48" s="224">
        <v>79</v>
      </c>
      <c r="D48" s="224">
        <v>67</v>
      </c>
      <c r="E48" s="224">
        <v>61</v>
      </c>
      <c r="F48" s="224">
        <v>59</v>
      </c>
      <c r="H48" s="226">
        <v>45</v>
      </c>
      <c r="I48" s="224">
        <v>47</v>
      </c>
      <c r="J48" s="224">
        <v>43</v>
      </c>
      <c r="K48" s="224">
        <v>44</v>
      </c>
      <c r="L48" s="224">
        <v>36</v>
      </c>
      <c r="N48" s="226">
        <v>45</v>
      </c>
      <c r="O48" s="224">
        <v>58</v>
      </c>
      <c r="P48" s="224">
        <v>69</v>
      </c>
      <c r="Q48" s="224">
        <v>70</v>
      </c>
      <c r="R48" s="224">
        <v>88</v>
      </c>
      <c r="T48" s="226">
        <v>45</v>
      </c>
      <c r="U48" s="224">
        <v>120</v>
      </c>
      <c r="V48" s="224">
        <v>117</v>
      </c>
      <c r="W48" s="224">
        <v>100</v>
      </c>
      <c r="X48" s="224">
        <v>198</v>
      </c>
      <c r="Z48" s="226">
        <v>45</v>
      </c>
      <c r="AA48" s="224">
        <v>184</v>
      </c>
      <c r="AB48" s="224">
        <v>185</v>
      </c>
      <c r="AC48" s="224">
        <v>193</v>
      </c>
      <c r="AD48" s="224">
        <v>339</v>
      </c>
      <c r="AF48" s="226">
        <v>45</v>
      </c>
      <c r="AG48" s="224">
        <v>257</v>
      </c>
      <c r="AH48" s="224">
        <v>257</v>
      </c>
      <c r="AI48" s="224">
        <v>260</v>
      </c>
      <c r="AJ48" s="224">
        <v>512</v>
      </c>
      <c r="AL48" s="226">
        <v>45</v>
      </c>
      <c r="AM48" s="224">
        <v>280</v>
      </c>
      <c r="AN48" s="224">
        <v>277</v>
      </c>
      <c r="AO48" s="224">
        <v>298</v>
      </c>
      <c r="AP48" s="224">
        <v>530</v>
      </c>
      <c r="AR48" s="226">
        <v>45</v>
      </c>
      <c r="AS48" s="224">
        <v>275</v>
      </c>
      <c r="AT48" s="224">
        <v>301</v>
      </c>
      <c r="AU48" s="224">
        <v>289</v>
      </c>
      <c r="AV48" s="224">
        <v>443</v>
      </c>
      <c r="AX48" s="226">
        <v>45</v>
      </c>
      <c r="AY48" s="224">
        <v>129</v>
      </c>
      <c r="AZ48" s="224">
        <v>146</v>
      </c>
      <c r="BA48" s="224">
        <v>147</v>
      </c>
      <c r="BB48" s="224">
        <v>181</v>
      </c>
      <c r="BD48" s="226">
        <v>45</v>
      </c>
      <c r="BE48" s="224">
        <v>612</v>
      </c>
      <c r="BF48" s="224">
        <v>603</v>
      </c>
      <c r="BG48" s="224">
        <v>576</v>
      </c>
      <c r="BH48" s="224">
        <v>962</v>
      </c>
      <c r="BJ48" s="226">
        <v>45</v>
      </c>
      <c r="BK48" s="224">
        <v>817</v>
      </c>
      <c r="BL48" s="224">
        <v>859</v>
      </c>
      <c r="BM48" s="224">
        <v>886</v>
      </c>
      <c r="BN48" s="224">
        <v>1424</v>
      </c>
    </row>
    <row r="49" spans="2:66" x14ac:dyDescent="0.15">
      <c r="B49" s="226">
        <v>46</v>
      </c>
      <c r="C49" s="224">
        <v>61</v>
      </c>
      <c r="D49" s="224">
        <v>72</v>
      </c>
      <c r="E49" s="224">
        <v>72</v>
      </c>
      <c r="F49" s="224">
        <v>75</v>
      </c>
      <c r="H49" s="226">
        <v>46</v>
      </c>
      <c r="I49" s="224">
        <v>48</v>
      </c>
      <c r="J49" s="224">
        <v>43</v>
      </c>
      <c r="K49" s="224">
        <v>44</v>
      </c>
      <c r="L49" s="224">
        <v>49</v>
      </c>
      <c r="N49" s="226">
        <v>46</v>
      </c>
      <c r="O49" s="224">
        <v>63</v>
      </c>
      <c r="P49" s="224">
        <v>71</v>
      </c>
      <c r="Q49" s="224">
        <v>61</v>
      </c>
      <c r="R49" s="224">
        <v>87</v>
      </c>
      <c r="T49" s="226">
        <v>46</v>
      </c>
      <c r="U49" s="224">
        <v>102</v>
      </c>
      <c r="V49" s="224">
        <v>114</v>
      </c>
      <c r="W49" s="224">
        <v>110</v>
      </c>
      <c r="X49" s="224">
        <v>161</v>
      </c>
      <c r="Z49" s="226">
        <v>46</v>
      </c>
      <c r="AA49" s="224">
        <v>178</v>
      </c>
      <c r="AB49" s="224">
        <v>178</v>
      </c>
      <c r="AC49" s="224">
        <v>186</v>
      </c>
      <c r="AD49" s="224">
        <v>353</v>
      </c>
      <c r="AF49" s="226">
        <v>46</v>
      </c>
      <c r="AG49" s="224">
        <v>214</v>
      </c>
      <c r="AH49" s="224">
        <v>253</v>
      </c>
      <c r="AI49" s="224">
        <v>279</v>
      </c>
      <c r="AJ49" s="224">
        <v>595</v>
      </c>
      <c r="AL49" s="226">
        <v>46</v>
      </c>
      <c r="AM49" s="224">
        <v>296</v>
      </c>
      <c r="AN49" s="224">
        <v>325</v>
      </c>
      <c r="AO49" s="224">
        <v>286</v>
      </c>
      <c r="AP49" s="224">
        <v>586</v>
      </c>
      <c r="AR49" s="226">
        <v>46</v>
      </c>
      <c r="AS49" s="224">
        <v>287</v>
      </c>
      <c r="AT49" s="224">
        <v>311</v>
      </c>
      <c r="AU49" s="224">
        <v>321</v>
      </c>
      <c r="AV49" s="224">
        <v>474</v>
      </c>
      <c r="AX49" s="226">
        <v>46</v>
      </c>
      <c r="AY49" s="224">
        <v>141</v>
      </c>
      <c r="AZ49" s="224">
        <v>142</v>
      </c>
      <c r="BA49" s="224">
        <v>139</v>
      </c>
      <c r="BB49" s="224">
        <v>200</v>
      </c>
      <c r="BD49" s="226">
        <v>46</v>
      </c>
      <c r="BE49" s="224">
        <v>546</v>
      </c>
      <c r="BF49" s="224">
        <v>597</v>
      </c>
      <c r="BG49" s="224">
        <v>603</v>
      </c>
      <c r="BH49" s="224">
        <v>1019</v>
      </c>
      <c r="BJ49" s="226">
        <v>46</v>
      </c>
      <c r="BK49" s="224">
        <v>844</v>
      </c>
      <c r="BL49" s="224">
        <v>912</v>
      </c>
      <c r="BM49" s="224">
        <v>895</v>
      </c>
      <c r="BN49" s="224">
        <v>1561</v>
      </c>
    </row>
    <row r="50" spans="2:66" x14ac:dyDescent="0.15">
      <c r="B50" s="226">
        <v>47</v>
      </c>
      <c r="C50" s="224">
        <v>70</v>
      </c>
      <c r="D50" s="224">
        <v>72</v>
      </c>
      <c r="E50" s="224">
        <v>62</v>
      </c>
      <c r="F50" s="224">
        <v>61</v>
      </c>
      <c r="H50" s="226">
        <v>47</v>
      </c>
      <c r="I50" s="224">
        <v>31</v>
      </c>
      <c r="J50" s="224">
        <v>37</v>
      </c>
      <c r="K50" s="224">
        <v>49</v>
      </c>
      <c r="L50" s="224">
        <v>54</v>
      </c>
      <c r="N50" s="226">
        <v>47</v>
      </c>
      <c r="O50" s="224">
        <v>56</v>
      </c>
      <c r="P50" s="224">
        <v>64</v>
      </c>
      <c r="Q50" s="224">
        <v>70</v>
      </c>
      <c r="R50" s="224">
        <v>100</v>
      </c>
      <c r="T50" s="226">
        <v>47</v>
      </c>
      <c r="U50" s="224">
        <v>105</v>
      </c>
      <c r="V50" s="224">
        <v>97</v>
      </c>
      <c r="W50" s="224">
        <v>100</v>
      </c>
      <c r="X50" s="224">
        <v>222</v>
      </c>
      <c r="Z50" s="226">
        <v>47</v>
      </c>
      <c r="AA50" s="224">
        <v>157</v>
      </c>
      <c r="AB50" s="224">
        <v>211</v>
      </c>
      <c r="AC50" s="224">
        <v>174</v>
      </c>
      <c r="AD50" s="224">
        <v>415</v>
      </c>
      <c r="AF50" s="226">
        <v>47</v>
      </c>
      <c r="AG50" s="224">
        <v>248</v>
      </c>
      <c r="AH50" s="224">
        <v>305</v>
      </c>
      <c r="AI50" s="224">
        <v>280</v>
      </c>
      <c r="AJ50" s="224">
        <v>644</v>
      </c>
      <c r="AL50" s="226">
        <v>47</v>
      </c>
      <c r="AM50" s="224">
        <v>280</v>
      </c>
      <c r="AN50" s="224">
        <v>347</v>
      </c>
      <c r="AO50" s="224">
        <v>313</v>
      </c>
      <c r="AP50" s="224">
        <v>578</v>
      </c>
      <c r="AR50" s="226">
        <v>47</v>
      </c>
      <c r="AS50" s="224">
        <v>293</v>
      </c>
      <c r="AT50" s="224">
        <v>296</v>
      </c>
      <c r="AU50" s="224">
        <v>312</v>
      </c>
      <c r="AV50" s="224">
        <v>489</v>
      </c>
      <c r="AX50" s="226">
        <v>47</v>
      </c>
      <c r="AY50" s="224">
        <v>128</v>
      </c>
      <c r="AZ50" s="224">
        <v>134</v>
      </c>
      <c r="BA50" s="224">
        <v>141</v>
      </c>
      <c r="BB50" s="224">
        <v>191</v>
      </c>
      <c r="BD50" s="226">
        <v>47</v>
      </c>
      <c r="BE50" s="224">
        <v>539</v>
      </c>
      <c r="BF50" s="224">
        <v>626</v>
      </c>
      <c r="BG50" s="224">
        <v>588</v>
      </c>
      <c r="BH50" s="224">
        <v>1159</v>
      </c>
      <c r="BJ50" s="226">
        <v>47</v>
      </c>
      <c r="BK50" s="224">
        <v>829</v>
      </c>
      <c r="BL50" s="224">
        <v>937</v>
      </c>
      <c r="BM50" s="224">
        <v>913</v>
      </c>
      <c r="BN50" s="224">
        <v>1595</v>
      </c>
    </row>
    <row r="51" spans="2:66" x14ac:dyDescent="0.15">
      <c r="B51" s="226">
        <v>48</v>
      </c>
      <c r="C51" s="224">
        <v>77</v>
      </c>
      <c r="D51" s="224">
        <v>75</v>
      </c>
      <c r="E51" s="224">
        <v>75</v>
      </c>
      <c r="F51" s="224">
        <v>62</v>
      </c>
      <c r="H51" s="226">
        <v>48</v>
      </c>
      <c r="I51" s="224">
        <v>43</v>
      </c>
      <c r="J51" s="224">
        <v>54</v>
      </c>
      <c r="K51" s="224">
        <v>42</v>
      </c>
      <c r="L51" s="224">
        <v>49</v>
      </c>
      <c r="N51" s="226">
        <v>48</v>
      </c>
      <c r="O51" s="224">
        <v>72</v>
      </c>
      <c r="P51" s="224">
        <v>65</v>
      </c>
      <c r="Q51" s="224">
        <v>57</v>
      </c>
      <c r="R51" s="224">
        <v>91</v>
      </c>
      <c r="T51" s="226">
        <v>48</v>
      </c>
      <c r="U51" s="224">
        <v>111</v>
      </c>
      <c r="V51" s="224">
        <v>125</v>
      </c>
      <c r="W51" s="224">
        <v>100</v>
      </c>
      <c r="X51" s="224">
        <v>201</v>
      </c>
      <c r="Z51" s="226">
        <v>48</v>
      </c>
      <c r="AA51" s="224">
        <v>189</v>
      </c>
      <c r="AB51" s="224">
        <v>182</v>
      </c>
      <c r="AC51" s="224">
        <v>202</v>
      </c>
      <c r="AD51" s="224">
        <v>458</v>
      </c>
      <c r="AF51" s="226">
        <v>48</v>
      </c>
      <c r="AG51" s="224">
        <v>233</v>
      </c>
      <c r="AH51" s="224">
        <v>290</v>
      </c>
      <c r="AI51" s="224">
        <v>235</v>
      </c>
      <c r="AJ51" s="224">
        <v>679</v>
      </c>
      <c r="AL51" s="226">
        <v>48</v>
      </c>
      <c r="AM51" s="224">
        <v>307</v>
      </c>
      <c r="AN51" s="224">
        <v>314</v>
      </c>
      <c r="AO51" s="224">
        <v>303</v>
      </c>
      <c r="AP51" s="224">
        <v>606</v>
      </c>
      <c r="AR51" s="226">
        <v>48</v>
      </c>
      <c r="AS51" s="224">
        <v>301</v>
      </c>
      <c r="AT51" s="224">
        <v>311</v>
      </c>
      <c r="AU51" s="224">
        <v>309</v>
      </c>
      <c r="AV51" s="224">
        <v>487</v>
      </c>
      <c r="AX51" s="226">
        <v>48</v>
      </c>
      <c r="AY51" s="224">
        <v>155</v>
      </c>
      <c r="AZ51" s="224">
        <v>162</v>
      </c>
      <c r="BA51" s="224">
        <v>147</v>
      </c>
      <c r="BB51" s="224">
        <v>186</v>
      </c>
      <c r="BD51" s="226">
        <v>48</v>
      </c>
      <c r="BE51" s="224">
        <v>605</v>
      </c>
      <c r="BF51" s="224">
        <v>630</v>
      </c>
      <c r="BG51" s="224">
        <v>587</v>
      </c>
      <c r="BH51" s="224">
        <v>1179</v>
      </c>
      <c r="BJ51" s="226">
        <v>48</v>
      </c>
      <c r="BK51" s="224">
        <v>883</v>
      </c>
      <c r="BL51" s="224">
        <v>948</v>
      </c>
      <c r="BM51" s="224">
        <v>883</v>
      </c>
      <c r="BN51" s="224">
        <v>1640</v>
      </c>
    </row>
    <row r="52" spans="2:66" x14ac:dyDescent="0.15">
      <c r="B52" s="226">
        <v>49</v>
      </c>
      <c r="C52" s="224">
        <v>67</v>
      </c>
      <c r="D52" s="224">
        <v>68</v>
      </c>
      <c r="E52" s="224">
        <v>67</v>
      </c>
      <c r="F52" s="224">
        <v>43</v>
      </c>
      <c r="H52" s="226">
        <v>49</v>
      </c>
      <c r="I52" s="224">
        <v>53</v>
      </c>
      <c r="J52" s="224">
        <v>60</v>
      </c>
      <c r="K52" s="224">
        <v>39</v>
      </c>
      <c r="L52" s="224">
        <v>42</v>
      </c>
      <c r="N52" s="226">
        <v>49</v>
      </c>
      <c r="O52" s="224">
        <v>63</v>
      </c>
      <c r="P52" s="224">
        <v>73</v>
      </c>
      <c r="Q52" s="224">
        <v>55</v>
      </c>
      <c r="R52" s="224">
        <v>96</v>
      </c>
      <c r="T52" s="226">
        <v>49</v>
      </c>
      <c r="U52" s="224">
        <v>121</v>
      </c>
      <c r="V52" s="224">
        <v>119</v>
      </c>
      <c r="W52" s="224">
        <v>118</v>
      </c>
      <c r="X52" s="224">
        <v>200</v>
      </c>
      <c r="Z52" s="226">
        <v>49</v>
      </c>
      <c r="AA52" s="224">
        <v>180</v>
      </c>
      <c r="AB52" s="224">
        <v>206</v>
      </c>
      <c r="AC52" s="224">
        <v>180</v>
      </c>
      <c r="AD52" s="224">
        <v>439</v>
      </c>
      <c r="AF52" s="226">
        <v>49</v>
      </c>
      <c r="AG52" s="224">
        <v>280</v>
      </c>
      <c r="AH52" s="224">
        <v>276</v>
      </c>
      <c r="AI52" s="224">
        <v>267</v>
      </c>
      <c r="AJ52" s="224">
        <v>600</v>
      </c>
      <c r="AL52" s="226">
        <v>49</v>
      </c>
      <c r="AM52" s="224">
        <v>339</v>
      </c>
      <c r="AN52" s="224">
        <v>314</v>
      </c>
      <c r="AO52" s="224">
        <v>334</v>
      </c>
      <c r="AP52" s="224">
        <v>616</v>
      </c>
      <c r="AR52" s="226">
        <v>49</v>
      </c>
      <c r="AS52" s="224">
        <v>317</v>
      </c>
      <c r="AT52" s="224">
        <v>333</v>
      </c>
      <c r="AU52" s="224">
        <v>272</v>
      </c>
      <c r="AV52" s="224">
        <v>527</v>
      </c>
      <c r="AX52" s="226">
        <v>49</v>
      </c>
      <c r="AY52" s="224">
        <v>126</v>
      </c>
      <c r="AZ52" s="224">
        <v>136</v>
      </c>
      <c r="BA52" s="224">
        <v>141</v>
      </c>
      <c r="BB52" s="224">
        <v>173</v>
      </c>
      <c r="BD52" s="226">
        <v>49</v>
      </c>
      <c r="BE52" s="224">
        <v>630</v>
      </c>
      <c r="BF52" s="224">
        <v>651</v>
      </c>
      <c r="BG52" s="224">
        <v>590</v>
      </c>
      <c r="BH52" s="224">
        <v>1107</v>
      </c>
      <c r="BJ52" s="226">
        <v>49</v>
      </c>
      <c r="BK52" s="224">
        <v>916</v>
      </c>
      <c r="BL52" s="224">
        <v>934</v>
      </c>
      <c r="BM52" s="224">
        <v>883</v>
      </c>
      <c r="BN52" s="224">
        <v>1629</v>
      </c>
    </row>
    <row r="53" spans="2:66" x14ac:dyDescent="0.15">
      <c r="B53" s="226">
        <v>50</v>
      </c>
      <c r="C53" s="224">
        <v>88</v>
      </c>
      <c r="D53" s="224">
        <v>69</v>
      </c>
      <c r="E53" s="224">
        <v>73</v>
      </c>
      <c r="F53" s="224">
        <v>47</v>
      </c>
      <c r="H53" s="226">
        <v>50</v>
      </c>
      <c r="I53" s="224">
        <v>62</v>
      </c>
      <c r="J53" s="224">
        <v>52</v>
      </c>
      <c r="K53" s="224">
        <v>55</v>
      </c>
      <c r="L53" s="224">
        <v>33</v>
      </c>
      <c r="N53" s="226">
        <v>50</v>
      </c>
      <c r="O53" s="224">
        <v>76</v>
      </c>
      <c r="P53" s="224">
        <v>64</v>
      </c>
      <c r="Q53" s="224">
        <v>69</v>
      </c>
      <c r="R53" s="224">
        <v>92</v>
      </c>
      <c r="T53" s="226">
        <v>50</v>
      </c>
      <c r="U53" s="224">
        <v>133</v>
      </c>
      <c r="V53" s="224">
        <v>137</v>
      </c>
      <c r="W53" s="224">
        <v>113</v>
      </c>
      <c r="X53" s="224">
        <v>196</v>
      </c>
      <c r="Z53" s="226">
        <v>50</v>
      </c>
      <c r="AA53" s="224">
        <v>205</v>
      </c>
      <c r="AB53" s="224">
        <v>216</v>
      </c>
      <c r="AC53" s="224">
        <v>179</v>
      </c>
      <c r="AD53" s="224">
        <v>362</v>
      </c>
      <c r="AF53" s="226">
        <v>50</v>
      </c>
      <c r="AG53" s="224">
        <v>258</v>
      </c>
      <c r="AH53" s="224">
        <v>296</v>
      </c>
      <c r="AI53" s="224">
        <v>290</v>
      </c>
      <c r="AJ53" s="224">
        <v>558</v>
      </c>
      <c r="AL53" s="226">
        <v>50</v>
      </c>
      <c r="AM53" s="224">
        <v>334</v>
      </c>
      <c r="AN53" s="224">
        <v>299</v>
      </c>
      <c r="AO53" s="224">
        <v>326</v>
      </c>
      <c r="AP53" s="224">
        <v>587</v>
      </c>
      <c r="AR53" s="226">
        <v>50</v>
      </c>
      <c r="AS53" s="224">
        <v>336</v>
      </c>
      <c r="AT53" s="224">
        <v>267</v>
      </c>
      <c r="AU53" s="224">
        <v>311</v>
      </c>
      <c r="AV53" s="224">
        <v>412</v>
      </c>
      <c r="AX53" s="226">
        <v>50</v>
      </c>
      <c r="AY53" s="224">
        <v>181</v>
      </c>
      <c r="AZ53" s="224">
        <v>154</v>
      </c>
      <c r="BA53" s="224">
        <v>160</v>
      </c>
      <c r="BB53" s="224">
        <v>179</v>
      </c>
      <c r="BD53" s="226">
        <v>50</v>
      </c>
      <c r="BE53" s="224">
        <v>680</v>
      </c>
      <c r="BF53" s="224">
        <v>684</v>
      </c>
      <c r="BG53" s="224">
        <v>616</v>
      </c>
      <c r="BH53" s="224">
        <v>992</v>
      </c>
      <c r="BJ53" s="226">
        <v>50</v>
      </c>
      <c r="BK53" s="224">
        <v>993</v>
      </c>
      <c r="BL53" s="224">
        <v>870</v>
      </c>
      <c r="BM53" s="224">
        <v>960</v>
      </c>
      <c r="BN53" s="224">
        <v>1474</v>
      </c>
    </row>
    <row r="54" spans="2:66" x14ac:dyDescent="0.15">
      <c r="B54" s="226">
        <v>51</v>
      </c>
      <c r="C54" s="224">
        <v>98</v>
      </c>
      <c r="D54" s="224">
        <v>80</v>
      </c>
      <c r="E54" s="224">
        <v>62</v>
      </c>
      <c r="F54" s="224"/>
      <c r="H54" s="226">
        <v>51</v>
      </c>
      <c r="I54" s="224">
        <v>48</v>
      </c>
      <c r="J54" s="224">
        <v>72</v>
      </c>
      <c r="K54" s="224">
        <v>47</v>
      </c>
      <c r="L54" s="224"/>
      <c r="N54" s="226">
        <v>51</v>
      </c>
      <c r="O54" s="224">
        <v>65</v>
      </c>
      <c r="P54" s="224">
        <v>88</v>
      </c>
      <c r="Q54" s="224">
        <v>70</v>
      </c>
      <c r="R54" s="224"/>
      <c r="T54" s="226">
        <v>51</v>
      </c>
      <c r="U54" s="224">
        <v>120</v>
      </c>
      <c r="V54" s="224">
        <v>124</v>
      </c>
      <c r="W54" s="224">
        <v>129</v>
      </c>
      <c r="X54" s="224"/>
      <c r="Z54" s="226">
        <v>51</v>
      </c>
      <c r="AA54" s="224">
        <v>208</v>
      </c>
      <c r="AB54" s="224">
        <v>227</v>
      </c>
      <c r="AC54" s="224">
        <v>214</v>
      </c>
      <c r="AD54" s="224"/>
      <c r="AF54" s="226">
        <v>51</v>
      </c>
      <c r="AG54" s="224">
        <v>302</v>
      </c>
      <c r="AH54" s="224">
        <v>312</v>
      </c>
      <c r="AI54" s="224">
        <v>298</v>
      </c>
      <c r="AJ54" s="224"/>
      <c r="AL54" s="226">
        <v>51</v>
      </c>
      <c r="AM54" s="224">
        <v>320</v>
      </c>
      <c r="AN54" s="224">
        <v>344</v>
      </c>
      <c r="AO54" s="224">
        <v>343</v>
      </c>
      <c r="AP54" s="224"/>
      <c r="AR54" s="226">
        <v>51</v>
      </c>
      <c r="AS54" s="224">
        <v>317</v>
      </c>
      <c r="AT54" s="224">
        <v>346</v>
      </c>
      <c r="AU54" s="224">
        <v>362</v>
      </c>
      <c r="AV54" s="224"/>
      <c r="AX54" s="226">
        <v>51</v>
      </c>
      <c r="AY54" s="224">
        <v>184</v>
      </c>
      <c r="AZ54" s="224">
        <v>154</v>
      </c>
      <c r="BA54" s="224">
        <v>160</v>
      </c>
      <c r="BB54" s="224"/>
      <c r="BJ54" s="226">
        <v>51</v>
      </c>
      <c r="BK54" s="224">
        <v>980</v>
      </c>
      <c r="BL54" s="224">
        <v>1005</v>
      </c>
      <c r="BM54" s="224">
        <v>1025</v>
      </c>
      <c r="BN54" s="224"/>
    </row>
    <row r="55" spans="2:66" x14ac:dyDescent="0.15">
      <c r="B55" s="226">
        <v>52</v>
      </c>
      <c r="C55" s="224">
        <v>80</v>
      </c>
      <c r="D55" s="224">
        <v>89</v>
      </c>
      <c r="E55" s="224">
        <v>73</v>
      </c>
      <c r="F55" s="224"/>
      <c r="H55" s="226">
        <v>52</v>
      </c>
      <c r="I55" s="224">
        <v>51</v>
      </c>
      <c r="J55" s="224">
        <v>60</v>
      </c>
      <c r="K55" s="224">
        <v>65</v>
      </c>
      <c r="L55" s="224"/>
      <c r="N55" s="226">
        <v>52</v>
      </c>
      <c r="O55" s="224">
        <v>64</v>
      </c>
      <c r="P55" s="224">
        <v>78</v>
      </c>
      <c r="Q55" s="224">
        <v>82</v>
      </c>
      <c r="R55" s="224"/>
      <c r="T55" s="226">
        <v>52</v>
      </c>
      <c r="U55" s="224">
        <v>120</v>
      </c>
      <c r="V55" s="224">
        <v>141</v>
      </c>
      <c r="W55" s="224">
        <v>139</v>
      </c>
      <c r="X55" s="224"/>
      <c r="Z55" s="226">
        <v>52</v>
      </c>
      <c r="AA55" s="224">
        <v>189</v>
      </c>
      <c r="AB55" s="224">
        <v>227</v>
      </c>
      <c r="AC55" s="224">
        <v>223</v>
      </c>
      <c r="AD55" s="224"/>
      <c r="AF55" s="226">
        <v>52</v>
      </c>
      <c r="AG55" s="224">
        <v>259</v>
      </c>
      <c r="AH55" s="224">
        <v>332</v>
      </c>
      <c r="AI55" s="224">
        <v>330</v>
      </c>
      <c r="AJ55" s="224"/>
      <c r="AL55" s="226">
        <v>52</v>
      </c>
      <c r="AM55" s="224">
        <v>342</v>
      </c>
      <c r="AN55" s="224">
        <v>377</v>
      </c>
      <c r="AO55" s="224">
        <v>392</v>
      </c>
      <c r="AP55" s="224"/>
      <c r="AR55" s="226">
        <v>52</v>
      </c>
      <c r="AS55" s="224">
        <v>353</v>
      </c>
      <c r="AT55" s="224">
        <v>368</v>
      </c>
      <c r="AU55" s="224">
        <v>374</v>
      </c>
      <c r="AV55" s="224"/>
      <c r="AX55" s="226">
        <v>52</v>
      </c>
      <c r="AY55" s="224">
        <v>171</v>
      </c>
      <c r="AZ55" s="224">
        <v>192</v>
      </c>
      <c r="BA55" s="224">
        <v>194</v>
      </c>
      <c r="BB55" s="224"/>
      <c r="BJ55" s="226">
        <v>52</v>
      </c>
      <c r="BK55" s="224">
        <v>1011</v>
      </c>
      <c r="BL55" s="224">
        <v>1108</v>
      </c>
      <c r="BM55" s="224">
        <v>1128</v>
      </c>
      <c r="BN55" s="224"/>
    </row>
    <row r="56" spans="2:66" x14ac:dyDescent="0.15">
      <c r="B56" s="226">
        <v>53</v>
      </c>
      <c r="C56" s="224">
        <v>8</v>
      </c>
      <c r="D56" s="224">
        <v>16</v>
      </c>
      <c r="E56" s="224">
        <v>36</v>
      </c>
      <c r="F56" s="224"/>
      <c r="H56" s="226">
        <v>53</v>
      </c>
      <c r="I56" s="224">
        <v>8</v>
      </c>
      <c r="J56" s="224">
        <v>11</v>
      </c>
      <c r="K56" s="224">
        <v>22</v>
      </c>
      <c r="L56" s="224"/>
      <c r="N56" s="226">
        <v>53</v>
      </c>
      <c r="O56" s="224">
        <v>8</v>
      </c>
      <c r="P56" s="224">
        <v>14</v>
      </c>
      <c r="Q56" s="224">
        <v>29</v>
      </c>
      <c r="R56" s="224"/>
      <c r="T56" s="226">
        <v>53</v>
      </c>
      <c r="U56" s="224">
        <v>24</v>
      </c>
      <c r="V56" s="224">
        <v>44</v>
      </c>
      <c r="W56" s="224">
        <v>54</v>
      </c>
      <c r="X56" s="224"/>
      <c r="Z56" s="226">
        <v>53</v>
      </c>
      <c r="AA56" s="224">
        <v>24</v>
      </c>
      <c r="AB56" s="224">
        <v>58</v>
      </c>
      <c r="AC56" s="224">
        <v>119</v>
      </c>
      <c r="AD56" s="224"/>
      <c r="AF56" s="226">
        <v>53</v>
      </c>
      <c r="AG56" s="224">
        <v>40</v>
      </c>
      <c r="AH56" s="224">
        <v>104</v>
      </c>
      <c r="AI56" s="224">
        <v>131</v>
      </c>
      <c r="AJ56" s="224"/>
      <c r="AL56" s="226">
        <v>53</v>
      </c>
      <c r="AM56" s="224">
        <v>42</v>
      </c>
      <c r="AN56" s="224">
        <v>114</v>
      </c>
      <c r="AO56" s="224">
        <v>155</v>
      </c>
      <c r="AP56" s="224"/>
      <c r="AR56" s="226">
        <v>53</v>
      </c>
      <c r="AS56" s="224">
        <v>67</v>
      </c>
      <c r="AT56" s="224">
        <v>96</v>
      </c>
      <c r="AU56" s="224">
        <v>162</v>
      </c>
      <c r="AV56" s="224"/>
      <c r="AX56" s="226">
        <v>53</v>
      </c>
      <c r="AY56" s="224">
        <v>24</v>
      </c>
      <c r="AZ56" s="224">
        <v>66</v>
      </c>
      <c r="BA56" s="224">
        <v>99</v>
      </c>
      <c r="BB56" s="224"/>
      <c r="BJ56" s="226">
        <v>53</v>
      </c>
      <c r="BK56" s="224">
        <v>153</v>
      </c>
      <c r="BL56" s="224">
        <v>331</v>
      </c>
      <c r="BM56" s="224">
        <v>488</v>
      </c>
      <c r="BN56" s="224"/>
    </row>
    <row r="57" spans="2:66" ht="15" x14ac:dyDescent="0.2">
      <c r="BJ57" s="227" t="s">
        <v>238</v>
      </c>
      <c r="BK57" s="228">
        <v>44465</v>
      </c>
      <c r="BL57" s="228">
        <v>45693</v>
      </c>
      <c r="BM57" s="228">
        <v>45410</v>
      </c>
      <c r="BN57" s="228">
        <v>66469</v>
      </c>
    </row>
  </sheetData>
  <mergeCells count="11">
    <mergeCell ref="AL2:AP2"/>
    <mergeCell ref="AR2:AV2"/>
    <mergeCell ref="AX2:BB2"/>
    <mergeCell ref="BD2:BH2"/>
    <mergeCell ref="BJ2:BN2"/>
    <mergeCell ref="AF2:AJ2"/>
    <mergeCell ref="B2:F2"/>
    <mergeCell ref="H2:L2"/>
    <mergeCell ref="N2:R2"/>
    <mergeCell ref="T2:X2"/>
    <mergeCell ref="Z2:A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CP124"/>
  <sheetViews>
    <sheetView topLeftCell="H2" zoomScale="80" zoomScaleNormal="80" workbookViewId="0">
      <selection activeCell="BK7" sqref="BK7"/>
    </sheetView>
  </sheetViews>
  <sheetFormatPr defaultColWidth="8.62890625" defaultRowHeight="12.75" x14ac:dyDescent="0.15"/>
  <cols>
    <col min="1" max="5" width="8.62890625" style="1"/>
    <col min="6" max="6" width="10.3828125" style="1" customWidth="1"/>
    <col min="7" max="7" width="12.26953125" style="1" customWidth="1"/>
    <col min="8" max="8" width="6.47265625" style="1" customWidth="1"/>
    <col min="9" max="9" width="15.640625" style="1" customWidth="1"/>
    <col min="10" max="10" width="10.65234375" style="1" customWidth="1"/>
    <col min="11" max="11" width="18.33984375" style="1" customWidth="1"/>
    <col min="12" max="13" width="13.6171875" style="1" customWidth="1"/>
    <col min="14" max="14" width="6.47265625" style="1" customWidth="1"/>
    <col min="15" max="15" width="15.640625" style="1" hidden="1" customWidth="1"/>
    <col min="16" max="16" width="17.125" style="1" customWidth="1"/>
    <col min="17" max="17" width="10.65234375" style="1" customWidth="1"/>
    <col min="18" max="20" width="11.19140625" style="1" customWidth="1"/>
    <col min="21" max="21" width="6.47265625" style="1" customWidth="1"/>
    <col min="22" max="22" width="5.66015625" style="10" customWidth="1"/>
    <col min="23" max="30" width="10.65234375" style="9" customWidth="1"/>
    <col min="31" max="31" width="5.66015625" style="1" customWidth="1"/>
    <col min="32" max="32" width="6.47265625" style="1" customWidth="1"/>
    <col min="33" max="33" width="16.31640625" style="9" customWidth="1"/>
    <col min="34" max="34" width="17.39453125" style="9" customWidth="1"/>
    <col min="35" max="35" width="16.71875" style="9" customWidth="1"/>
    <col min="36" max="36" width="15.37109375" style="9" customWidth="1"/>
    <col min="37" max="37" width="16.31640625" style="9" customWidth="1"/>
    <col min="38" max="38" width="17.39453125" style="9" customWidth="1"/>
    <col min="39" max="39" width="16.71875" style="9" customWidth="1"/>
    <col min="40" max="40" width="15.37109375" style="9" customWidth="1"/>
    <col min="41" max="67" width="8.62890625" style="1"/>
    <col min="68" max="68" width="5.66015625" style="1" customWidth="1"/>
    <col min="69" max="69" width="13.34765625" style="1" customWidth="1"/>
    <col min="70" max="70" width="15.640625" style="1" customWidth="1"/>
    <col min="71" max="75" width="8.62890625" style="1"/>
    <col min="76" max="76" width="8.62890625" style="1" customWidth="1"/>
    <col min="77" max="84" width="11.19140625" style="1" customWidth="1"/>
    <col min="85" max="85" width="6.203125" style="1" customWidth="1"/>
    <col min="86" max="86" width="8.62890625" style="1"/>
    <col min="87" max="94" width="17.6640625" style="1" customWidth="1"/>
    <col min="95" max="16384" width="8.62890625" style="1"/>
  </cols>
  <sheetData>
    <row r="1" spans="1:94" s="40" customFormat="1" ht="20.100000000000001" customHeight="1" x14ac:dyDescent="0.15">
      <c r="A1" s="39" t="s">
        <v>128</v>
      </c>
      <c r="N1" s="41"/>
      <c r="O1" s="2"/>
      <c r="P1" s="2"/>
      <c r="Q1" s="42"/>
      <c r="R1" s="42"/>
      <c r="S1" s="42"/>
      <c r="V1" s="42"/>
      <c r="W1" s="42"/>
      <c r="X1" s="42"/>
      <c r="Y1" s="42"/>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4"/>
      <c r="BB1" s="43"/>
      <c r="BC1" s="39"/>
      <c r="BP1" s="41"/>
      <c r="BQ1" s="2"/>
      <c r="BR1" s="2"/>
      <c r="BS1" s="42"/>
      <c r="BT1" s="42"/>
      <c r="BU1" s="42"/>
      <c r="BX1" s="42"/>
      <c r="BY1" s="42"/>
      <c r="BZ1" s="42"/>
      <c r="CA1" s="42"/>
    </row>
    <row r="2" spans="1:94" s="40" customFormat="1" ht="20.100000000000001" customHeight="1" thickBot="1" x14ac:dyDescent="0.2">
      <c r="A2" s="39"/>
      <c r="N2" s="41"/>
      <c r="O2" s="2"/>
      <c r="P2" s="2"/>
      <c r="Q2" s="42"/>
      <c r="R2" s="42"/>
      <c r="S2" s="42"/>
      <c r="V2" s="42"/>
      <c r="W2" s="42"/>
      <c r="X2" s="42"/>
      <c r="Y2" s="42"/>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4"/>
      <c r="BB2" s="43"/>
      <c r="BC2" s="39"/>
      <c r="BP2" s="41"/>
      <c r="BQ2" s="2"/>
      <c r="BR2" s="2"/>
      <c r="BS2" s="42"/>
      <c r="BT2" s="42"/>
      <c r="BU2" s="42"/>
      <c r="BX2" s="42"/>
      <c r="BY2" s="42"/>
      <c r="BZ2" s="42"/>
      <c r="CA2" s="42"/>
    </row>
    <row r="3" spans="1:94" s="40" customFormat="1" ht="20.100000000000001" customHeight="1" thickBot="1" x14ac:dyDescent="0.2">
      <c r="A3" s="250" t="s">
        <v>129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2"/>
      <c r="AO3" s="43"/>
      <c r="AP3" s="43"/>
      <c r="AQ3" s="43"/>
      <c r="AR3" s="43"/>
      <c r="AS3" s="43"/>
      <c r="AT3" s="43"/>
      <c r="AU3" s="43"/>
      <c r="AV3" s="43"/>
      <c r="AW3" s="43"/>
      <c r="AX3" s="43"/>
      <c r="AY3" s="43"/>
      <c r="AZ3" s="43"/>
      <c r="BA3" s="44"/>
      <c r="BB3" s="43"/>
      <c r="BC3" s="250" t="s">
        <v>130</v>
      </c>
      <c r="BD3" s="251"/>
      <c r="BE3" s="251"/>
      <c r="BF3" s="251"/>
      <c r="BG3" s="251"/>
      <c r="BH3" s="251"/>
      <c r="BI3" s="251"/>
      <c r="BJ3" s="251"/>
      <c r="BK3" s="251"/>
      <c r="BL3" s="251"/>
      <c r="BM3" s="251"/>
      <c r="BN3" s="251"/>
      <c r="BO3" s="251"/>
      <c r="BP3" s="251"/>
      <c r="BQ3" s="251"/>
      <c r="BR3" s="251"/>
      <c r="BS3" s="251"/>
      <c r="BT3" s="251"/>
      <c r="BU3" s="251"/>
      <c r="BV3" s="251"/>
      <c r="BW3" s="251"/>
      <c r="BX3" s="251"/>
      <c r="BY3" s="251"/>
      <c r="BZ3" s="251"/>
      <c r="CA3" s="251"/>
      <c r="CB3" s="251"/>
      <c r="CC3" s="251"/>
      <c r="CD3" s="251"/>
      <c r="CE3" s="251"/>
      <c r="CF3" s="251"/>
      <c r="CG3" s="251"/>
      <c r="CH3" s="251"/>
      <c r="CI3" s="251"/>
      <c r="CJ3" s="251"/>
      <c r="CK3" s="251"/>
      <c r="CL3" s="251"/>
      <c r="CM3" s="251"/>
      <c r="CN3" s="251"/>
      <c r="CO3" s="251"/>
      <c r="CP3" s="252"/>
    </row>
    <row r="4" spans="1:94" s="11" customFormat="1" ht="59.25" thickBot="1" x14ac:dyDescent="0.2">
      <c r="A4" s="56"/>
      <c r="B4" s="234" t="s">
        <v>37</v>
      </c>
      <c r="C4" s="235"/>
      <c r="D4" s="235"/>
      <c r="E4" s="235"/>
      <c r="F4" s="236"/>
      <c r="G4" s="38" t="s">
        <v>38</v>
      </c>
      <c r="I4" s="38" t="s">
        <v>39</v>
      </c>
      <c r="J4" s="235" t="s">
        <v>40</v>
      </c>
      <c r="K4" s="235"/>
      <c r="L4" s="235"/>
      <c r="M4" s="236"/>
      <c r="O4" s="34"/>
      <c r="P4" s="34" t="s">
        <v>41</v>
      </c>
      <c r="Q4" s="243" t="s">
        <v>42</v>
      </c>
      <c r="R4" s="243"/>
      <c r="S4" s="243"/>
      <c r="T4" s="244"/>
      <c r="V4" s="234" t="s">
        <v>43</v>
      </c>
      <c r="W4" s="235"/>
      <c r="X4" s="235"/>
      <c r="Y4" s="235"/>
      <c r="Z4" s="235"/>
      <c r="AA4" s="235"/>
      <c r="AB4" s="235"/>
      <c r="AC4" s="235"/>
      <c r="AD4" s="236"/>
      <c r="AF4" s="234" t="s">
        <v>44</v>
      </c>
      <c r="AG4" s="235"/>
      <c r="AH4" s="235"/>
      <c r="AI4" s="235"/>
      <c r="AJ4" s="235"/>
      <c r="AK4" s="235"/>
      <c r="AL4" s="235"/>
      <c r="AM4" s="235"/>
      <c r="AN4" s="236"/>
      <c r="BA4" s="44"/>
      <c r="BC4" s="56"/>
      <c r="BD4" s="234" t="s">
        <v>37</v>
      </c>
      <c r="BE4" s="235"/>
      <c r="BF4" s="235"/>
      <c r="BG4" s="235"/>
      <c r="BH4" s="236"/>
      <c r="BI4" s="38" t="s">
        <v>38</v>
      </c>
      <c r="BK4" s="38" t="s">
        <v>39</v>
      </c>
      <c r="BL4" s="235" t="s">
        <v>40</v>
      </c>
      <c r="BM4" s="235"/>
      <c r="BN4" s="235"/>
      <c r="BO4" s="236"/>
      <c r="BQ4" s="34"/>
      <c r="BR4" s="34" t="s">
        <v>41</v>
      </c>
      <c r="BS4" s="243" t="s">
        <v>42</v>
      </c>
      <c r="BT4" s="243"/>
      <c r="BU4" s="243"/>
      <c r="BV4" s="244"/>
      <c r="BX4" s="234" t="s">
        <v>43</v>
      </c>
      <c r="BY4" s="235"/>
      <c r="BZ4" s="235"/>
      <c r="CA4" s="235"/>
      <c r="CB4" s="235"/>
      <c r="CC4" s="235"/>
      <c r="CD4" s="235"/>
      <c r="CE4" s="235"/>
      <c r="CF4" s="236"/>
      <c r="CH4" s="234" t="s">
        <v>44</v>
      </c>
      <c r="CI4" s="235"/>
      <c r="CJ4" s="235"/>
      <c r="CK4" s="235"/>
      <c r="CL4" s="235"/>
      <c r="CM4" s="235"/>
      <c r="CN4" s="235"/>
      <c r="CO4" s="235"/>
      <c r="CP4" s="236"/>
    </row>
    <row r="5" spans="1:94" ht="66.75" thickBot="1" x14ac:dyDescent="0.2">
      <c r="A5" s="56"/>
      <c r="B5" s="146">
        <v>2015</v>
      </c>
      <c r="C5" s="147">
        <v>2016</v>
      </c>
      <c r="D5" s="147">
        <v>2017</v>
      </c>
      <c r="E5" s="147">
        <v>2018</v>
      </c>
      <c r="F5" s="148">
        <v>2019</v>
      </c>
      <c r="G5" s="149">
        <v>2020</v>
      </c>
      <c r="H5" s="11"/>
      <c r="I5" s="150" t="s">
        <v>45</v>
      </c>
      <c r="J5" s="151" t="s">
        <v>46</v>
      </c>
      <c r="K5" s="152" t="s">
        <v>47</v>
      </c>
      <c r="L5" s="153" t="s">
        <v>48</v>
      </c>
      <c r="M5" s="154" t="s">
        <v>49</v>
      </c>
      <c r="N5" s="11"/>
      <c r="O5" s="155" t="s">
        <v>115</v>
      </c>
      <c r="P5" s="155" t="s">
        <v>50</v>
      </c>
      <c r="Q5" s="156" t="s">
        <v>51</v>
      </c>
      <c r="R5" s="104" t="s">
        <v>47</v>
      </c>
      <c r="S5" s="106" t="s">
        <v>48</v>
      </c>
      <c r="T5" s="105" t="s">
        <v>49</v>
      </c>
      <c r="U5" s="11"/>
      <c r="V5" s="157"/>
      <c r="W5" s="158" t="s">
        <v>52</v>
      </c>
      <c r="X5" s="159" t="s">
        <v>53</v>
      </c>
      <c r="Y5" s="160" t="s">
        <v>54</v>
      </c>
      <c r="Z5" s="160" t="s">
        <v>55</v>
      </c>
      <c r="AA5" s="161" t="s">
        <v>56</v>
      </c>
      <c r="AB5" s="162" t="s">
        <v>57</v>
      </c>
      <c r="AC5" s="163" t="s">
        <v>58</v>
      </c>
      <c r="AD5" s="164" t="s">
        <v>59</v>
      </c>
      <c r="AE5" s="11"/>
      <c r="AF5" s="165"/>
      <c r="AG5" s="152" t="s">
        <v>52</v>
      </c>
      <c r="AH5" s="153" t="s">
        <v>53</v>
      </c>
      <c r="AI5" s="166" t="s">
        <v>54</v>
      </c>
      <c r="AJ5" s="154" t="s">
        <v>55</v>
      </c>
      <c r="AK5" s="104" t="s">
        <v>56</v>
      </c>
      <c r="AL5" s="106" t="s">
        <v>57</v>
      </c>
      <c r="AM5" s="141" t="s">
        <v>58</v>
      </c>
      <c r="AN5" s="105" t="s">
        <v>59</v>
      </c>
      <c r="AO5" s="11"/>
      <c r="AP5" s="11"/>
      <c r="AQ5" s="11"/>
      <c r="AR5" s="11"/>
      <c r="AS5" s="11"/>
      <c r="AT5" s="11"/>
      <c r="AU5" s="11"/>
      <c r="AV5" s="11"/>
      <c r="AW5" s="11"/>
      <c r="AX5" s="11"/>
      <c r="AY5" s="11"/>
      <c r="AZ5" s="11"/>
      <c r="BA5" s="44"/>
      <c r="BB5" s="11"/>
      <c r="BC5" s="56"/>
      <c r="BD5" s="146">
        <v>2015</v>
      </c>
      <c r="BE5" s="147">
        <v>2016</v>
      </c>
      <c r="BF5" s="147">
        <v>2017</v>
      </c>
      <c r="BG5" s="147">
        <v>2018</v>
      </c>
      <c r="BH5" s="148">
        <v>2019</v>
      </c>
      <c r="BI5" s="149">
        <v>2020</v>
      </c>
      <c r="BJ5" s="11"/>
      <c r="BK5" s="150" t="s">
        <v>45</v>
      </c>
      <c r="BL5" s="151" t="s">
        <v>46</v>
      </c>
      <c r="BM5" s="152" t="s">
        <v>47</v>
      </c>
      <c r="BN5" s="153" t="s">
        <v>48</v>
      </c>
      <c r="BO5" s="154" t="s">
        <v>49</v>
      </c>
      <c r="BP5" s="11"/>
      <c r="BQ5" s="155" t="s">
        <v>50</v>
      </c>
      <c r="BR5" s="155" t="s">
        <v>50</v>
      </c>
      <c r="BS5" s="156" t="s">
        <v>51</v>
      </c>
      <c r="BT5" s="104" t="s">
        <v>47</v>
      </c>
      <c r="BU5" s="106" t="s">
        <v>48</v>
      </c>
      <c r="BV5" s="105" t="s">
        <v>49</v>
      </c>
      <c r="BW5" s="11"/>
      <c r="BX5" s="157"/>
      <c r="BY5" s="158" t="s">
        <v>52</v>
      </c>
      <c r="BZ5" s="159" t="s">
        <v>53</v>
      </c>
      <c r="CA5" s="160" t="s">
        <v>54</v>
      </c>
      <c r="CB5" s="160" t="s">
        <v>55</v>
      </c>
      <c r="CC5" s="161" t="s">
        <v>56</v>
      </c>
      <c r="CD5" s="162" t="s">
        <v>57</v>
      </c>
      <c r="CE5" s="163" t="s">
        <v>58</v>
      </c>
      <c r="CF5" s="164" t="s">
        <v>59</v>
      </c>
      <c r="CG5" s="11"/>
      <c r="CH5" s="165"/>
      <c r="CI5" s="152" t="s">
        <v>52</v>
      </c>
      <c r="CJ5" s="153" t="s">
        <v>53</v>
      </c>
      <c r="CK5" s="166" t="s">
        <v>54</v>
      </c>
      <c r="CL5" s="154" t="s">
        <v>55</v>
      </c>
      <c r="CM5" s="104" t="s">
        <v>56</v>
      </c>
      <c r="CN5" s="106" t="s">
        <v>57</v>
      </c>
      <c r="CO5" s="141" t="s">
        <v>58</v>
      </c>
      <c r="CP5" s="105" t="s">
        <v>59</v>
      </c>
    </row>
    <row r="6" spans="1:94" ht="14.25" x14ac:dyDescent="0.15">
      <c r="A6" s="12" t="s">
        <v>60</v>
      </c>
      <c r="B6" s="17"/>
      <c r="C6" s="18"/>
      <c r="D6" s="18"/>
      <c r="E6" s="18"/>
      <c r="F6" s="19"/>
      <c r="G6" s="26"/>
      <c r="I6" s="116" t="e">
        <f>AVERAGE(B6:F6)</f>
        <v>#DIV/0!</v>
      </c>
      <c r="J6" s="88" t="e">
        <f>_xlfn.STDEV.S(B6:F6)/SQRT(COUNT(B6:F6))</f>
        <v>#DIV/0!</v>
      </c>
      <c r="K6" s="117" t="e">
        <f>I6-(1.96*J6)</f>
        <v>#DIV/0!</v>
      </c>
      <c r="L6" s="118" t="e">
        <f>I6+(1.96*J6)</f>
        <v>#DIV/0!</v>
      </c>
      <c r="M6" s="119" t="e">
        <f>L6-K6</f>
        <v>#DIV/0!</v>
      </c>
      <c r="O6" s="143" t="e">
        <f>_xlfn.FORECAST.ETS(2020, B6:F6, $B$5:$F$5, 1)</f>
        <v>#DIV/0!</v>
      </c>
      <c r="P6" s="143">
        <f>IFERROR(O6, 0)</f>
        <v>0</v>
      </c>
      <c r="Q6" s="25">
        <f>SQRT(P6)</f>
        <v>0</v>
      </c>
      <c r="R6" s="77">
        <f>P6-(1.96*Q6)</f>
        <v>0</v>
      </c>
      <c r="S6" s="78">
        <f>P6+(1.96*Q6)</f>
        <v>0</v>
      </c>
      <c r="T6" s="79">
        <f>S6-R6</f>
        <v>0</v>
      </c>
      <c r="V6" s="84">
        <v>1</v>
      </c>
      <c r="W6" s="87" t="e">
        <f t="shared" ref="W6:W58" si="0">G6-L6</f>
        <v>#DIV/0!</v>
      </c>
      <c r="X6" s="86" t="e">
        <f t="shared" ref="X6:X58" si="1">(G6-L6)/L6*100</f>
        <v>#DIV/0!</v>
      </c>
      <c r="Y6" s="135" t="e">
        <f t="shared" ref="Y6:Y58" si="2">G6-I6</f>
        <v>#DIV/0!</v>
      </c>
      <c r="Z6" s="135" t="e">
        <f t="shared" ref="Z6:Z58" si="3">(G6-I6)/I6*100</f>
        <v>#DIV/0!</v>
      </c>
      <c r="AA6" s="85">
        <f t="shared" ref="AA6:AA58" si="4">G6-S6</f>
        <v>0</v>
      </c>
      <c r="AB6" s="135" t="e">
        <f t="shared" ref="AB6:AB58" si="5">(G6-S6)/S6*100</f>
        <v>#DIV/0!</v>
      </c>
      <c r="AC6" s="87">
        <f t="shared" ref="AC6:AC58" si="6">G6-P6</f>
        <v>0</v>
      </c>
      <c r="AD6" s="88" t="e">
        <f t="shared" ref="AD6:AD58" si="7">(G6-P6)/P6*100</f>
        <v>#DIV/0!</v>
      </c>
      <c r="AF6" s="84">
        <v>1</v>
      </c>
      <c r="AG6" s="97">
        <f t="shared" ref="AG6:AN21" si="8">IF(IFERROR(W6,-1) &lt;0, 0, W6)</f>
        <v>0</v>
      </c>
      <c r="AH6" s="133">
        <f t="shared" si="8"/>
        <v>0</v>
      </c>
      <c r="AI6" s="138">
        <f t="shared" si="8"/>
        <v>0</v>
      </c>
      <c r="AJ6" s="98">
        <f t="shared" si="8"/>
        <v>0</v>
      </c>
      <c r="AK6" s="107">
        <f t="shared" si="8"/>
        <v>0</v>
      </c>
      <c r="AL6" s="109">
        <f t="shared" si="8"/>
        <v>0</v>
      </c>
      <c r="AM6" s="136">
        <f t="shared" si="8"/>
        <v>0</v>
      </c>
      <c r="AN6" s="108">
        <f t="shared" si="8"/>
        <v>0</v>
      </c>
      <c r="BA6" s="44"/>
      <c r="BC6" s="12" t="s">
        <v>60</v>
      </c>
      <c r="BD6" s="17"/>
      <c r="BE6" s="18"/>
      <c r="BF6" s="18"/>
      <c r="BG6" s="18"/>
      <c r="BH6" s="19"/>
      <c r="BI6" s="26"/>
      <c r="BK6" s="116" t="e">
        <f>AVERAGE(BD6:BH6)</f>
        <v>#DIV/0!</v>
      </c>
      <c r="BL6" s="88" t="e">
        <f>_xlfn.STDEV.S(BD6:BH6)/SQRT(COUNT(BD6:BH6))</f>
        <v>#DIV/0!</v>
      </c>
      <c r="BM6" s="117" t="e">
        <f>BK6-(1.96*BL6)</f>
        <v>#DIV/0!</v>
      </c>
      <c r="BN6" s="118" t="e">
        <f>BK6+(1.96*BL6)</f>
        <v>#DIV/0!</v>
      </c>
      <c r="BO6" s="119" t="e">
        <f>BN6-BM6</f>
        <v>#DIV/0!</v>
      </c>
      <c r="BQ6" s="143" t="e">
        <f>_xlfn.FORECAST.ETS(2020, BD6:BH6, BD5:BH5, 1)</f>
        <v>#DIV/0!</v>
      </c>
      <c r="BR6" s="143">
        <f>IFERROR(BQ6, 0)</f>
        <v>0</v>
      </c>
      <c r="BS6" s="25">
        <f>SQRT(BR6)</f>
        <v>0</v>
      </c>
      <c r="BT6" s="77">
        <f>BR6-(1.96*BS6)</f>
        <v>0</v>
      </c>
      <c r="BU6" s="78">
        <f>BR6+(1.96*BS6)</f>
        <v>0</v>
      </c>
      <c r="BV6" s="79">
        <f>BU6-BT6</f>
        <v>0</v>
      </c>
      <c r="BX6" s="84">
        <v>1</v>
      </c>
      <c r="BY6" s="87" t="e">
        <f t="shared" ref="BY6:BY58" si="9">BI6-BN6</f>
        <v>#DIV/0!</v>
      </c>
      <c r="BZ6" s="86" t="e">
        <f t="shared" ref="BZ6:BZ58" si="10">(BI6-BN6)/BN6*100</f>
        <v>#DIV/0!</v>
      </c>
      <c r="CA6" s="135" t="e">
        <f t="shared" ref="CA6:CA58" si="11">BI6-BK6</f>
        <v>#DIV/0!</v>
      </c>
      <c r="CB6" s="135" t="e">
        <f t="shared" ref="CB6:CB58" si="12">(BI6-BK6)/BK6*100</f>
        <v>#DIV/0!</v>
      </c>
      <c r="CC6" s="85">
        <f t="shared" ref="CC6:CC58" si="13">BI6-BU6</f>
        <v>0</v>
      </c>
      <c r="CD6" s="135" t="e">
        <f t="shared" ref="CD6:CD58" si="14">(BI6-BU6)/BU6*100</f>
        <v>#DIV/0!</v>
      </c>
      <c r="CE6" s="87">
        <f t="shared" ref="CE6:CE58" si="15">BI6-BR6</f>
        <v>0</v>
      </c>
      <c r="CF6" s="88" t="e">
        <f t="shared" ref="CF6:CF58" si="16">(BI6-BR6)/BR6*100</f>
        <v>#DIV/0!</v>
      </c>
      <c r="CH6" s="84">
        <v>1</v>
      </c>
      <c r="CI6" s="97">
        <f t="shared" ref="CI6:CP21" si="17">IF(IFERROR(BY6,-1) &lt;0, 0, BY6)</f>
        <v>0</v>
      </c>
      <c r="CJ6" s="133">
        <f t="shared" si="17"/>
        <v>0</v>
      </c>
      <c r="CK6" s="138">
        <f t="shared" si="17"/>
        <v>0</v>
      </c>
      <c r="CL6" s="98">
        <f t="shared" si="17"/>
        <v>0</v>
      </c>
      <c r="CM6" s="107">
        <f t="shared" si="17"/>
        <v>0</v>
      </c>
      <c r="CN6" s="109">
        <f t="shared" si="17"/>
        <v>0</v>
      </c>
      <c r="CO6" s="136">
        <f t="shared" si="17"/>
        <v>0</v>
      </c>
      <c r="CP6" s="108">
        <f t="shared" si="17"/>
        <v>0</v>
      </c>
    </row>
    <row r="7" spans="1:94" ht="14.25" x14ac:dyDescent="0.15">
      <c r="A7" s="12" t="s">
        <v>61</v>
      </c>
      <c r="B7" s="20"/>
      <c r="C7" s="21"/>
      <c r="D7" s="21"/>
      <c r="E7" s="21"/>
      <c r="F7" s="22"/>
      <c r="G7" s="27"/>
      <c r="I7" s="80" t="e">
        <f>AVERAGE(B7:G7)</f>
        <v>#DIV/0!</v>
      </c>
      <c r="J7" s="25" t="e">
        <f t="shared" ref="J7:J58" si="18">_xlfn.STDEV.S(B7:F7)/SQRT(COUNT(B7:F7))</f>
        <v>#DIV/0!</v>
      </c>
      <c r="K7" s="81" t="e">
        <f t="shared" ref="K7:K58" si="19">I7-(1.96*J7)</f>
        <v>#DIV/0!</v>
      </c>
      <c r="L7" s="82" t="e">
        <f t="shared" ref="L7:L58" si="20">I7+(1.96*J7)</f>
        <v>#DIV/0!</v>
      </c>
      <c r="M7" s="83" t="e">
        <f t="shared" ref="M7:M58" si="21">L7-K7</f>
        <v>#DIV/0!</v>
      </c>
      <c r="O7" s="76" t="e">
        <f t="shared" ref="O7:O58" si="22">_xlfn.FORECAST.ETS(2020, B7:F7, $B$5:$F$5, 1)</f>
        <v>#DIV/0!</v>
      </c>
      <c r="P7" s="76">
        <f t="shared" ref="P7:P58" si="23">IFERROR(O7, 0)</f>
        <v>0</v>
      </c>
      <c r="Q7" s="25">
        <f t="shared" ref="Q7:Q58" si="24">SQRT(P7)</f>
        <v>0</v>
      </c>
      <c r="R7" s="77">
        <f t="shared" ref="R7:R58" si="25">P7-(1.96*Q7)</f>
        <v>0</v>
      </c>
      <c r="S7" s="78">
        <f t="shared" ref="S7:S58" si="26">P7+(1.96*Q7)</f>
        <v>0</v>
      </c>
      <c r="T7" s="79">
        <f t="shared" ref="T7:T58" si="27">S7-R7</f>
        <v>0</v>
      </c>
      <c r="V7" s="89">
        <v>2</v>
      </c>
      <c r="W7" s="92" t="e">
        <f t="shared" si="0"/>
        <v>#DIV/0!</v>
      </c>
      <c r="X7" s="91" t="e">
        <f t="shared" si="1"/>
        <v>#DIV/0!</v>
      </c>
      <c r="Y7" s="29" t="e">
        <f t="shared" si="2"/>
        <v>#DIV/0!</v>
      </c>
      <c r="Z7" s="29" t="e">
        <f t="shared" si="3"/>
        <v>#DIV/0!</v>
      </c>
      <c r="AA7" s="90">
        <f t="shared" si="4"/>
        <v>0</v>
      </c>
      <c r="AB7" s="29" t="e">
        <f t="shared" si="5"/>
        <v>#DIV/0!</v>
      </c>
      <c r="AC7" s="92">
        <f t="shared" si="6"/>
        <v>0</v>
      </c>
      <c r="AD7" s="25" t="e">
        <f t="shared" si="7"/>
        <v>#DIV/0!</v>
      </c>
      <c r="AF7" s="89">
        <v>2</v>
      </c>
      <c r="AG7" s="99">
        <f t="shared" si="8"/>
        <v>0</v>
      </c>
      <c r="AH7" s="103">
        <f t="shared" si="8"/>
        <v>0</v>
      </c>
      <c r="AI7" s="139">
        <f t="shared" si="8"/>
        <v>0</v>
      </c>
      <c r="AJ7" s="100">
        <f t="shared" si="8"/>
        <v>0</v>
      </c>
      <c r="AK7" s="110">
        <f t="shared" si="8"/>
        <v>0</v>
      </c>
      <c r="AL7" s="112">
        <f t="shared" si="8"/>
        <v>0</v>
      </c>
      <c r="AM7" s="137">
        <f t="shared" si="8"/>
        <v>0</v>
      </c>
      <c r="AN7" s="111">
        <f t="shared" si="8"/>
        <v>0</v>
      </c>
      <c r="BA7" s="44"/>
      <c r="BC7" s="12" t="s">
        <v>61</v>
      </c>
      <c r="BD7" s="20"/>
      <c r="BE7" s="21"/>
      <c r="BF7" s="21"/>
      <c r="BG7" s="21"/>
      <c r="BH7" s="22"/>
      <c r="BI7" s="27"/>
      <c r="BK7" s="80" t="e">
        <f t="shared" ref="BK7:BK58" si="28">AVERAGE(BD7:BH7)</f>
        <v>#DIV/0!</v>
      </c>
      <c r="BL7" s="25" t="e">
        <f t="shared" ref="BL7:BL58" si="29">_xlfn.STDEV.S(BD7:BH7)/SQRT(COUNT(BD7:BH7))</f>
        <v>#DIV/0!</v>
      </c>
      <c r="BM7" s="81" t="e">
        <f t="shared" ref="BM7:BM58" si="30">BK7-(1.96*BL7)</f>
        <v>#DIV/0!</v>
      </c>
      <c r="BN7" s="82" t="e">
        <f t="shared" ref="BN7:BN58" si="31">BK7+(1.96*BL7)</f>
        <v>#DIV/0!</v>
      </c>
      <c r="BO7" s="83" t="e">
        <f t="shared" ref="BO7:BO58" si="32">BN7-BM7</f>
        <v>#DIV/0!</v>
      </c>
      <c r="BQ7" s="76" t="e">
        <f t="shared" ref="BQ7:BQ58" si="33">_xlfn.FORECAST.ETS(2020, BD7:BH7, $BD$5:$BH$5, 1)</f>
        <v>#DIV/0!</v>
      </c>
      <c r="BR7" s="76">
        <f t="shared" ref="BR7:BR58" si="34">IFERROR(BQ7, 0)</f>
        <v>0</v>
      </c>
      <c r="BS7" s="25">
        <f t="shared" ref="BS7:BS58" si="35">SQRT(BR7)</f>
        <v>0</v>
      </c>
      <c r="BT7" s="77">
        <f t="shared" ref="BT7:BT58" si="36">BR7-(1.96*BS7)</f>
        <v>0</v>
      </c>
      <c r="BU7" s="78">
        <f t="shared" ref="BU7:BU58" si="37">BR7+(1.96*BS7)</f>
        <v>0</v>
      </c>
      <c r="BV7" s="79">
        <f t="shared" ref="BV7:BV58" si="38">BU7-BT7</f>
        <v>0</v>
      </c>
      <c r="BX7" s="89">
        <v>2</v>
      </c>
      <c r="BY7" s="92" t="e">
        <f t="shared" si="9"/>
        <v>#DIV/0!</v>
      </c>
      <c r="BZ7" s="91" t="e">
        <f t="shared" si="10"/>
        <v>#DIV/0!</v>
      </c>
      <c r="CA7" s="29" t="e">
        <f t="shared" si="11"/>
        <v>#DIV/0!</v>
      </c>
      <c r="CB7" s="29" t="e">
        <f t="shared" si="12"/>
        <v>#DIV/0!</v>
      </c>
      <c r="CC7" s="90">
        <f t="shared" si="13"/>
        <v>0</v>
      </c>
      <c r="CD7" s="29" t="e">
        <f t="shared" si="14"/>
        <v>#DIV/0!</v>
      </c>
      <c r="CE7" s="92">
        <f t="shared" si="15"/>
        <v>0</v>
      </c>
      <c r="CF7" s="25" t="e">
        <f t="shared" si="16"/>
        <v>#DIV/0!</v>
      </c>
      <c r="CH7" s="89">
        <v>2</v>
      </c>
      <c r="CI7" s="99">
        <f t="shared" si="17"/>
        <v>0</v>
      </c>
      <c r="CJ7" s="103">
        <f t="shared" si="17"/>
        <v>0</v>
      </c>
      <c r="CK7" s="139">
        <f t="shared" si="17"/>
        <v>0</v>
      </c>
      <c r="CL7" s="100">
        <f t="shared" si="17"/>
        <v>0</v>
      </c>
      <c r="CM7" s="110">
        <f t="shared" si="17"/>
        <v>0</v>
      </c>
      <c r="CN7" s="112">
        <f t="shared" si="17"/>
        <v>0</v>
      </c>
      <c r="CO7" s="137">
        <f t="shared" si="17"/>
        <v>0</v>
      </c>
      <c r="CP7" s="111">
        <f t="shared" si="17"/>
        <v>0</v>
      </c>
    </row>
    <row r="8" spans="1:94" ht="14.25" x14ac:dyDescent="0.15">
      <c r="A8" s="12" t="s">
        <v>62</v>
      </c>
      <c r="B8" s="20"/>
      <c r="C8" s="21"/>
      <c r="D8" s="21"/>
      <c r="E8" s="21"/>
      <c r="F8" s="22"/>
      <c r="G8" s="27"/>
      <c r="I8" s="80" t="e">
        <f t="shared" ref="I8:I58" si="39">AVERAGE(B8:F8)</f>
        <v>#DIV/0!</v>
      </c>
      <c r="J8" s="25" t="e">
        <f t="shared" si="18"/>
        <v>#DIV/0!</v>
      </c>
      <c r="K8" s="81" t="e">
        <f t="shared" si="19"/>
        <v>#DIV/0!</v>
      </c>
      <c r="L8" s="82" t="e">
        <f t="shared" si="20"/>
        <v>#DIV/0!</v>
      </c>
      <c r="M8" s="83" t="e">
        <f t="shared" si="21"/>
        <v>#DIV/0!</v>
      </c>
      <c r="O8" s="76" t="e">
        <f t="shared" si="22"/>
        <v>#DIV/0!</v>
      </c>
      <c r="P8" s="76">
        <f t="shared" si="23"/>
        <v>0</v>
      </c>
      <c r="Q8" s="25">
        <f t="shared" si="24"/>
        <v>0</v>
      </c>
      <c r="R8" s="77">
        <f t="shared" si="25"/>
        <v>0</v>
      </c>
      <c r="S8" s="78">
        <f t="shared" si="26"/>
        <v>0</v>
      </c>
      <c r="T8" s="79">
        <f t="shared" si="27"/>
        <v>0</v>
      </c>
      <c r="V8" s="89">
        <v>3</v>
      </c>
      <c r="W8" s="92" t="e">
        <f t="shared" si="0"/>
        <v>#DIV/0!</v>
      </c>
      <c r="X8" s="91" t="e">
        <f t="shared" si="1"/>
        <v>#DIV/0!</v>
      </c>
      <c r="Y8" s="29" t="e">
        <f t="shared" si="2"/>
        <v>#DIV/0!</v>
      </c>
      <c r="Z8" s="29" t="e">
        <f t="shared" si="3"/>
        <v>#DIV/0!</v>
      </c>
      <c r="AA8" s="90">
        <f t="shared" si="4"/>
        <v>0</v>
      </c>
      <c r="AB8" s="29" t="e">
        <f t="shared" si="5"/>
        <v>#DIV/0!</v>
      </c>
      <c r="AC8" s="92">
        <f t="shared" si="6"/>
        <v>0</v>
      </c>
      <c r="AD8" s="25" t="e">
        <f t="shared" si="7"/>
        <v>#DIV/0!</v>
      </c>
      <c r="AF8" s="89">
        <v>3</v>
      </c>
      <c r="AG8" s="99">
        <f t="shared" si="8"/>
        <v>0</v>
      </c>
      <c r="AH8" s="103">
        <f t="shared" si="8"/>
        <v>0</v>
      </c>
      <c r="AI8" s="139">
        <f t="shared" si="8"/>
        <v>0</v>
      </c>
      <c r="AJ8" s="100">
        <f t="shared" si="8"/>
        <v>0</v>
      </c>
      <c r="AK8" s="110">
        <f t="shared" si="8"/>
        <v>0</v>
      </c>
      <c r="AL8" s="112">
        <f t="shared" si="8"/>
        <v>0</v>
      </c>
      <c r="AM8" s="137">
        <f t="shared" si="8"/>
        <v>0</v>
      </c>
      <c r="AN8" s="111">
        <f t="shared" si="8"/>
        <v>0</v>
      </c>
      <c r="BA8" s="44"/>
      <c r="BC8" s="12" t="s">
        <v>62</v>
      </c>
      <c r="BD8" s="20"/>
      <c r="BE8" s="21"/>
      <c r="BF8" s="21"/>
      <c r="BG8" s="21"/>
      <c r="BH8" s="22"/>
      <c r="BI8" s="27"/>
      <c r="BK8" s="80" t="e">
        <f t="shared" si="28"/>
        <v>#DIV/0!</v>
      </c>
      <c r="BL8" s="25" t="e">
        <f t="shared" si="29"/>
        <v>#DIV/0!</v>
      </c>
      <c r="BM8" s="81" t="e">
        <f t="shared" si="30"/>
        <v>#DIV/0!</v>
      </c>
      <c r="BN8" s="82" t="e">
        <f t="shared" si="31"/>
        <v>#DIV/0!</v>
      </c>
      <c r="BO8" s="83" t="e">
        <f t="shared" si="32"/>
        <v>#DIV/0!</v>
      </c>
      <c r="BQ8" s="76" t="e">
        <f t="shared" si="33"/>
        <v>#DIV/0!</v>
      </c>
      <c r="BR8" s="76">
        <f t="shared" si="34"/>
        <v>0</v>
      </c>
      <c r="BS8" s="25">
        <f t="shared" si="35"/>
        <v>0</v>
      </c>
      <c r="BT8" s="77">
        <f t="shared" si="36"/>
        <v>0</v>
      </c>
      <c r="BU8" s="78">
        <f t="shared" si="37"/>
        <v>0</v>
      </c>
      <c r="BV8" s="79">
        <f t="shared" si="38"/>
        <v>0</v>
      </c>
      <c r="BX8" s="89">
        <v>3</v>
      </c>
      <c r="BY8" s="92" t="e">
        <f t="shared" si="9"/>
        <v>#DIV/0!</v>
      </c>
      <c r="BZ8" s="91" t="e">
        <f t="shared" si="10"/>
        <v>#DIV/0!</v>
      </c>
      <c r="CA8" s="29" t="e">
        <f t="shared" si="11"/>
        <v>#DIV/0!</v>
      </c>
      <c r="CB8" s="29" t="e">
        <f t="shared" si="12"/>
        <v>#DIV/0!</v>
      </c>
      <c r="CC8" s="90">
        <f t="shared" si="13"/>
        <v>0</v>
      </c>
      <c r="CD8" s="29" t="e">
        <f t="shared" si="14"/>
        <v>#DIV/0!</v>
      </c>
      <c r="CE8" s="92">
        <f t="shared" si="15"/>
        <v>0</v>
      </c>
      <c r="CF8" s="25" t="e">
        <f t="shared" si="16"/>
        <v>#DIV/0!</v>
      </c>
      <c r="CH8" s="89">
        <v>3</v>
      </c>
      <c r="CI8" s="99">
        <f t="shared" si="17"/>
        <v>0</v>
      </c>
      <c r="CJ8" s="103">
        <f t="shared" si="17"/>
        <v>0</v>
      </c>
      <c r="CK8" s="139">
        <f t="shared" si="17"/>
        <v>0</v>
      </c>
      <c r="CL8" s="100">
        <f t="shared" si="17"/>
        <v>0</v>
      </c>
      <c r="CM8" s="110">
        <f t="shared" si="17"/>
        <v>0</v>
      </c>
      <c r="CN8" s="112">
        <f t="shared" si="17"/>
        <v>0</v>
      </c>
      <c r="CO8" s="137">
        <f t="shared" si="17"/>
        <v>0</v>
      </c>
      <c r="CP8" s="111">
        <f t="shared" si="17"/>
        <v>0</v>
      </c>
    </row>
    <row r="9" spans="1:94" ht="14.25" x14ac:dyDescent="0.15">
      <c r="A9" s="12" t="s">
        <v>63</v>
      </c>
      <c r="B9" s="20"/>
      <c r="C9" s="21"/>
      <c r="D9" s="21"/>
      <c r="E9" s="21"/>
      <c r="F9" s="22"/>
      <c r="G9" s="27"/>
      <c r="I9" s="80" t="e">
        <f t="shared" si="39"/>
        <v>#DIV/0!</v>
      </c>
      <c r="J9" s="25" t="e">
        <f t="shared" si="18"/>
        <v>#DIV/0!</v>
      </c>
      <c r="K9" s="81" t="e">
        <f t="shared" si="19"/>
        <v>#DIV/0!</v>
      </c>
      <c r="L9" s="82" t="e">
        <f t="shared" si="20"/>
        <v>#DIV/0!</v>
      </c>
      <c r="M9" s="83" t="e">
        <f t="shared" si="21"/>
        <v>#DIV/0!</v>
      </c>
      <c r="O9" s="76" t="e">
        <f t="shared" si="22"/>
        <v>#DIV/0!</v>
      </c>
      <c r="P9" s="76">
        <f t="shared" si="23"/>
        <v>0</v>
      </c>
      <c r="Q9" s="25">
        <f t="shared" si="24"/>
        <v>0</v>
      </c>
      <c r="R9" s="77">
        <f t="shared" si="25"/>
        <v>0</v>
      </c>
      <c r="S9" s="78">
        <f t="shared" si="26"/>
        <v>0</v>
      </c>
      <c r="T9" s="79">
        <f t="shared" si="27"/>
        <v>0</v>
      </c>
      <c r="V9" s="89">
        <v>4</v>
      </c>
      <c r="W9" s="92" t="e">
        <f t="shared" si="0"/>
        <v>#DIV/0!</v>
      </c>
      <c r="X9" s="91" t="e">
        <f t="shared" si="1"/>
        <v>#DIV/0!</v>
      </c>
      <c r="Y9" s="29" t="e">
        <f t="shared" si="2"/>
        <v>#DIV/0!</v>
      </c>
      <c r="Z9" s="29" t="e">
        <f t="shared" si="3"/>
        <v>#DIV/0!</v>
      </c>
      <c r="AA9" s="90">
        <f t="shared" si="4"/>
        <v>0</v>
      </c>
      <c r="AB9" s="29" t="e">
        <f t="shared" si="5"/>
        <v>#DIV/0!</v>
      </c>
      <c r="AC9" s="92">
        <f t="shared" si="6"/>
        <v>0</v>
      </c>
      <c r="AD9" s="25" t="e">
        <f t="shared" si="7"/>
        <v>#DIV/0!</v>
      </c>
      <c r="AF9" s="89">
        <v>4</v>
      </c>
      <c r="AG9" s="99">
        <f t="shared" si="8"/>
        <v>0</v>
      </c>
      <c r="AH9" s="103">
        <f t="shared" si="8"/>
        <v>0</v>
      </c>
      <c r="AI9" s="139">
        <f t="shared" si="8"/>
        <v>0</v>
      </c>
      <c r="AJ9" s="100">
        <f t="shared" si="8"/>
        <v>0</v>
      </c>
      <c r="AK9" s="110">
        <f t="shared" si="8"/>
        <v>0</v>
      </c>
      <c r="AL9" s="112">
        <f t="shared" si="8"/>
        <v>0</v>
      </c>
      <c r="AM9" s="137">
        <f t="shared" si="8"/>
        <v>0</v>
      </c>
      <c r="AN9" s="111">
        <f t="shared" si="8"/>
        <v>0</v>
      </c>
      <c r="BA9" s="44"/>
      <c r="BC9" s="12" t="s">
        <v>63</v>
      </c>
      <c r="BD9" s="20"/>
      <c r="BE9" s="21"/>
      <c r="BF9" s="21"/>
      <c r="BG9" s="21"/>
      <c r="BH9" s="22"/>
      <c r="BI9" s="27"/>
      <c r="BK9" s="80" t="e">
        <f t="shared" si="28"/>
        <v>#DIV/0!</v>
      </c>
      <c r="BL9" s="25" t="e">
        <f t="shared" si="29"/>
        <v>#DIV/0!</v>
      </c>
      <c r="BM9" s="81" t="e">
        <f t="shared" si="30"/>
        <v>#DIV/0!</v>
      </c>
      <c r="BN9" s="82" t="e">
        <f t="shared" si="31"/>
        <v>#DIV/0!</v>
      </c>
      <c r="BO9" s="83" t="e">
        <f t="shared" si="32"/>
        <v>#DIV/0!</v>
      </c>
      <c r="BQ9" s="76" t="e">
        <f t="shared" si="33"/>
        <v>#DIV/0!</v>
      </c>
      <c r="BR9" s="76">
        <f t="shared" si="34"/>
        <v>0</v>
      </c>
      <c r="BS9" s="25">
        <f t="shared" si="35"/>
        <v>0</v>
      </c>
      <c r="BT9" s="77">
        <f t="shared" si="36"/>
        <v>0</v>
      </c>
      <c r="BU9" s="78">
        <f t="shared" si="37"/>
        <v>0</v>
      </c>
      <c r="BV9" s="79">
        <f t="shared" si="38"/>
        <v>0</v>
      </c>
      <c r="BX9" s="89">
        <v>4</v>
      </c>
      <c r="BY9" s="92" t="e">
        <f t="shared" si="9"/>
        <v>#DIV/0!</v>
      </c>
      <c r="BZ9" s="91" t="e">
        <f t="shared" si="10"/>
        <v>#DIV/0!</v>
      </c>
      <c r="CA9" s="29" t="e">
        <f t="shared" si="11"/>
        <v>#DIV/0!</v>
      </c>
      <c r="CB9" s="29" t="e">
        <f t="shared" si="12"/>
        <v>#DIV/0!</v>
      </c>
      <c r="CC9" s="90">
        <f t="shared" si="13"/>
        <v>0</v>
      </c>
      <c r="CD9" s="29" t="e">
        <f t="shared" si="14"/>
        <v>#DIV/0!</v>
      </c>
      <c r="CE9" s="92">
        <f t="shared" si="15"/>
        <v>0</v>
      </c>
      <c r="CF9" s="25" t="e">
        <f t="shared" si="16"/>
        <v>#DIV/0!</v>
      </c>
      <c r="CH9" s="89">
        <v>4</v>
      </c>
      <c r="CI9" s="99">
        <f t="shared" si="17"/>
        <v>0</v>
      </c>
      <c r="CJ9" s="103">
        <f t="shared" si="17"/>
        <v>0</v>
      </c>
      <c r="CK9" s="139">
        <f t="shared" si="17"/>
        <v>0</v>
      </c>
      <c r="CL9" s="100">
        <f t="shared" si="17"/>
        <v>0</v>
      </c>
      <c r="CM9" s="110">
        <f t="shared" si="17"/>
        <v>0</v>
      </c>
      <c r="CN9" s="112">
        <f t="shared" si="17"/>
        <v>0</v>
      </c>
      <c r="CO9" s="137">
        <f t="shared" si="17"/>
        <v>0</v>
      </c>
      <c r="CP9" s="111">
        <f t="shared" si="17"/>
        <v>0</v>
      </c>
    </row>
    <row r="10" spans="1:94" ht="13.35" customHeight="1" x14ac:dyDescent="0.15">
      <c r="A10" s="12" t="s">
        <v>64</v>
      </c>
      <c r="B10" s="20"/>
      <c r="C10" s="21"/>
      <c r="D10" s="21"/>
      <c r="E10" s="21"/>
      <c r="F10" s="22"/>
      <c r="G10" s="27"/>
      <c r="I10" s="80" t="e">
        <f t="shared" si="39"/>
        <v>#DIV/0!</v>
      </c>
      <c r="J10" s="25" t="e">
        <f t="shared" si="18"/>
        <v>#DIV/0!</v>
      </c>
      <c r="K10" s="81" t="e">
        <f t="shared" si="19"/>
        <v>#DIV/0!</v>
      </c>
      <c r="L10" s="82" t="e">
        <f t="shared" si="20"/>
        <v>#DIV/0!</v>
      </c>
      <c r="M10" s="83" t="e">
        <f t="shared" si="21"/>
        <v>#DIV/0!</v>
      </c>
      <c r="O10" s="76" t="e">
        <f t="shared" si="22"/>
        <v>#DIV/0!</v>
      </c>
      <c r="P10" s="76">
        <f t="shared" si="23"/>
        <v>0</v>
      </c>
      <c r="Q10" s="25">
        <f t="shared" si="24"/>
        <v>0</v>
      </c>
      <c r="R10" s="77">
        <f t="shared" si="25"/>
        <v>0</v>
      </c>
      <c r="S10" s="78">
        <f t="shared" si="26"/>
        <v>0</v>
      </c>
      <c r="T10" s="79">
        <f t="shared" si="27"/>
        <v>0</v>
      </c>
      <c r="V10" s="89">
        <v>5</v>
      </c>
      <c r="W10" s="92" t="e">
        <f t="shared" si="0"/>
        <v>#DIV/0!</v>
      </c>
      <c r="X10" s="91" t="e">
        <f t="shared" si="1"/>
        <v>#DIV/0!</v>
      </c>
      <c r="Y10" s="29" t="e">
        <f t="shared" si="2"/>
        <v>#DIV/0!</v>
      </c>
      <c r="Z10" s="29" t="e">
        <f t="shared" si="3"/>
        <v>#DIV/0!</v>
      </c>
      <c r="AA10" s="90">
        <f t="shared" si="4"/>
        <v>0</v>
      </c>
      <c r="AB10" s="29" t="e">
        <f t="shared" si="5"/>
        <v>#DIV/0!</v>
      </c>
      <c r="AC10" s="92">
        <f t="shared" si="6"/>
        <v>0</v>
      </c>
      <c r="AD10" s="25" t="e">
        <f t="shared" si="7"/>
        <v>#DIV/0!</v>
      </c>
      <c r="AF10" s="89">
        <v>5</v>
      </c>
      <c r="AG10" s="99">
        <f t="shared" si="8"/>
        <v>0</v>
      </c>
      <c r="AH10" s="103">
        <f t="shared" si="8"/>
        <v>0</v>
      </c>
      <c r="AI10" s="139">
        <f t="shared" si="8"/>
        <v>0</v>
      </c>
      <c r="AJ10" s="100">
        <f t="shared" si="8"/>
        <v>0</v>
      </c>
      <c r="AK10" s="110">
        <f t="shared" si="8"/>
        <v>0</v>
      </c>
      <c r="AL10" s="112">
        <f t="shared" si="8"/>
        <v>0</v>
      </c>
      <c r="AM10" s="137">
        <f t="shared" si="8"/>
        <v>0</v>
      </c>
      <c r="AN10" s="111">
        <f t="shared" si="8"/>
        <v>0</v>
      </c>
      <c r="BA10" s="44"/>
      <c r="BC10" s="12" t="s">
        <v>64</v>
      </c>
      <c r="BD10" s="20"/>
      <c r="BE10" s="21"/>
      <c r="BF10" s="21"/>
      <c r="BG10" s="21"/>
      <c r="BH10" s="22"/>
      <c r="BI10" s="27"/>
      <c r="BK10" s="80" t="e">
        <f t="shared" si="28"/>
        <v>#DIV/0!</v>
      </c>
      <c r="BL10" s="25" t="e">
        <f t="shared" si="29"/>
        <v>#DIV/0!</v>
      </c>
      <c r="BM10" s="81" t="e">
        <f t="shared" si="30"/>
        <v>#DIV/0!</v>
      </c>
      <c r="BN10" s="82" t="e">
        <f t="shared" si="31"/>
        <v>#DIV/0!</v>
      </c>
      <c r="BO10" s="83" t="e">
        <f t="shared" si="32"/>
        <v>#DIV/0!</v>
      </c>
      <c r="BQ10" s="76" t="e">
        <f t="shared" si="33"/>
        <v>#DIV/0!</v>
      </c>
      <c r="BR10" s="76">
        <f t="shared" si="34"/>
        <v>0</v>
      </c>
      <c r="BS10" s="25">
        <f t="shared" si="35"/>
        <v>0</v>
      </c>
      <c r="BT10" s="77">
        <f t="shared" si="36"/>
        <v>0</v>
      </c>
      <c r="BU10" s="78">
        <f t="shared" si="37"/>
        <v>0</v>
      </c>
      <c r="BV10" s="79">
        <f t="shared" si="38"/>
        <v>0</v>
      </c>
      <c r="BX10" s="89">
        <v>5</v>
      </c>
      <c r="BY10" s="92" t="e">
        <f t="shared" si="9"/>
        <v>#DIV/0!</v>
      </c>
      <c r="BZ10" s="91" t="e">
        <f t="shared" si="10"/>
        <v>#DIV/0!</v>
      </c>
      <c r="CA10" s="29" t="e">
        <f t="shared" si="11"/>
        <v>#DIV/0!</v>
      </c>
      <c r="CB10" s="29" t="e">
        <f t="shared" si="12"/>
        <v>#DIV/0!</v>
      </c>
      <c r="CC10" s="90">
        <f t="shared" si="13"/>
        <v>0</v>
      </c>
      <c r="CD10" s="29" t="e">
        <f t="shared" si="14"/>
        <v>#DIV/0!</v>
      </c>
      <c r="CE10" s="92">
        <f t="shared" si="15"/>
        <v>0</v>
      </c>
      <c r="CF10" s="25" t="e">
        <f t="shared" si="16"/>
        <v>#DIV/0!</v>
      </c>
      <c r="CH10" s="89">
        <v>5</v>
      </c>
      <c r="CI10" s="99">
        <f t="shared" si="17"/>
        <v>0</v>
      </c>
      <c r="CJ10" s="103">
        <f t="shared" si="17"/>
        <v>0</v>
      </c>
      <c r="CK10" s="139">
        <f t="shared" si="17"/>
        <v>0</v>
      </c>
      <c r="CL10" s="100">
        <f t="shared" si="17"/>
        <v>0</v>
      </c>
      <c r="CM10" s="110">
        <f t="shared" si="17"/>
        <v>0</v>
      </c>
      <c r="CN10" s="112">
        <f t="shared" si="17"/>
        <v>0</v>
      </c>
      <c r="CO10" s="137">
        <f t="shared" si="17"/>
        <v>0</v>
      </c>
      <c r="CP10" s="111">
        <f t="shared" si="17"/>
        <v>0</v>
      </c>
    </row>
    <row r="11" spans="1:94" ht="14.25" x14ac:dyDescent="0.15">
      <c r="A11" s="12" t="s">
        <v>65</v>
      </c>
      <c r="B11" s="20"/>
      <c r="C11" s="21"/>
      <c r="D11" s="21"/>
      <c r="E11" s="21"/>
      <c r="F11" s="22"/>
      <c r="G11" s="27"/>
      <c r="I11" s="80" t="e">
        <f t="shared" si="39"/>
        <v>#DIV/0!</v>
      </c>
      <c r="J11" s="25" t="e">
        <f t="shared" si="18"/>
        <v>#DIV/0!</v>
      </c>
      <c r="K11" s="81" t="e">
        <f t="shared" si="19"/>
        <v>#DIV/0!</v>
      </c>
      <c r="L11" s="82" t="e">
        <f t="shared" si="20"/>
        <v>#DIV/0!</v>
      </c>
      <c r="M11" s="83" t="e">
        <f t="shared" si="21"/>
        <v>#DIV/0!</v>
      </c>
      <c r="O11" s="76" t="e">
        <f t="shared" si="22"/>
        <v>#DIV/0!</v>
      </c>
      <c r="P11" s="76">
        <f t="shared" si="23"/>
        <v>0</v>
      </c>
      <c r="Q11" s="25">
        <f t="shared" si="24"/>
        <v>0</v>
      </c>
      <c r="R11" s="77">
        <f t="shared" si="25"/>
        <v>0</v>
      </c>
      <c r="S11" s="78">
        <f t="shared" si="26"/>
        <v>0</v>
      </c>
      <c r="T11" s="79">
        <f t="shared" si="27"/>
        <v>0</v>
      </c>
      <c r="V11" s="89">
        <v>6</v>
      </c>
      <c r="W11" s="92" t="e">
        <f t="shared" si="0"/>
        <v>#DIV/0!</v>
      </c>
      <c r="X11" s="91" t="e">
        <f t="shared" si="1"/>
        <v>#DIV/0!</v>
      </c>
      <c r="Y11" s="29" t="e">
        <f t="shared" si="2"/>
        <v>#DIV/0!</v>
      </c>
      <c r="Z11" s="29" t="e">
        <f t="shared" si="3"/>
        <v>#DIV/0!</v>
      </c>
      <c r="AA11" s="90">
        <f t="shared" si="4"/>
        <v>0</v>
      </c>
      <c r="AB11" s="29" t="e">
        <f t="shared" si="5"/>
        <v>#DIV/0!</v>
      </c>
      <c r="AC11" s="92">
        <f t="shared" si="6"/>
        <v>0</v>
      </c>
      <c r="AD11" s="25" t="e">
        <f t="shared" si="7"/>
        <v>#DIV/0!</v>
      </c>
      <c r="AF11" s="89">
        <v>6</v>
      </c>
      <c r="AG11" s="99">
        <f t="shared" si="8"/>
        <v>0</v>
      </c>
      <c r="AH11" s="103">
        <f t="shared" si="8"/>
        <v>0</v>
      </c>
      <c r="AI11" s="139">
        <f t="shared" si="8"/>
        <v>0</v>
      </c>
      <c r="AJ11" s="100">
        <f t="shared" si="8"/>
        <v>0</v>
      </c>
      <c r="AK11" s="110">
        <f t="shared" si="8"/>
        <v>0</v>
      </c>
      <c r="AL11" s="112">
        <f t="shared" si="8"/>
        <v>0</v>
      </c>
      <c r="AM11" s="137">
        <f t="shared" si="8"/>
        <v>0</v>
      </c>
      <c r="AN11" s="111">
        <f t="shared" si="8"/>
        <v>0</v>
      </c>
      <c r="BA11" s="44"/>
      <c r="BC11" s="12" t="s">
        <v>65</v>
      </c>
      <c r="BD11" s="20"/>
      <c r="BE11" s="21"/>
      <c r="BF11" s="21"/>
      <c r="BG11" s="21"/>
      <c r="BH11" s="22"/>
      <c r="BI11" s="27"/>
      <c r="BK11" s="80" t="e">
        <f t="shared" si="28"/>
        <v>#DIV/0!</v>
      </c>
      <c r="BL11" s="25" t="e">
        <f t="shared" si="29"/>
        <v>#DIV/0!</v>
      </c>
      <c r="BM11" s="81" t="e">
        <f t="shared" si="30"/>
        <v>#DIV/0!</v>
      </c>
      <c r="BN11" s="82" t="e">
        <f t="shared" si="31"/>
        <v>#DIV/0!</v>
      </c>
      <c r="BO11" s="83" t="e">
        <f t="shared" si="32"/>
        <v>#DIV/0!</v>
      </c>
      <c r="BQ11" s="76" t="e">
        <f t="shared" si="33"/>
        <v>#DIV/0!</v>
      </c>
      <c r="BR11" s="76">
        <f t="shared" si="34"/>
        <v>0</v>
      </c>
      <c r="BS11" s="25">
        <f t="shared" si="35"/>
        <v>0</v>
      </c>
      <c r="BT11" s="77">
        <f t="shared" si="36"/>
        <v>0</v>
      </c>
      <c r="BU11" s="78">
        <f t="shared" si="37"/>
        <v>0</v>
      </c>
      <c r="BV11" s="79">
        <f t="shared" si="38"/>
        <v>0</v>
      </c>
      <c r="BX11" s="89">
        <v>6</v>
      </c>
      <c r="BY11" s="92" t="e">
        <f t="shared" si="9"/>
        <v>#DIV/0!</v>
      </c>
      <c r="BZ11" s="91" t="e">
        <f t="shared" si="10"/>
        <v>#DIV/0!</v>
      </c>
      <c r="CA11" s="29" t="e">
        <f t="shared" si="11"/>
        <v>#DIV/0!</v>
      </c>
      <c r="CB11" s="29" t="e">
        <f t="shared" si="12"/>
        <v>#DIV/0!</v>
      </c>
      <c r="CC11" s="90">
        <f t="shared" si="13"/>
        <v>0</v>
      </c>
      <c r="CD11" s="29" t="e">
        <f t="shared" si="14"/>
        <v>#DIV/0!</v>
      </c>
      <c r="CE11" s="92">
        <f t="shared" si="15"/>
        <v>0</v>
      </c>
      <c r="CF11" s="25" t="e">
        <f t="shared" si="16"/>
        <v>#DIV/0!</v>
      </c>
      <c r="CH11" s="89">
        <v>6</v>
      </c>
      <c r="CI11" s="99">
        <f t="shared" si="17"/>
        <v>0</v>
      </c>
      <c r="CJ11" s="103">
        <f t="shared" si="17"/>
        <v>0</v>
      </c>
      <c r="CK11" s="139">
        <f t="shared" si="17"/>
        <v>0</v>
      </c>
      <c r="CL11" s="100">
        <f t="shared" si="17"/>
        <v>0</v>
      </c>
      <c r="CM11" s="110">
        <f t="shared" si="17"/>
        <v>0</v>
      </c>
      <c r="CN11" s="112">
        <f t="shared" si="17"/>
        <v>0</v>
      </c>
      <c r="CO11" s="137">
        <f t="shared" si="17"/>
        <v>0</v>
      </c>
      <c r="CP11" s="111">
        <f t="shared" si="17"/>
        <v>0</v>
      </c>
    </row>
    <row r="12" spans="1:94" ht="14.25" x14ac:dyDescent="0.15">
      <c r="A12" s="12" t="s">
        <v>66</v>
      </c>
      <c r="B12" s="20"/>
      <c r="C12" s="21"/>
      <c r="D12" s="21"/>
      <c r="E12" s="21"/>
      <c r="F12" s="22"/>
      <c r="G12" s="27"/>
      <c r="I12" s="80" t="e">
        <f t="shared" si="39"/>
        <v>#DIV/0!</v>
      </c>
      <c r="J12" s="25" t="e">
        <f t="shared" si="18"/>
        <v>#DIV/0!</v>
      </c>
      <c r="K12" s="81" t="e">
        <f t="shared" si="19"/>
        <v>#DIV/0!</v>
      </c>
      <c r="L12" s="82" t="e">
        <f t="shared" si="20"/>
        <v>#DIV/0!</v>
      </c>
      <c r="M12" s="83" t="e">
        <f t="shared" si="21"/>
        <v>#DIV/0!</v>
      </c>
      <c r="O12" s="76" t="e">
        <f t="shared" si="22"/>
        <v>#DIV/0!</v>
      </c>
      <c r="P12" s="76">
        <f t="shared" si="23"/>
        <v>0</v>
      </c>
      <c r="Q12" s="25">
        <f t="shared" si="24"/>
        <v>0</v>
      </c>
      <c r="R12" s="77">
        <f t="shared" si="25"/>
        <v>0</v>
      </c>
      <c r="S12" s="78">
        <f t="shared" si="26"/>
        <v>0</v>
      </c>
      <c r="T12" s="79">
        <f t="shared" si="27"/>
        <v>0</v>
      </c>
      <c r="V12" s="89">
        <v>7</v>
      </c>
      <c r="W12" s="92" t="e">
        <f t="shared" si="0"/>
        <v>#DIV/0!</v>
      </c>
      <c r="X12" s="91" t="e">
        <f t="shared" si="1"/>
        <v>#DIV/0!</v>
      </c>
      <c r="Y12" s="29" t="e">
        <f t="shared" si="2"/>
        <v>#DIV/0!</v>
      </c>
      <c r="Z12" s="29" t="e">
        <f t="shared" si="3"/>
        <v>#DIV/0!</v>
      </c>
      <c r="AA12" s="90">
        <f t="shared" si="4"/>
        <v>0</v>
      </c>
      <c r="AB12" s="29" t="e">
        <f t="shared" si="5"/>
        <v>#DIV/0!</v>
      </c>
      <c r="AC12" s="92">
        <f t="shared" si="6"/>
        <v>0</v>
      </c>
      <c r="AD12" s="25" t="e">
        <f t="shared" si="7"/>
        <v>#DIV/0!</v>
      </c>
      <c r="AF12" s="89">
        <v>7</v>
      </c>
      <c r="AG12" s="99">
        <f t="shared" si="8"/>
        <v>0</v>
      </c>
      <c r="AH12" s="103">
        <f t="shared" si="8"/>
        <v>0</v>
      </c>
      <c r="AI12" s="139">
        <f t="shared" si="8"/>
        <v>0</v>
      </c>
      <c r="AJ12" s="100">
        <f t="shared" si="8"/>
        <v>0</v>
      </c>
      <c r="AK12" s="110">
        <f t="shared" si="8"/>
        <v>0</v>
      </c>
      <c r="AL12" s="112">
        <f t="shared" si="8"/>
        <v>0</v>
      </c>
      <c r="AM12" s="137">
        <f t="shared" si="8"/>
        <v>0</v>
      </c>
      <c r="AN12" s="111">
        <f t="shared" si="8"/>
        <v>0</v>
      </c>
      <c r="BA12" s="44"/>
      <c r="BC12" s="12" t="s">
        <v>66</v>
      </c>
      <c r="BD12" s="20"/>
      <c r="BE12" s="21"/>
      <c r="BF12" s="21"/>
      <c r="BG12" s="21"/>
      <c r="BH12" s="22"/>
      <c r="BI12" s="27"/>
      <c r="BK12" s="80" t="e">
        <f t="shared" si="28"/>
        <v>#DIV/0!</v>
      </c>
      <c r="BL12" s="25" t="e">
        <f t="shared" si="29"/>
        <v>#DIV/0!</v>
      </c>
      <c r="BM12" s="81" t="e">
        <f t="shared" si="30"/>
        <v>#DIV/0!</v>
      </c>
      <c r="BN12" s="82" t="e">
        <f t="shared" si="31"/>
        <v>#DIV/0!</v>
      </c>
      <c r="BO12" s="83" t="e">
        <f t="shared" si="32"/>
        <v>#DIV/0!</v>
      </c>
      <c r="BQ12" s="76" t="e">
        <f t="shared" si="33"/>
        <v>#DIV/0!</v>
      </c>
      <c r="BR12" s="76">
        <f t="shared" si="34"/>
        <v>0</v>
      </c>
      <c r="BS12" s="25">
        <f t="shared" si="35"/>
        <v>0</v>
      </c>
      <c r="BT12" s="77">
        <f t="shared" si="36"/>
        <v>0</v>
      </c>
      <c r="BU12" s="78">
        <f t="shared" si="37"/>
        <v>0</v>
      </c>
      <c r="BV12" s="79">
        <f t="shared" si="38"/>
        <v>0</v>
      </c>
      <c r="BX12" s="89">
        <v>7</v>
      </c>
      <c r="BY12" s="92" t="e">
        <f t="shared" si="9"/>
        <v>#DIV/0!</v>
      </c>
      <c r="BZ12" s="91" t="e">
        <f t="shared" si="10"/>
        <v>#DIV/0!</v>
      </c>
      <c r="CA12" s="29" t="e">
        <f t="shared" si="11"/>
        <v>#DIV/0!</v>
      </c>
      <c r="CB12" s="29" t="e">
        <f t="shared" si="12"/>
        <v>#DIV/0!</v>
      </c>
      <c r="CC12" s="90">
        <f t="shared" si="13"/>
        <v>0</v>
      </c>
      <c r="CD12" s="29" t="e">
        <f t="shared" si="14"/>
        <v>#DIV/0!</v>
      </c>
      <c r="CE12" s="92">
        <f t="shared" si="15"/>
        <v>0</v>
      </c>
      <c r="CF12" s="25" t="e">
        <f t="shared" si="16"/>
        <v>#DIV/0!</v>
      </c>
      <c r="CH12" s="89">
        <v>7</v>
      </c>
      <c r="CI12" s="99">
        <f t="shared" si="17"/>
        <v>0</v>
      </c>
      <c r="CJ12" s="103">
        <f t="shared" si="17"/>
        <v>0</v>
      </c>
      <c r="CK12" s="139">
        <f t="shared" si="17"/>
        <v>0</v>
      </c>
      <c r="CL12" s="100">
        <f t="shared" si="17"/>
        <v>0</v>
      </c>
      <c r="CM12" s="110">
        <f t="shared" si="17"/>
        <v>0</v>
      </c>
      <c r="CN12" s="112">
        <f t="shared" si="17"/>
        <v>0</v>
      </c>
      <c r="CO12" s="137">
        <f t="shared" si="17"/>
        <v>0</v>
      </c>
      <c r="CP12" s="111">
        <f t="shared" si="17"/>
        <v>0</v>
      </c>
    </row>
    <row r="13" spans="1:94" ht="14.25" x14ac:dyDescent="0.15">
      <c r="A13" s="12" t="s">
        <v>67</v>
      </c>
      <c r="B13" s="20"/>
      <c r="C13" s="21"/>
      <c r="D13" s="21"/>
      <c r="E13" s="21"/>
      <c r="F13" s="22"/>
      <c r="G13" s="27"/>
      <c r="I13" s="80" t="e">
        <f t="shared" si="39"/>
        <v>#DIV/0!</v>
      </c>
      <c r="J13" s="25" t="e">
        <f t="shared" si="18"/>
        <v>#DIV/0!</v>
      </c>
      <c r="K13" s="81" t="e">
        <f t="shared" si="19"/>
        <v>#DIV/0!</v>
      </c>
      <c r="L13" s="82" t="e">
        <f t="shared" si="20"/>
        <v>#DIV/0!</v>
      </c>
      <c r="M13" s="83" t="e">
        <f t="shared" si="21"/>
        <v>#DIV/0!</v>
      </c>
      <c r="O13" s="76" t="e">
        <f t="shared" si="22"/>
        <v>#DIV/0!</v>
      </c>
      <c r="P13" s="76">
        <f t="shared" si="23"/>
        <v>0</v>
      </c>
      <c r="Q13" s="25">
        <f t="shared" si="24"/>
        <v>0</v>
      </c>
      <c r="R13" s="77">
        <f t="shared" si="25"/>
        <v>0</v>
      </c>
      <c r="S13" s="78">
        <f t="shared" si="26"/>
        <v>0</v>
      </c>
      <c r="T13" s="79">
        <f t="shared" si="27"/>
        <v>0</v>
      </c>
      <c r="V13" s="89">
        <v>8</v>
      </c>
      <c r="W13" s="92" t="e">
        <f t="shared" si="0"/>
        <v>#DIV/0!</v>
      </c>
      <c r="X13" s="91" t="e">
        <f t="shared" si="1"/>
        <v>#DIV/0!</v>
      </c>
      <c r="Y13" s="29" t="e">
        <f t="shared" si="2"/>
        <v>#DIV/0!</v>
      </c>
      <c r="Z13" s="29" t="e">
        <f t="shared" si="3"/>
        <v>#DIV/0!</v>
      </c>
      <c r="AA13" s="90">
        <f t="shared" si="4"/>
        <v>0</v>
      </c>
      <c r="AB13" s="29" t="e">
        <f t="shared" si="5"/>
        <v>#DIV/0!</v>
      </c>
      <c r="AC13" s="92">
        <f t="shared" si="6"/>
        <v>0</v>
      </c>
      <c r="AD13" s="25" t="e">
        <f t="shared" si="7"/>
        <v>#DIV/0!</v>
      </c>
      <c r="AF13" s="89">
        <v>8</v>
      </c>
      <c r="AG13" s="99">
        <f t="shared" si="8"/>
        <v>0</v>
      </c>
      <c r="AH13" s="103">
        <f t="shared" si="8"/>
        <v>0</v>
      </c>
      <c r="AI13" s="139">
        <f t="shared" si="8"/>
        <v>0</v>
      </c>
      <c r="AJ13" s="100">
        <f t="shared" si="8"/>
        <v>0</v>
      </c>
      <c r="AK13" s="110">
        <f t="shared" si="8"/>
        <v>0</v>
      </c>
      <c r="AL13" s="112">
        <f t="shared" si="8"/>
        <v>0</v>
      </c>
      <c r="AM13" s="137">
        <f t="shared" si="8"/>
        <v>0</v>
      </c>
      <c r="AN13" s="111">
        <f t="shared" si="8"/>
        <v>0</v>
      </c>
      <c r="BA13" s="44"/>
      <c r="BC13" s="12" t="s">
        <v>67</v>
      </c>
      <c r="BD13" s="20"/>
      <c r="BE13" s="21"/>
      <c r="BF13" s="21"/>
      <c r="BG13" s="21"/>
      <c r="BH13" s="22"/>
      <c r="BI13" s="27"/>
      <c r="BK13" s="80" t="e">
        <f t="shared" si="28"/>
        <v>#DIV/0!</v>
      </c>
      <c r="BL13" s="25" t="e">
        <f t="shared" si="29"/>
        <v>#DIV/0!</v>
      </c>
      <c r="BM13" s="81" t="e">
        <f t="shared" si="30"/>
        <v>#DIV/0!</v>
      </c>
      <c r="BN13" s="82" t="e">
        <f t="shared" si="31"/>
        <v>#DIV/0!</v>
      </c>
      <c r="BO13" s="83" t="e">
        <f t="shared" si="32"/>
        <v>#DIV/0!</v>
      </c>
      <c r="BQ13" s="76" t="e">
        <f t="shared" si="33"/>
        <v>#DIV/0!</v>
      </c>
      <c r="BR13" s="76">
        <f t="shared" si="34"/>
        <v>0</v>
      </c>
      <c r="BS13" s="25">
        <f t="shared" si="35"/>
        <v>0</v>
      </c>
      <c r="BT13" s="77">
        <f t="shared" si="36"/>
        <v>0</v>
      </c>
      <c r="BU13" s="78">
        <f t="shared" si="37"/>
        <v>0</v>
      </c>
      <c r="BV13" s="79">
        <f t="shared" si="38"/>
        <v>0</v>
      </c>
      <c r="BX13" s="89">
        <v>8</v>
      </c>
      <c r="BY13" s="92" t="e">
        <f t="shared" si="9"/>
        <v>#DIV/0!</v>
      </c>
      <c r="BZ13" s="91" t="e">
        <f t="shared" si="10"/>
        <v>#DIV/0!</v>
      </c>
      <c r="CA13" s="29" t="e">
        <f t="shared" si="11"/>
        <v>#DIV/0!</v>
      </c>
      <c r="CB13" s="29" t="e">
        <f t="shared" si="12"/>
        <v>#DIV/0!</v>
      </c>
      <c r="CC13" s="90">
        <f t="shared" si="13"/>
        <v>0</v>
      </c>
      <c r="CD13" s="29" t="e">
        <f t="shared" si="14"/>
        <v>#DIV/0!</v>
      </c>
      <c r="CE13" s="92">
        <f t="shared" si="15"/>
        <v>0</v>
      </c>
      <c r="CF13" s="25" t="e">
        <f t="shared" si="16"/>
        <v>#DIV/0!</v>
      </c>
      <c r="CH13" s="89">
        <v>8</v>
      </c>
      <c r="CI13" s="99">
        <f t="shared" si="17"/>
        <v>0</v>
      </c>
      <c r="CJ13" s="103">
        <f t="shared" si="17"/>
        <v>0</v>
      </c>
      <c r="CK13" s="139">
        <f t="shared" si="17"/>
        <v>0</v>
      </c>
      <c r="CL13" s="100">
        <f t="shared" si="17"/>
        <v>0</v>
      </c>
      <c r="CM13" s="110">
        <f t="shared" si="17"/>
        <v>0</v>
      </c>
      <c r="CN13" s="112">
        <f t="shared" si="17"/>
        <v>0</v>
      </c>
      <c r="CO13" s="137">
        <f t="shared" si="17"/>
        <v>0</v>
      </c>
      <c r="CP13" s="111">
        <f t="shared" si="17"/>
        <v>0</v>
      </c>
    </row>
    <row r="14" spans="1:94" ht="14.25" x14ac:dyDescent="0.15">
      <c r="A14" s="12" t="s">
        <v>68</v>
      </c>
      <c r="B14" s="20"/>
      <c r="C14" s="21"/>
      <c r="D14" s="21"/>
      <c r="E14" s="21"/>
      <c r="F14" s="22"/>
      <c r="G14" s="27"/>
      <c r="I14" s="80" t="e">
        <f t="shared" si="39"/>
        <v>#DIV/0!</v>
      </c>
      <c r="J14" s="25" t="e">
        <f t="shared" si="18"/>
        <v>#DIV/0!</v>
      </c>
      <c r="K14" s="81" t="e">
        <f t="shared" si="19"/>
        <v>#DIV/0!</v>
      </c>
      <c r="L14" s="82" t="e">
        <f t="shared" si="20"/>
        <v>#DIV/0!</v>
      </c>
      <c r="M14" s="83" t="e">
        <f t="shared" si="21"/>
        <v>#DIV/0!</v>
      </c>
      <c r="O14" s="76" t="e">
        <f t="shared" si="22"/>
        <v>#DIV/0!</v>
      </c>
      <c r="P14" s="76">
        <f t="shared" si="23"/>
        <v>0</v>
      </c>
      <c r="Q14" s="25">
        <f t="shared" si="24"/>
        <v>0</v>
      </c>
      <c r="R14" s="77">
        <f t="shared" si="25"/>
        <v>0</v>
      </c>
      <c r="S14" s="78">
        <f t="shared" si="26"/>
        <v>0</v>
      </c>
      <c r="T14" s="79">
        <f t="shared" si="27"/>
        <v>0</v>
      </c>
      <c r="V14" s="89">
        <v>9</v>
      </c>
      <c r="W14" s="92" t="e">
        <f t="shared" si="0"/>
        <v>#DIV/0!</v>
      </c>
      <c r="X14" s="91" t="e">
        <f t="shared" si="1"/>
        <v>#DIV/0!</v>
      </c>
      <c r="Y14" s="29" t="e">
        <f t="shared" si="2"/>
        <v>#DIV/0!</v>
      </c>
      <c r="Z14" s="29" t="e">
        <f t="shared" si="3"/>
        <v>#DIV/0!</v>
      </c>
      <c r="AA14" s="90">
        <f t="shared" si="4"/>
        <v>0</v>
      </c>
      <c r="AB14" s="29" t="e">
        <f t="shared" si="5"/>
        <v>#DIV/0!</v>
      </c>
      <c r="AC14" s="92">
        <f t="shared" si="6"/>
        <v>0</v>
      </c>
      <c r="AD14" s="25" t="e">
        <f t="shared" si="7"/>
        <v>#DIV/0!</v>
      </c>
      <c r="AF14" s="89">
        <v>9</v>
      </c>
      <c r="AG14" s="99">
        <f t="shared" si="8"/>
        <v>0</v>
      </c>
      <c r="AH14" s="103">
        <f t="shared" si="8"/>
        <v>0</v>
      </c>
      <c r="AI14" s="139">
        <f t="shared" si="8"/>
        <v>0</v>
      </c>
      <c r="AJ14" s="100">
        <f t="shared" si="8"/>
        <v>0</v>
      </c>
      <c r="AK14" s="110">
        <f t="shared" si="8"/>
        <v>0</v>
      </c>
      <c r="AL14" s="112">
        <f t="shared" si="8"/>
        <v>0</v>
      </c>
      <c r="AM14" s="137">
        <f t="shared" si="8"/>
        <v>0</v>
      </c>
      <c r="AN14" s="111">
        <f t="shared" si="8"/>
        <v>0</v>
      </c>
      <c r="BA14" s="44"/>
      <c r="BC14" s="12" t="s">
        <v>68</v>
      </c>
      <c r="BD14" s="20"/>
      <c r="BE14" s="21"/>
      <c r="BF14" s="21"/>
      <c r="BG14" s="21"/>
      <c r="BH14" s="22"/>
      <c r="BI14" s="27"/>
      <c r="BK14" s="80" t="e">
        <f t="shared" si="28"/>
        <v>#DIV/0!</v>
      </c>
      <c r="BL14" s="25" t="e">
        <f t="shared" si="29"/>
        <v>#DIV/0!</v>
      </c>
      <c r="BM14" s="81" t="e">
        <f t="shared" si="30"/>
        <v>#DIV/0!</v>
      </c>
      <c r="BN14" s="82" t="e">
        <f t="shared" si="31"/>
        <v>#DIV/0!</v>
      </c>
      <c r="BO14" s="83" t="e">
        <f t="shared" si="32"/>
        <v>#DIV/0!</v>
      </c>
      <c r="BQ14" s="76" t="e">
        <f t="shared" si="33"/>
        <v>#DIV/0!</v>
      </c>
      <c r="BR14" s="76">
        <f t="shared" si="34"/>
        <v>0</v>
      </c>
      <c r="BS14" s="25">
        <f t="shared" si="35"/>
        <v>0</v>
      </c>
      <c r="BT14" s="77">
        <f t="shared" si="36"/>
        <v>0</v>
      </c>
      <c r="BU14" s="78">
        <f t="shared" si="37"/>
        <v>0</v>
      </c>
      <c r="BV14" s="79">
        <f t="shared" si="38"/>
        <v>0</v>
      </c>
      <c r="BX14" s="89">
        <v>9</v>
      </c>
      <c r="BY14" s="92" t="e">
        <f t="shared" si="9"/>
        <v>#DIV/0!</v>
      </c>
      <c r="BZ14" s="91" t="e">
        <f t="shared" si="10"/>
        <v>#DIV/0!</v>
      </c>
      <c r="CA14" s="29" t="e">
        <f t="shared" si="11"/>
        <v>#DIV/0!</v>
      </c>
      <c r="CB14" s="29" t="e">
        <f t="shared" si="12"/>
        <v>#DIV/0!</v>
      </c>
      <c r="CC14" s="90">
        <f t="shared" si="13"/>
        <v>0</v>
      </c>
      <c r="CD14" s="29" t="e">
        <f t="shared" si="14"/>
        <v>#DIV/0!</v>
      </c>
      <c r="CE14" s="92">
        <f t="shared" si="15"/>
        <v>0</v>
      </c>
      <c r="CF14" s="25" t="e">
        <f t="shared" si="16"/>
        <v>#DIV/0!</v>
      </c>
      <c r="CH14" s="89">
        <v>9</v>
      </c>
      <c r="CI14" s="99">
        <f t="shared" si="17"/>
        <v>0</v>
      </c>
      <c r="CJ14" s="103">
        <f t="shared" si="17"/>
        <v>0</v>
      </c>
      <c r="CK14" s="139">
        <f t="shared" si="17"/>
        <v>0</v>
      </c>
      <c r="CL14" s="100">
        <f t="shared" si="17"/>
        <v>0</v>
      </c>
      <c r="CM14" s="110">
        <f t="shared" si="17"/>
        <v>0</v>
      </c>
      <c r="CN14" s="112">
        <f t="shared" si="17"/>
        <v>0</v>
      </c>
      <c r="CO14" s="137">
        <f t="shared" si="17"/>
        <v>0</v>
      </c>
      <c r="CP14" s="111">
        <f t="shared" si="17"/>
        <v>0</v>
      </c>
    </row>
    <row r="15" spans="1:94" ht="14.25" x14ac:dyDescent="0.15">
      <c r="A15" s="12" t="s">
        <v>69</v>
      </c>
      <c r="B15" s="20"/>
      <c r="C15" s="21"/>
      <c r="D15" s="21"/>
      <c r="E15" s="21"/>
      <c r="F15" s="22"/>
      <c r="G15" s="27"/>
      <c r="I15" s="80" t="e">
        <f t="shared" si="39"/>
        <v>#DIV/0!</v>
      </c>
      <c r="J15" s="25" t="e">
        <f t="shared" si="18"/>
        <v>#DIV/0!</v>
      </c>
      <c r="K15" s="81" t="e">
        <f t="shared" si="19"/>
        <v>#DIV/0!</v>
      </c>
      <c r="L15" s="82" t="e">
        <f t="shared" si="20"/>
        <v>#DIV/0!</v>
      </c>
      <c r="M15" s="83" t="e">
        <f t="shared" si="21"/>
        <v>#DIV/0!</v>
      </c>
      <c r="O15" s="76" t="e">
        <f t="shared" si="22"/>
        <v>#DIV/0!</v>
      </c>
      <c r="P15" s="76">
        <f t="shared" si="23"/>
        <v>0</v>
      </c>
      <c r="Q15" s="25">
        <f t="shared" si="24"/>
        <v>0</v>
      </c>
      <c r="R15" s="77">
        <f t="shared" si="25"/>
        <v>0</v>
      </c>
      <c r="S15" s="78">
        <f t="shared" si="26"/>
        <v>0</v>
      </c>
      <c r="T15" s="79">
        <f t="shared" si="27"/>
        <v>0</v>
      </c>
      <c r="V15" s="89">
        <v>10</v>
      </c>
      <c r="W15" s="92" t="e">
        <f t="shared" si="0"/>
        <v>#DIV/0!</v>
      </c>
      <c r="X15" s="91" t="e">
        <f t="shared" si="1"/>
        <v>#DIV/0!</v>
      </c>
      <c r="Y15" s="29" t="e">
        <f t="shared" si="2"/>
        <v>#DIV/0!</v>
      </c>
      <c r="Z15" s="29" t="e">
        <f t="shared" si="3"/>
        <v>#DIV/0!</v>
      </c>
      <c r="AA15" s="90">
        <f t="shared" si="4"/>
        <v>0</v>
      </c>
      <c r="AB15" s="29" t="e">
        <f t="shared" si="5"/>
        <v>#DIV/0!</v>
      </c>
      <c r="AC15" s="92">
        <f t="shared" si="6"/>
        <v>0</v>
      </c>
      <c r="AD15" s="25" t="e">
        <f t="shared" si="7"/>
        <v>#DIV/0!</v>
      </c>
      <c r="AF15" s="89">
        <v>10</v>
      </c>
      <c r="AG15" s="99">
        <f t="shared" si="8"/>
        <v>0</v>
      </c>
      <c r="AH15" s="103">
        <f t="shared" si="8"/>
        <v>0</v>
      </c>
      <c r="AI15" s="139">
        <f t="shared" si="8"/>
        <v>0</v>
      </c>
      <c r="AJ15" s="100">
        <f t="shared" si="8"/>
        <v>0</v>
      </c>
      <c r="AK15" s="110">
        <f t="shared" si="8"/>
        <v>0</v>
      </c>
      <c r="AL15" s="112">
        <f t="shared" si="8"/>
        <v>0</v>
      </c>
      <c r="AM15" s="137">
        <f t="shared" si="8"/>
        <v>0</v>
      </c>
      <c r="AN15" s="111">
        <f t="shared" si="8"/>
        <v>0</v>
      </c>
      <c r="BA15" s="44"/>
      <c r="BC15" s="12" t="s">
        <v>69</v>
      </c>
      <c r="BD15" s="20"/>
      <c r="BE15" s="21"/>
      <c r="BF15" s="21"/>
      <c r="BG15" s="21"/>
      <c r="BH15" s="22"/>
      <c r="BI15" s="27"/>
      <c r="BK15" s="80" t="e">
        <f t="shared" si="28"/>
        <v>#DIV/0!</v>
      </c>
      <c r="BL15" s="25" t="e">
        <f t="shared" si="29"/>
        <v>#DIV/0!</v>
      </c>
      <c r="BM15" s="81" t="e">
        <f t="shared" si="30"/>
        <v>#DIV/0!</v>
      </c>
      <c r="BN15" s="82" t="e">
        <f t="shared" si="31"/>
        <v>#DIV/0!</v>
      </c>
      <c r="BO15" s="83" t="e">
        <f t="shared" si="32"/>
        <v>#DIV/0!</v>
      </c>
      <c r="BQ15" s="76" t="e">
        <f t="shared" si="33"/>
        <v>#DIV/0!</v>
      </c>
      <c r="BR15" s="76">
        <f t="shared" si="34"/>
        <v>0</v>
      </c>
      <c r="BS15" s="25">
        <f t="shared" si="35"/>
        <v>0</v>
      </c>
      <c r="BT15" s="77">
        <f t="shared" si="36"/>
        <v>0</v>
      </c>
      <c r="BU15" s="78">
        <f t="shared" si="37"/>
        <v>0</v>
      </c>
      <c r="BV15" s="79">
        <f t="shared" si="38"/>
        <v>0</v>
      </c>
      <c r="BX15" s="89">
        <v>10</v>
      </c>
      <c r="BY15" s="92" t="e">
        <f t="shared" si="9"/>
        <v>#DIV/0!</v>
      </c>
      <c r="BZ15" s="91" t="e">
        <f t="shared" si="10"/>
        <v>#DIV/0!</v>
      </c>
      <c r="CA15" s="29" t="e">
        <f t="shared" si="11"/>
        <v>#DIV/0!</v>
      </c>
      <c r="CB15" s="29" t="e">
        <f t="shared" si="12"/>
        <v>#DIV/0!</v>
      </c>
      <c r="CC15" s="90">
        <f t="shared" si="13"/>
        <v>0</v>
      </c>
      <c r="CD15" s="29" t="e">
        <f t="shared" si="14"/>
        <v>#DIV/0!</v>
      </c>
      <c r="CE15" s="92">
        <f t="shared" si="15"/>
        <v>0</v>
      </c>
      <c r="CF15" s="25" t="e">
        <f t="shared" si="16"/>
        <v>#DIV/0!</v>
      </c>
      <c r="CH15" s="89">
        <v>10</v>
      </c>
      <c r="CI15" s="99">
        <f t="shared" si="17"/>
        <v>0</v>
      </c>
      <c r="CJ15" s="103">
        <f t="shared" si="17"/>
        <v>0</v>
      </c>
      <c r="CK15" s="139">
        <f t="shared" si="17"/>
        <v>0</v>
      </c>
      <c r="CL15" s="100">
        <f t="shared" si="17"/>
        <v>0</v>
      </c>
      <c r="CM15" s="110">
        <f t="shared" si="17"/>
        <v>0</v>
      </c>
      <c r="CN15" s="112">
        <f t="shared" si="17"/>
        <v>0</v>
      </c>
      <c r="CO15" s="137">
        <f t="shared" si="17"/>
        <v>0</v>
      </c>
      <c r="CP15" s="111">
        <f t="shared" si="17"/>
        <v>0</v>
      </c>
    </row>
    <row r="16" spans="1:94" ht="14.25" x14ac:dyDescent="0.15">
      <c r="A16" s="12" t="s">
        <v>70</v>
      </c>
      <c r="B16" s="20"/>
      <c r="C16" s="21"/>
      <c r="D16" s="21"/>
      <c r="E16" s="21"/>
      <c r="F16" s="22"/>
      <c r="G16" s="27"/>
      <c r="I16" s="80" t="e">
        <f t="shared" si="39"/>
        <v>#DIV/0!</v>
      </c>
      <c r="J16" s="25" t="e">
        <f t="shared" si="18"/>
        <v>#DIV/0!</v>
      </c>
      <c r="K16" s="81" t="e">
        <f t="shared" si="19"/>
        <v>#DIV/0!</v>
      </c>
      <c r="L16" s="82" t="e">
        <f t="shared" si="20"/>
        <v>#DIV/0!</v>
      </c>
      <c r="M16" s="83" t="e">
        <f t="shared" si="21"/>
        <v>#DIV/0!</v>
      </c>
      <c r="O16" s="76" t="e">
        <f t="shared" si="22"/>
        <v>#DIV/0!</v>
      </c>
      <c r="P16" s="76">
        <f t="shared" si="23"/>
        <v>0</v>
      </c>
      <c r="Q16" s="25">
        <f t="shared" si="24"/>
        <v>0</v>
      </c>
      <c r="R16" s="77">
        <f t="shared" si="25"/>
        <v>0</v>
      </c>
      <c r="S16" s="78">
        <f t="shared" si="26"/>
        <v>0</v>
      </c>
      <c r="T16" s="79">
        <f t="shared" si="27"/>
        <v>0</v>
      </c>
      <c r="V16" s="89">
        <v>11</v>
      </c>
      <c r="W16" s="92" t="e">
        <f t="shared" si="0"/>
        <v>#DIV/0!</v>
      </c>
      <c r="X16" s="91" t="e">
        <f t="shared" si="1"/>
        <v>#DIV/0!</v>
      </c>
      <c r="Y16" s="29" t="e">
        <f t="shared" si="2"/>
        <v>#DIV/0!</v>
      </c>
      <c r="Z16" s="29" t="e">
        <f t="shared" si="3"/>
        <v>#DIV/0!</v>
      </c>
      <c r="AA16" s="90">
        <f t="shared" si="4"/>
        <v>0</v>
      </c>
      <c r="AB16" s="29" t="e">
        <f t="shared" si="5"/>
        <v>#DIV/0!</v>
      </c>
      <c r="AC16" s="92">
        <f t="shared" si="6"/>
        <v>0</v>
      </c>
      <c r="AD16" s="25" t="e">
        <f t="shared" si="7"/>
        <v>#DIV/0!</v>
      </c>
      <c r="AF16" s="89">
        <v>11</v>
      </c>
      <c r="AG16" s="99">
        <f t="shared" si="8"/>
        <v>0</v>
      </c>
      <c r="AH16" s="103">
        <f t="shared" si="8"/>
        <v>0</v>
      </c>
      <c r="AI16" s="139">
        <f t="shared" si="8"/>
        <v>0</v>
      </c>
      <c r="AJ16" s="100">
        <f t="shared" si="8"/>
        <v>0</v>
      </c>
      <c r="AK16" s="110">
        <f t="shared" si="8"/>
        <v>0</v>
      </c>
      <c r="AL16" s="112">
        <f t="shared" si="8"/>
        <v>0</v>
      </c>
      <c r="AM16" s="137">
        <f t="shared" si="8"/>
        <v>0</v>
      </c>
      <c r="AN16" s="111">
        <f t="shared" si="8"/>
        <v>0</v>
      </c>
      <c r="BA16" s="44"/>
      <c r="BC16" s="12" t="s">
        <v>70</v>
      </c>
      <c r="BD16" s="20"/>
      <c r="BE16" s="21"/>
      <c r="BF16" s="21"/>
      <c r="BG16" s="21"/>
      <c r="BH16" s="22"/>
      <c r="BI16" s="27"/>
      <c r="BK16" s="80" t="e">
        <f t="shared" si="28"/>
        <v>#DIV/0!</v>
      </c>
      <c r="BL16" s="25" t="e">
        <f t="shared" si="29"/>
        <v>#DIV/0!</v>
      </c>
      <c r="BM16" s="81" t="e">
        <f t="shared" si="30"/>
        <v>#DIV/0!</v>
      </c>
      <c r="BN16" s="82" t="e">
        <f t="shared" si="31"/>
        <v>#DIV/0!</v>
      </c>
      <c r="BO16" s="83" t="e">
        <f t="shared" si="32"/>
        <v>#DIV/0!</v>
      </c>
      <c r="BQ16" s="76" t="e">
        <f t="shared" si="33"/>
        <v>#DIV/0!</v>
      </c>
      <c r="BR16" s="76">
        <f t="shared" si="34"/>
        <v>0</v>
      </c>
      <c r="BS16" s="25">
        <f t="shared" si="35"/>
        <v>0</v>
      </c>
      <c r="BT16" s="77">
        <f t="shared" si="36"/>
        <v>0</v>
      </c>
      <c r="BU16" s="78">
        <f t="shared" si="37"/>
        <v>0</v>
      </c>
      <c r="BV16" s="79">
        <f t="shared" si="38"/>
        <v>0</v>
      </c>
      <c r="BX16" s="89">
        <v>11</v>
      </c>
      <c r="BY16" s="92" t="e">
        <f t="shared" si="9"/>
        <v>#DIV/0!</v>
      </c>
      <c r="BZ16" s="91" t="e">
        <f t="shared" si="10"/>
        <v>#DIV/0!</v>
      </c>
      <c r="CA16" s="29" t="e">
        <f t="shared" si="11"/>
        <v>#DIV/0!</v>
      </c>
      <c r="CB16" s="29" t="e">
        <f t="shared" si="12"/>
        <v>#DIV/0!</v>
      </c>
      <c r="CC16" s="90">
        <f t="shared" si="13"/>
        <v>0</v>
      </c>
      <c r="CD16" s="29" t="e">
        <f t="shared" si="14"/>
        <v>#DIV/0!</v>
      </c>
      <c r="CE16" s="92">
        <f t="shared" si="15"/>
        <v>0</v>
      </c>
      <c r="CF16" s="25" t="e">
        <f t="shared" si="16"/>
        <v>#DIV/0!</v>
      </c>
      <c r="CH16" s="89">
        <v>11</v>
      </c>
      <c r="CI16" s="99">
        <f t="shared" si="17"/>
        <v>0</v>
      </c>
      <c r="CJ16" s="103">
        <f t="shared" si="17"/>
        <v>0</v>
      </c>
      <c r="CK16" s="139">
        <f t="shared" si="17"/>
        <v>0</v>
      </c>
      <c r="CL16" s="100">
        <f t="shared" si="17"/>
        <v>0</v>
      </c>
      <c r="CM16" s="110">
        <f t="shared" si="17"/>
        <v>0</v>
      </c>
      <c r="CN16" s="112">
        <f t="shared" si="17"/>
        <v>0</v>
      </c>
      <c r="CO16" s="137">
        <f t="shared" si="17"/>
        <v>0</v>
      </c>
      <c r="CP16" s="111">
        <f t="shared" si="17"/>
        <v>0</v>
      </c>
    </row>
    <row r="17" spans="1:94" ht="14.25" x14ac:dyDescent="0.15">
      <c r="A17" s="12" t="s">
        <v>71</v>
      </c>
      <c r="B17" s="20"/>
      <c r="C17" s="21"/>
      <c r="D17" s="21"/>
      <c r="E17" s="21"/>
      <c r="F17" s="22"/>
      <c r="G17" s="27"/>
      <c r="I17" s="80" t="e">
        <f t="shared" si="39"/>
        <v>#DIV/0!</v>
      </c>
      <c r="J17" s="25" t="e">
        <f t="shared" si="18"/>
        <v>#DIV/0!</v>
      </c>
      <c r="K17" s="81" t="e">
        <f t="shared" si="19"/>
        <v>#DIV/0!</v>
      </c>
      <c r="L17" s="82" t="e">
        <f t="shared" si="20"/>
        <v>#DIV/0!</v>
      </c>
      <c r="M17" s="83" t="e">
        <f t="shared" si="21"/>
        <v>#DIV/0!</v>
      </c>
      <c r="O17" s="76" t="e">
        <f t="shared" si="22"/>
        <v>#DIV/0!</v>
      </c>
      <c r="P17" s="76">
        <f t="shared" si="23"/>
        <v>0</v>
      </c>
      <c r="Q17" s="25">
        <f t="shared" si="24"/>
        <v>0</v>
      </c>
      <c r="R17" s="77">
        <f t="shared" si="25"/>
        <v>0</v>
      </c>
      <c r="S17" s="78">
        <f t="shared" si="26"/>
        <v>0</v>
      </c>
      <c r="T17" s="79">
        <f t="shared" si="27"/>
        <v>0</v>
      </c>
      <c r="V17" s="89">
        <v>12</v>
      </c>
      <c r="W17" s="92" t="e">
        <f t="shared" si="0"/>
        <v>#DIV/0!</v>
      </c>
      <c r="X17" s="91" t="e">
        <f t="shared" si="1"/>
        <v>#DIV/0!</v>
      </c>
      <c r="Y17" s="29" t="e">
        <f t="shared" si="2"/>
        <v>#DIV/0!</v>
      </c>
      <c r="Z17" s="29" t="e">
        <f t="shared" si="3"/>
        <v>#DIV/0!</v>
      </c>
      <c r="AA17" s="90">
        <f t="shared" si="4"/>
        <v>0</v>
      </c>
      <c r="AB17" s="29" t="e">
        <f t="shared" si="5"/>
        <v>#DIV/0!</v>
      </c>
      <c r="AC17" s="92">
        <f t="shared" si="6"/>
        <v>0</v>
      </c>
      <c r="AD17" s="25" t="e">
        <f t="shared" si="7"/>
        <v>#DIV/0!</v>
      </c>
      <c r="AF17" s="89">
        <v>12</v>
      </c>
      <c r="AG17" s="99">
        <f t="shared" si="8"/>
        <v>0</v>
      </c>
      <c r="AH17" s="103">
        <f t="shared" si="8"/>
        <v>0</v>
      </c>
      <c r="AI17" s="139">
        <f t="shared" si="8"/>
        <v>0</v>
      </c>
      <c r="AJ17" s="100">
        <f t="shared" si="8"/>
        <v>0</v>
      </c>
      <c r="AK17" s="110">
        <f t="shared" si="8"/>
        <v>0</v>
      </c>
      <c r="AL17" s="112">
        <f t="shared" si="8"/>
        <v>0</v>
      </c>
      <c r="AM17" s="137">
        <f t="shared" si="8"/>
        <v>0</v>
      </c>
      <c r="AN17" s="111">
        <f t="shared" si="8"/>
        <v>0</v>
      </c>
      <c r="BA17" s="44"/>
      <c r="BC17" s="12" t="s">
        <v>71</v>
      </c>
      <c r="BD17" s="20"/>
      <c r="BE17" s="21"/>
      <c r="BF17" s="21"/>
      <c r="BG17" s="21"/>
      <c r="BH17" s="22"/>
      <c r="BI17" s="27"/>
      <c r="BK17" s="80" t="e">
        <f t="shared" si="28"/>
        <v>#DIV/0!</v>
      </c>
      <c r="BL17" s="25" t="e">
        <f t="shared" si="29"/>
        <v>#DIV/0!</v>
      </c>
      <c r="BM17" s="81" t="e">
        <f t="shared" si="30"/>
        <v>#DIV/0!</v>
      </c>
      <c r="BN17" s="82" t="e">
        <f t="shared" si="31"/>
        <v>#DIV/0!</v>
      </c>
      <c r="BO17" s="83" t="e">
        <f t="shared" si="32"/>
        <v>#DIV/0!</v>
      </c>
      <c r="BQ17" s="76" t="e">
        <f t="shared" si="33"/>
        <v>#DIV/0!</v>
      </c>
      <c r="BR17" s="76">
        <f t="shared" si="34"/>
        <v>0</v>
      </c>
      <c r="BS17" s="25">
        <f t="shared" si="35"/>
        <v>0</v>
      </c>
      <c r="BT17" s="77">
        <f t="shared" si="36"/>
        <v>0</v>
      </c>
      <c r="BU17" s="78">
        <f t="shared" si="37"/>
        <v>0</v>
      </c>
      <c r="BV17" s="79">
        <f t="shared" si="38"/>
        <v>0</v>
      </c>
      <c r="BX17" s="89">
        <v>12</v>
      </c>
      <c r="BY17" s="92" t="e">
        <f t="shared" si="9"/>
        <v>#DIV/0!</v>
      </c>
      <c r="BZ17" s="91" t="e">
        <f t="shared" si="10"/>
        <v>#DIV/0!</v>
      </c>
      <c r="CA17" s="29" t="e">
        <f t="shared" si="11"/>
        <v>#DIV/0!</v>
      </c>
      <c r="CB17" s="29" t="e">
        <f t="shared" si="12"/>
        <v>#DIV/0!</v>
      </c>
      <c r="CC17" s="90">
        <f t="shared" si="13"/>
        <v>0</v>
      </c>
      <c r="CD17" s="29" t="e">
        <f t="shared" si="14"/>
        <v>#DIV/0!</v>
      </c>
      <c r="CE17" s="92">
        <f t="shared" si="15"/>
        <v>0</v>
      </c>
      <c r="CF17" s="25" t="e">
        <f t="shared" si="16"/>
        <v>#DIV/0!</v>
      </c>
      <c r="CH17" s="89">
        <v>12</v>
      </c>
      <c r="CI17" s="99">
        <f t="shared" si="17"/>
        <v>0</v>
      </c>
      <c r="CJ17" s="103">
        <f t="shared" si="17"/>
        <v>0</v>
      </c>
      <c r="CK17" s="139">
        <f t="shared" si="17"/>
        <v>0</v>
      </c>
      <c r="CL17" s="100">
        <f t="shared" si="17"/>
        <v>0</v>
      </c>
      <c r="CM17" s="110">
        <f t="shared" si="17"/>
        <v>0</v>
      </c>
      <c r="CN17" s="112">
        <f t="shared" si="17"/>
        <v>0</v>
      </c>
      <c r="CO17" s="137">
        <f t="shared" si="17"/>
        <v>0</v>
      </c>
      <c r="CP17" s="111">
        <f t="shared" si="17"/>
        <v>0</v>
      </c>
    </row>
    <row r="18" spans="1:94" ht="14.25" x14ac:dyDescent="0.15">
      <c r="A18" s="12" t="s">
        <v>72</v>
      </c>
      <c r="B18" s="20"/>
      <c r="C18" s="21"/>
      <c r="D18" s="21"/>
      <c r="E18" s="21"/>
      <c r="F18" s="22"/>
      <c r="G18" s="27"/>
      <c r="I18" s="80" t="e">
        <f t="shared" si="39"/>
        <v>#DIV/0!</v>
      </c>
      <c r="J18" s="25" t="e">
        <f t="shared" si="18"/>
        <v>#DIV/0!</v>
      </c>
      <c r="K18" s="81" t="e">
        <f t="shared" si="19"/>
        <v>#DIV/0!</v>
      </c>
      <c r="L18" s="82" t="e">
        <f t="shared" si="20"/>
        <v>#DIV/0!</v>
      </c>
      <c r="M18" s="83" t="e">
        <f t="shared" si="21"/>
        <v>#DIV/0!</v>
      </c>
      <c r="O18" s="76" t="e">
        <f t="shared" si="22"/>
        <v>#DIV/0!</v>
      </c>
      <c r="P18" s="76">
        <f t="shared" si="23"/>
        <v>0</v>
      </c>
      <c r="Q18" s="25">
        <f t="shared" si="24"/>
        <v>0</v>
      </c>
      <c r="R18" s="77">
        <f t="shared" si="25"/>
        <v>0</v>
      </c>
      <c r="S18" s="78">
        <f t="shared" si="26"/>
        <v>0</v>
      </c>
      <c r="T18" s="79">
        <f t="shared" si="27"/>
        <v>0</v>
      </c>
      <c r="V18" s="89">
        <v>13</v>
      </c>
      <c r="W18" s="92" t="e">
        <f t="shared" si="0"/>
        <v>#DIV/0!</v>
      </c>
      <c r="X18" s="91" t="e">
        <f t="shared" si="1"/>
        <v>#DIV/0!</v>
      </c>
      <c r="Y18" s="29" t="e">
        <f t="shared" si="2"/>
        <v>#DIV/0!</v>
      </c>
      <c r="Z18" s="29" t="e">
        <f t="shared" si="3"/>
        <v>#DIV/0!</v>
      </c>
      <c r="AA18" s="90">
        <f t="shared" si="4"/>
        <v>0</v>
      </c>
      <c r="AB18" s="29" t="e">
        <f t="shared" si="5"/>
        <v>#DIV/0!</v>
      </c>
      <c r="AC18" s="92">
        <f t="shared" si="6"/>
        <v>0</v>
      </c>
      <c r="AD18" s="25" t="e">
        <f t="shared" si="7"/>
        <v>#DIV/0!</v>
      </c>
      <c r="AF18" s="89">
        <v>13</v>
      </c>
      <c r="AG18" s="99">
        <f t="shared" si="8"/>
        <v>0</v>
      </c>
      <c r="AH18" s="103">
        <f t="shared" si="8"/>
        <v>0</v>
      </c>
      <c r="AI18" s="139">
        <f t="shared" si="8"/>
        <v>0</v>
      </c>
      <c r="AJ18" s="100">
        <f t="shared" si="8"/>
        <v>0</v>
      </c>
      <c r="AK18" s="110">
        <f t="shared" si="8"/>
        <v>0</v>
      </c>
      <c r="AL18" s="112">
        <f t="shared" si="8"/>
        <v>0</v>
      </c>
      <c r="AM18" s="137">
        <f t="shared" si="8"/>
        <v>0</v>
      </c>
      <c r="AN18" s="111">
        <f t="shared" si="8"/>
        <v>0</v>
      </c>
      <c r="BA18" s="44"/>
      <c r="BC18" s="12" t="s">
        <v>72</v>
      </c>
      <c r="BD18" s="20"/>
      <c r="BE18" s="21"/>
      <c r="BF18" s="21"/>
      <c r="BG18" s="21"/>
      <c r="BH18" s="22"/>
      <c r="BI18" s="27"/>
      <c r="BK18" s="80" t="e">
        <f t="shared" si="28"/>
        <v>#DIV/0!</v>
      </c>
      <c r="BL18" s="25" t="e">
        <f t="shared" si="29"/>
        <v>#DIV/0!</v>
      </c>
      <c r="BM18" s="81" t="e">
        <f t="shared" si="30"/>
        <v>#DIV/0!</v>
      </c>
      <c r="BN18" s="82" t="e">
        <f t="shared" si="31"/>
        <v>#DIV/0!</v>
      </c>
      <c r="BO18" s="83" t="e">
        <f t="shared" si="32"/>
        <v>#DIV/0!</v>
      </c>
      <c r="BQ18" s="76" t="e">
        <f t="shared" si="33"/>
        <v>#DIV/0!</v>
      </c>
      <c r="BR18" s="76">
        <f t="shared" si="34"/>
        <v>0</v>
      </c>
      <c r="BS18" s="25">
        <f t="shared" si="35"/>
        <v>0</v>
      </c>
      <c r="BT18" s="77">
        <f t="shared" si="36"/>
        <v>0</v>
      </c>
      <c r="BU18" s="78">
        <f t="shared" si="37"/>
        <v>0</v>
      </c>
      <c r="BV18" s="79">
        <f t="shared" si="38"/>
        <v>0</v>
      </c>
      <c r="BX18" s="89">
        <v>13</v>
      </c>
      <c r="BY18" s="92" t="e">
        <f t="shared" si="9"/>
        <v>#DIV/0!</v>
      </c>
      <c r="BZ18" s="91" t="e">
        <f t="shared" si="10"/>
        <v>#DIV/0!</v>
      </c>
      <c r="CA18" s="29" t="e">
        <f t="shared" si="11"/>
        <v>#DIV/0!</v>
      </c>
      <c r="CB18" s="29" t="e">
        <f t="shared" si="12"/>
        <v>#DIV/0!</v>
      </c>
      <c r="CC18" s="90">
        <f t="shared" si="13"/>
        <v>0</v>
      </c>
      <c r="CD18" s="29" t="e">
        <f t="shared" si="14"/>
        <v>#DIV/0!</v>
      </c>
      <c r="CE18" s="92">
        <f t="shared" si="15"/>
        <v>0</v>
      </c>
      <c r="CF18" s="25" t="e">
        <f t="shared" si="16"/>
        <v>#DIV/0!</v>
      </c>
      <c r="CH18" s="89">
        <v>13</v>
      </c>
      <c r="CI18" s="99">
        <f t="shared" si="17"/>
        <v>0</v>
      </c>
      <c r="CJ18" s="103">
        <f t="shared" si="17"/>
        <v>0</v>
      </c>
      <c r="CK18" s="139">
        <f t="shared" si="17"/>
        <v>0</v>
      </c>
      <c r="CL18" s="100">
        <f t="shared" si="17"/>
        <v>0</v>
      </c>
      <c r="CM18" s="110">
        <f t="shared" si="17"/>
        <v>0</v>
      </c>
      <c r="CN18" s="112">
        <f t="shared" si="17"/>
        <v>0</v>
      </c>
      <c r="CO18" s="137">
        <f t="shared" si="17"/>
        <v>0</v>
      </c>
      <c r="CP18" s="111">
        <f t="shared" si="17"/>
        <v>0</v>
      </c>
    </row>
    <row r="19" spans="1:94" ht="14.25" x14ac:dyDescent="0.15">
      <c r="A19" s="12" t="s">
        <v>73</v>
      </c>
      <c r="B19" s="20"/>
      <c r="C19" s="21"/>
      <c r="D19" s="21"/>
      <c r="E19" s="21"/>
      <c r="F19" s="22"/>
      <c r="G19" s="27"/>
      <c r="I19" s="80" t="e">
        <f t="shared" si="39"/>
        <v>#DIV/0!</v>
      </c>
      <c r="J19" s="25" t="e">
        <f t="shared" si="18"/>
        <v>#DIV/0!</v>
      </c>
      <c r="K19" s="81" t="e">
        <f t="shared" si="19"/>
        <v>#DIV/0!</v>
      </c>
      <c r="L19" s="82" t="e">
        <f t="shared" si="20"/>
        <v>#DIV/0!</v>
      </c>
      <c r="M19" s="83" t="e">
        <f t="shared" si="21"/>
        <v>#DIV/0!</v>
      </c>
      <c r="O19" s="76" t="e">
        <f t="shared" si="22"/>
        <v>#DIV/0!</v>
      </c>
      <c r="P19" s="76">
        <f t="shared" si="23"/>
        <v>0</v>
      </c>
      <c r="Q19" s="25">
        <f t="shared" si="24"/>
        <v>0</v>
      </c>
      <c r="R19" s="77">
        <f t="shared" si="25"/>
        <v>0</v>
      </c>
      <c r="S19" s="78">
        <f t="shared" si="26"/>
        <v>0</v>
      </c>
      <c r="T19" s="79">
        <f t="shared" si="27"/>
        <v>0</v>
      </c>
      <c r="V19" s="89">
        <v>14</v>
      </c>
      <c r="W19" s="92" t="e">
        <f t="shared" si="0"/>
        <v>#DIV/0!</v>
      </c>
      <c r="X19" s="91" t="e">
        <f t="shared" si="1"/>
        <v>#DIV/0!</v>
      </c>
      <c r="Y19" s="29" t="e">
        <f t="shared" si="2"/>
        <v>#DIV/0!</v>
      </c>
      <c r="Z19" s="29" t="e">
        <f t="shared" si="3"/>
        <v>#DIV/0!</v>
      </c>
      <c r="AA19" s="90">
        <f t="shared" si="4"/>
        <v>0</v>
      </c>
      <c r="AB19" s="29" t="e">
        <f t="shared" si="5"/>
        <v>#DIV/0!</v>
      </c>
      <c r="AC19" s="92">
        <f t="shared" si="6"/>
        <v>0</v>
      </c>
      <c r="AD19" s="25" t="e">
        <f t="shared" si="7"/>
        <v>#DIV/0!</v>
      </c>
      <c r="AF19" s="89">
        <v>14</v>
      </c>
      <c r="AG19" s="99">
        <f t="shared" si="8"/>
        <v>0</v>
      </c>
      <c r="AH19" s="103">
        <f t="shared" si="8"/>
        <v>0</v>
      </c>
      <c r="AI19" s="139">
        <f t="shared" si="8"/>
        <v>0</v>
      </c>
      <c r="AJ19" s="100">
        <f t="shared" si="8"/>
        <v>0</v>
      </c>
      <c r="AK19" s="110">
        <f t="shared" si="8"/>
        <v>0</v>
      </c>
      <c r="AL19" s="112">
        <f t="shared" si="8"/>
        <v>0</v>
      </c>
      <c r="AM19" s="137">
        <f t="shared" si="8"/>
        <v>0</v>
      </c>
      <c r="AN19" s="111">
        <f t="shared" si="8"/>
        <v>0</v>
      </c>
      <c r="BA19" s="44"/>
      <c r="BC19" s="12" t="s">
        <v>73</v>
      </c>
      <c r="BD19" s="20"/>
      <c r="BE19" s="21"/>
      <c r="BF19" s="21"/>
      <c r="BG19" s="21"/>
      <c r="BH19" s="22"/>
      <c r="BI19" s="27"/>
      <c r="BK19" s="80" t="e">
        <f t="shared" si="28"/>
        <v>#DIV/0!</v>
      </c>
      <c r="BL19" s="25" t="e">
        <f t="shared" si="29"/>
        <v>#DIV/0!</v>
      </c>
      <c r="BM19" s="81" t="e">
        <f t="shared" si="30"/>
        <v>#DIV/0!</v>
      </c>
      <c r="BN19" s="82" t="e">
        <f t="shared" si="31"/>
        <v>#DIV/0!</v>
      </c>
      <c r="BO19" s="83" t="e">
        <f t="shared" si="32"/>
        <v>#DIV/0!</v>
      </c>
      <c r="BQ19" s="76" t="e">
        <f t="shared" si="33"/>
        <v>#DIV/0!</v>
      </c>
      <c r="BR19" s="76">
        <f t="shared" si="34"/>
        <v>0</v>
      </c>
      <c r="BS19" s="25">
        <f t="shared" si="35"/>
        <v>0</v>
      </c>
      <c r="BT19" s="77">
        <f t="shared" si="36"/>
        <v>0</v>
      </c>
      <c r="BU19" s="78">
        <f t="shared" si="37"/>
        <v>0</v>
      </c>
      <c r="BV19" s="79">
        <f t="shared" si="38"/>
        <v>0</v>
      </c>
      <c r="BX19" s="89">
        <v>14</v>
      </c>
      <c r="BY19" s="92" t="e">
        <f t="shared" si="9"/>
        <v>#DIV/0!</v>
      </c>
      <c r="BZ19" s="91" t="e">
        <f t="shared" si="10"/>
        <v>#DIV/0!</v>
      </c>
      <c r="CA19" s="29" t="e">
        <f t="shared" si="11"/>
        <v>#DIV/0!</v>
      </c>
      <c r="CB19" s="29" t="e">
        <f t="shared" si="12"/>
        <v>#DIV/0!</v>
      </c>
      <c r="CC19" s="90">
        <f t="shared" si="13"/>
        <v>0</v>
      </c>
      <c r="CD19" s="29" t="e">
        <f t="shared" si="14"/>
        <v>#DIV/0!</v>
      </c>
      <c r="CE19" s="92">
        <f t="shared" si="15"/>
        <v>0</v>
      </c>
      <c r="CF19" s="25" t="e">
        <f t="shared" si="16"/>
        <v>#DIV/0!</v>
      </c>
      <c r="CH19" s="89">
        <v>14</v>
      </c>
      <c r="CI19" s="99">
        <f t="shared" si="17"/>
        <v>0</v>
      </c>
      <c r="CJ19" s="103">
        <f t="shared" si="17"/>
        <v>0</v>
      </c>
      <c r="CK19" s="139">
        <f t="shared" si="17"/>
        <v>0</v>
      </c>
      <c r="CL19" s="100">
        <f t="shared" si="17"/>
        <v>0</v>
      </c>
      <c r="CM19" s="110">
        <f t="shared" si="17"/>
        <v>0</v>
      </c>
      <c r="CN19" s="112">
        <f t="shared" si="17"/>
        <v>0</v>
      </c>
      <c r="CO19" s="137">
        <f t="shared" si="17"/>
        <v>0</v>
      </c>
      <c r="CP19" s="111">
        <f t="shared" si="17"/>
        <v>0</v>
      </c>
    </row>
    <row r="20" spans="1:94" ht="14.25" x14ac:dyDescent="0.15">
      <c r="A20" s="12" t="s">
        <v>74</v>
      </c>
      <c r="B20" s="20"/>
      <c r="C20" s="21"/>
      <c r="D20" s="21"/>
      <c r="E20" s="21"/>
      <c r="F20" s="22"/>
      <c r="G20" s="27"/>
      <c r="I20" s="80" t="e">
        <f t="shared" si="39"/>
        <v>#DIV/0!</v>
      </c>
      <c r="J20" s="25" t="e">
        <f t="shared" si="18"/>
        <v>#DIV/0!</v>
      </c>
      <c r="K20" s="81" t="e">
        <f t="shared" si="19"/>
        <v>#DIV/0!</v>
      </c>
      <c r="L20" s="82" t="e">
        <f t="shared" si="20"/>
        <v>#DIV/0!</v>
      </c>
      <c r="M20" s="83" t="e">
        <f t="shared" si="21"/>
        <v>#DIV/0!</v>
      </c>
      <c r="O20" s="76" t="e">
        <f t="shared" si="22"/>
        <v>#DIV/0!</v>
      </c>
      <c r="P20" s="76">
        <f t="shared" si="23"/>
        <v>0</v>
      </c>
      <c r="Q20" s="25">
        <f t="shared" si="24"/>
        <v>0</v>
      </c>
      <c r="R20" s="77">
        <f t="shared" si="25"/>
        <v>0</v>
      </c>
      <c r="S20" s="78">
        <f t="shared" si="26"/>
        <v>0</v>
      </c>
      <c r="T20" s="79">
        <f t="shared" si="27"/>
        <v>0</v>
      </c>
      <c r="V20" s="89">
        <v>15</v>
      </c>
      <c r="W20" s="92" t="e">
        <f t="shared" si="0"/>
        <v>#DIV/0!</v>
      </c>
      <c r="X20" s="91" t="e">
        <f t="shared" si="1"/>
        <v>#DIV/0!</v>
      </c>
      <c r="Y20" s="29" t="e">
        <f t="shared" si="2"/>
        <v>#DIV/0!</v>
      </c>
      <c r="Z20" s="29" t="e">
        <f t="shared" si="3"/>
        <v>#DIV/0!</v>
      </c>
      <c r="AA20" s="90">
        <f t="shared" si="4"/>
        <v>0</v>
      </c>
      <c r="AB20" s="29" t="e">
        <f t="shared" si="5"/>
        <v>#DIV/0!</v>
      </c>
      <c r="AC20" s="92">
        <f t="shared" si="6"/>
        <v>0</v>
      </c>
      <c r="AD20" s="25" t="e">
        <f t="shared" si="7"/>
        <v>#DIV/0!</v>
      </c>
      <c r="AF20" s="89">
        <v>15</v>
      </c>
      <c r="AG20" s="99">
        <f t="shared" si="8"/>
        <v>0</v>
      </c>
      <c r="AH20" s="103">
        <f t="shared" si="8"/>
        <v>0</v>
      </c>
      <c r="AI20" s="139">
        <f t="shared" si="8"/>
        <v>0</v>
      </c>
      <c r="AJ20" s="100">
        <f t="shared" si="8"/>
        <v>0</v>
      </c>
      <c r="AK20" s="110">
        <f t="shared" si="8"/>
        <v>0</v>
      </c>
      <c r="AL20" s="112">
        <f t="shared" si="8"/>
        <v>0</v>
      </c>
      <c r="AM20" s="137">
        <f t="shared" si="8"/>
        <v>0</v>
      </c>
      <c r="AN20" s="111">
        <f t="shared" si="8"/>
        <v>0</v>
      </c>
      <c r="BA20" s="44"/>
      <c r="BC20" s="12" t="s">
        <v>74</v>
      </c>
      <c r="BD20" s="20"/>
      <c r="BE20" s="21"/>
      <c r="BF20" s="21"/>
      <c r="BG20" s="21"/>
      <c r="BH20" s="22"/>
      <c r="BI20" s="27"/>
      <c r="BK20" s="80" t="e">
        <f t="shared" si="28"/>
        <v>#DIV/0!</v>
      </c>
      <c r="BL20" s="25" t="e">
        <f t="shared" si="29"/>
        <v>#DIV/0!</v>
      </c>
      <c r="BM20" s="81" t="e">
        <f t="shared" si="30"/>
        <v>#DIV/0!</v>
      </c>
      <c r="BN20" s="82" t="e">
        <f t="shared" si="31"/>
        <v>#DIV/0!</v>
      </c>
      <c r="BO20" s="83" t="e">
        <f t="shared" si="32"/>
        <v>#DIV/0!</v>
      </c>
      <c r="BQ20" s="76" t="e">
        <f t="shared" si="33"/>
        <v>#DIV/0!</v>
      </c>
      <c r="BR20" s="76">
        <f t="shared" si="34"/>
        <v>0</v>
      </c>
      <c r="BS20" s="25">
        <f t="shared" si="35"/>
        <v>0</v>
      </c>
      <c r="BT20" s="77">
        <f t="shared" si="36"/>
        <v>0</v>
      </c>
      <c r="BU20" s="78">
        <f t="shared" si="37"/>
        <v>0</v>
      </c>
      <c r="BV20" s="79">
        <f t="shared" si="38"/>
        <v>0</v>
      </c>
      <c r="BX20" s="89">
        <v>15</v>
      </c>
      <c r="BY20" s="92" t="e">
        <f t="shared" si="9"/>
        <v>#DIV/0!</v>
      </c>
      <c r="BZ20" s="91" t="e">
        <f t="shared" si="10"/>
        <v>#DIV/0!</v>
      </c>
      <c r="CA20" s="29" t="e">
        <f t="shared" si="11"/>
        <v>#DIV/0!</v>
      </c>
      <c r="CB20" s="29" t="e">
        <f t="shared" si="12"/>
        <v>#DIV/0!</v>
      </c>
      <c r="CC20" s="90">
        <f t="shared" si="13"/>
        <v>0</v>
      </c>
      <c r="CD20" s="29" t="e">
        <f t="shared" si="14"/>
        <v>#DIV/0!</v>
      </c>
      <c r="CE20" s="92">
        <f t="shared" si="15"/>
        <v>0</v>
      </c>
      <c r="CF20" s="25" t="e">
        <f t="shared" si="16"/>
        <v>#DIV/0!</v>
      </c>
      <c r="CH20" s="89">
        <v>15</v>
      </c>
      <c r="CI20" s="99">
        <f t="shared" si="17"/>
        <v>0</v>
      </c>
      <c r="CJ20" s="103">
        <f t="shared" si="17"/>
        <v>0</v>
      </c>
      <c r="CK20" s="139">
        <f t="shared" si="17"/>
        <v>0</v>
      </c>
      <c r="CL20" s="100">
        <f t="shared" si="17"/>
        <v>0</v>
      </c>
      <c r="CM20" s="110">
        <f t="shared" si="17"/>
        <v>0</v>
      </c>
      <c r="CN20" s="112">
        <f t="shared" si="17"/>
        <v>0</v>
      </c>
      <c r="CO20" s="137">
        <f t="shared" si="17"/>
        <v>0</v>
      </c>
      <c r="CP20" s="111">
        <f t="shared" si="17"/>
        <v>0</v>
      </c>
    </row>
    <row r="21" spans="1:94" ht="14.25" x14ac:dyDescent="0.15">
      <c r="A21" s="12" t="s">
        <v>75</v>
      </c>
      <c r="B21" s="20"/>
      <c r="C21" s="21"/>
      <c r="D21" s="21"/>
      <c r="E21" s="21"/>
      <c r="F21" s="22"/>
      <c r="G21" s="27"/>
      <c r="I21" s="80" t="e">
        <f t="shared" si="39"/>
        <v>#DIV/0!</v>
      </c>
      <c r="J21" s="25" t="e">
        <f t="shared" si="18"/>
        <v>#DIV/0!</v>
      </c>
      <c r="K21" s="81" t="e">
        <f t="shared" si="19"/>
        <v>#DIV/0!</v>
      </c>
      <c r="L21" s="82" t="e">
        <f t="shared" si="20"/>
        <v>#DIV/0!</v>
      </c>
      <c r="M21" s="83" t="e">
        <f t="shared" si="21"/>
        <v>#DIV/0!</v>
      </c>
      <c r="O21" s="76" t="e">
        <f t="shared" si="22"/>
        <v>#DIV/0!</v>
      </c>
      <c r="P21" s="76">
        <f t="shared" si="23"/>
        <v>0</v>
      </c>
      <c r="Q21" s="25">
        <f t="shared" si="24"/>
        <v>0</v>
      </c>
      <c r="R21" s="77">
        <f t="shared" si="25"/>
        <v>0</v>
      </c>
      <c r="S21" s="78">
        <f t="shared" si="26"/>
        <v>0</v>
      </c>
      <c r="T21" s="79">
        <f t="shared" si="27"/>
        <v>0</v>
      </c>
      <c r="V21" s="89">
        <v>16</v>
      </c>
      <c r="W21" s="92" t="e">
        <f t="shared" si="0"/>
        <v>#DIV/0!</v>
      </c>
      <c r="X21" s="91" t="e">
        <f t="shared" si="1"/>
        <v>#DIV/0!</v>
      </c>
      <c r="Y21" s="29" t="e">
        <f t="shared" si="2"/>
        <v>#DIV/0!</v>
      </c>
      <c r="Z21" s="29" t="e">
        <f t="shared" si="3"/>
        <v>#DIV/0!</v>
      </c>
      <c r="AA21" s="90">
        <f t="shared" si="4"/>
        <v>0</v>
      </c>
      <c r="AB21" s="29" t="e">
        <f t="shared" si="5"/>
        <v>#DIV/0!</v>
      </c>
      <c r="AC21" s="92">
        <f t="shared" si="6"/>
        <v>0</v>
      </c>
      <c r="AD21" s="25" t="e">
        <f t="shared" si="7"/>
        <v>#DIV/0!</v>
      </c>
      <c r="AF21" s="89">
        <v>16</v>
      </c>
      <c r="AG21" s="99">
        <f t="shared" si="8"/>
        <v>0</v>
      </c>
      <c r="AH21" s="103">
        <f t="shared" si="8"/>
        <v>0</v>
      </c>
      <c r="AI21" s="139">
        <f t="shared" si="8"/>
        <v>0</v>
      </c>
      <c r="AJ21" s="100">
        <f t="shared" si="8"/>
        <v>0</v>
      </c>
      <c r="AK21" s="110">
        <f t="shared" si="8"/>
        <v>0</v>
      </c>
      <c r="AL21" s="112">
        <f t="shared" si="8"/>
        <v>0</v>
      </c>
      <c r="AM21" s="137">
        <f t="shared" si="8"/>
        <v>0</v>
      </c>
      <c r="AN21" s="111">
        <f t="shared" si="8"/>
        <v>0</v>
      </c>
      <c r="BA21" s="44"/>
      <c r="BC21" s="12" t="s">
        <v>75</v>
      </c>
      <c r="BD21" s="20"/>
      <c r="BE21" s="21"/>
      <c r="BF21" s="21"/>
      <c r="BG21" s="21"/>
      <c r="BH21" s="22"/>
      <c r="BI21" s="27"/>
      <c r="BK21" s="80" t="e">
        <f t="shared" si="28"/>
        <v>#DIV/0!</v>
      </c>
      <c r="BL21" s="25" t="e">
        <f t="shared" si="29"/>
        <v>#DIV/0!</v>
      </c>
      <c r="BM21" s="81" t="e">
        <f t="shared" si="30"/>
        <v>#DIV/0!</v>
      </c>
      <c r="BN21" s="82" t="e">
        <f t="shared" si="31"/>
        <v>#DIV/0!</v>
      </c>
      <c r="BO21" s="83" t="e">
        <f t="shared" si="32"/>
        <v>#DIV/0!</v>
      </c>
      <c r="BQ21" s="76" t="e">
        <f t="shared" si="33"/>
        <v>#DIV/0!</v>
      </c>
      <c r="BR21" s="76">
        <f t="shared" si="34"/>
        <v>0</v>
      </c>
      <c r="BS21" s="25">
        <f t="shared" si="35"/>
        <v>0</v>
      </c>
      <c r="BT21" s="77">
        <f t="shared" si="36"/>
        <v>0</v>
      </c>
      <c r="BU21" s="78">
        <f t="shared" si="37"/>
        <v>0</v>
      </c>
      <c r="BV21" s="79">
        <f t="shared" si="38"/>
        <v>0</v>
      </c>
      <c r="BX21" s="89">
        <v>16</v>
      </c>
      <c r="BY21" s="92" t="e">
        <f t="shared" si="9"/>
        <v>#DIV/0!</v>
      </c>
      <c r="BZ21" s="91" t="e">
        <f t="shared" si="10"/>
        <v>#DIV/0!</v>
      </c>
      <c r="CA21" s="29" t="e">
        <f t="shared" si="11"/>
        <v>#DIV/0!</v>
      </c>
      <c r="CB21" s="29" t="e">
        <f t="shared" si="12"/>
        <v>#DIV/0!</v>
      </c>
      <c r="CC21" s="90">
        <f t="shared" si="13"/>
        <v>0</v>
      </c>
      <c r="CD21" s="29" t="e">
        <f t="shared" si="14"/>
        <v>#DIV/0!</v>
      </c>
      <c r="CE21" s="92">
        <f t="shared" si="15"/>
        <v>0</v>
      </c>
      <c r="CF21" s="25" t="e">
        <f t="shared" si="16"/>
        <v>#DIV/0!</v>
      </c>
      <c r="CH21" s="89">
        <v>16</v>
      </c>
      <c r="CI21" s="99">
        <f t="shared" si="17"/>
        <v>0</v>
      </c>
      <c r="CJ21" s="103">
        <f t="shared" si="17"/>
        <v>0</v>
      </c>
      <c r="CK21" s="139">
        <f t="shared" si="17"/>
        <v>0</v>
      </c>
      <c r="CL21" s="100">
        <f t="shared" si="17"/>
        <v>0</v>
      </c>
      <c r="CM21" s="110">
        <f t="shared" si="17"/>
        <v>0</v>
      </c>
      <c r="CN21" s="112">
        <f t="shared" si="17"/>
        <v>0</v>
      </c>
      <c r="CO21" s="137">
        <f t="shared" si="17"/>
        <v>0</v>
      </c>
      <c r="CP21" s="111">
        <f t="shared" si="17"/>
        <v>0</v>
      </c>
    </row>
    <row r="22" spans="1:94" ht="14.25" x14ac:dyDescent="0.15">
      <c r="A22" s="12" t="s">
        <v>76</v>
      </c>
      <c r="B22" s="20"/>
      <c r="C22" s="21"/>
      <c r="D22" s="21"/>
      <c r="E22" s="21"/>
      <c r="F22" s="22"/>
      <c r="G22" s="176"/>
      <c r="I22" s="80" t="e">
        <f t="shared" si="39"/>
        <v>#DIV/0!</v>
      </c>
      <c r="J22" s="25" t="e">
        <f t="shared" si="18"/>
        <v>#DIV/0!</v>
      </c>
      <c r="K22" s="81" t="e">
        <f t="shared" si="19"/>
        <v>#DIV/0!</v>
      </c>
      <c r="L22" s="82" t="e">
        <f t="shared" si="20"/>
        <v>#DIV/0!</v>
      </c>
      <c r="M22" s="83" t="e">
        <f t="shared" si="21"/>
        <v>#DIV/0!</v>
      </c>
      <c r="O22" s="76" t="e">
        <f t="shared" si="22"/>
        <v>#DIV/0!</v>
      </c>
      <c r="P22" s="76">
        <f t="shared" si="23"/>
        <v>0</v>
      </c>
      <c r="Q22" s="25">
        <f t="shared" si="24"/>
        <v>0</v>
      </c>
      <c r="R22" s="77">
        <f t="shared" si="25"/>
        <v>0</v>
      </c>
      <c r="S22" s="78">
        <f t="shared" si="26"/>
        <v>0</v>
      </c>
      <c r="T22" s="79">
        <f t="shared" si="27"/>
        <v>0</v>
      </c>
      <c r="V22" s="89">
        <v>17</v>
      </c>
      <c r="W22" s="92" t="e">
        <f t="shared" si="0"/>
        <v>#DIV/0!</v>
      </c>
      <c r="X22" s="91" t="e">
        <f t="shared" si="1"/>
        <v>#DIV/0!</v>
      </c>
      <c r="Y22" s="29" t="e">
        <f t="shared" si="2"/>
        <v>#DIV/0!</v>
      </c>
      <c r="Z22" s="29" t="e">
        <f t="shared" si="3"/>
        <v>#DIV/0!</v>
      </c>
      <c r="AA22" s="90">
        <f t="shared" si="4"/>
        <v>0</v>
      </c>
      <c r="AB22" s="29" t="e">
        <f t="shared" si="5"/>
        <v>#DIV/0!</v>
      </c>
      <c r="AC22" s="92">
        <f t="shared" si="6"/>
        <v>0</v>
      </c>
      <c r="AD22" s="25" t="e">
        <f t="shared" si="7"/>
        <v>#DIV/0!</v>
      </c>
      <c r="AF22" s="89">
        <v>17</v>
      </c>
      <c r="AG22" s="99">
        <f t="shared" ref="AG22:AN53" si="40">IF(IFERROR(W22,-1) &lt;0, 0, W22)</f>
        <v>0</v>
      </c>
      <c r="AH22" s="103">
        <f t="shared" si="40"/>
        <v>0</v>
      </c>
      <c r="AI22" s="139">
        <f t="shared" si="40"/>
        <v>0</v>
      </c>
      <c r="AJ22" s="100">
        <f t="shared" si="40"/>
        <v>0</v>
      </c>
      <c r="AK22" s="110">
        <f t="shared" si="40"/>
        <v>0</v>
      </c>
      <c r="AL22" s="112">
        <f t="shared" si="40"/>
        <v>0</v>
      </c>
      <c r="AM22" s="137">
        <f t="shared" si="40"/>
        <v>0</v>
      </c>
      <c r="AN22" s="111">
        <f t="shared" si="40"/>
        <v>0</v>
      </c>
      <c r="BA22" s="44"/>
      <c r="BC22" s="12" t="s">
        <v>76</v>
      </c>
      <c r="BD22" s="20"/>
      <c r="BE22" s="21"/>
      <c r="BF22" s="21"/>
      <c r="BG22" s="21"/>
      <c r="BH22" s="22"/>
      <c r="BI22" s="176"/>
      <c r="BK22" s="80" t="e">
        <f t="shared" si="28"/>
        <v>#DIV/0!</v>
      </c>
      <c r="BL22" s="25" t="e">
        <f t="shared" si="29"/>
        <v>#DIV/0!</v>
      </c>
      <c r="BM22" s="81" t="e">
        <f t="shared" si="30"/>
        <v>#DIV/0!</v>
      </c>
      <c r="BN22" s="82" t="e">
        <f t="shared" si="31"/>
        <v>#DIV/0!</v>
      </c>
      <c r="BO22" s="83" t="e">
        <f t="shared" si="32"/>
        <v>#DIV/0!</v>
      </c>
      <c r="BQ22" s="76" t="e">
        <f t="shared" si="33"/>
        <v>#DIV/0!</v>
      </c>
      <c r="BR22" s="76">
        <f t="shared" si="34"/>
        <v>0</v>
      </c>
      <c r="BS22" s="25">
        <f t="shared" si="35"/>
        <v>0</v>
      </c>
      <c r="BT22" s="77">
        <f t="shared" si="36"/>
        <v>0</v>
      </c>
      <c r="BU22" s="78">
        <f t="shared" si="37"/>
        <v>0</v>
      </c>
      <c r="BV22" s="79">
        <f t="shared" si="38"/>
        <v>0</v>
      </c>
      <c r="BX22" s="89">
        <v>17</v>
      </c>
      <c r="BY22" s="92" t="e">
        <f t="shared" si="9"/>
        <v>#DIV/0!</v>
      </c>
      <c r="BZ22" s="91" t="e">
        <f t="shared" si="10"/>
        <v>#DIV/0!</v>
      </c>
      <c r="CA22" s="29" t="e">
        <f t="shared" si="11"/>
        <v>#DIV/0!</v>
      </c>
      <c r="CB22" s="29" t="e">
        <f t="shared" si="12"/>
        <v>#DIV/0!</v>
      </c>
      <c r="CC22" s="90">
        <f t="shared" si="13"/>
        <v>0</v>
      </c>
      <c r="CD22" s="29" t="e">
        <f t="shared" si="14"/>
        <v>#DIV/0!</v>
      </c>
      <c r="CE22" s="92">
        <f t="shared" si="15"/>
        <v>0</v>
      </c>
      <c r="CF22" s="25" t="e">
        <f t="shared" si="16"/>
        <v>#DIV/0!</v>
      </c>
      <c r="CH22" s="89">
        <v>17</v>
      </c>
      <c r="CI22" s="99">
        <f t="shared" ref="CI22:CP53" si="41">IF(IFERROR(BY22,-1) &lt;0, 0, BY22)</f>
        <v>0</v>
      </c>
      <c r="CJ22" s="103">
        <f t="shared" si="41"/>
        <v>0</v>
      </c>
      <c r="CK22" s="139">
        <f t="shared" si="41"/>
        <v>0</v>
      </c>
      <c r="CL22" s="100">
        <f t="shared" si="41"/>
        <v>0</v>
      </c>
      <c r="CM22" s="110">
        <f t="shared" si="41"/>
        <v>0</v>
      </c>
      <c r="CN22" s="112">
        <f t="shared" si="41"/>
        <v>0</v>
      </c>
      <c r="CO22" s="137">
        <f t="shared" si="41"/>
        <v>0</v>
      </c>
      <c r="CP22" s="111">
        <f t="shared" si="41"/>
        <v>0</v>
      </c>
    </row>
    <row r="23" spans="1:94" ht="14.25" x14ac:dyDescent="0.15">
      <c r="A23" s="12" t="s">
        <v>77</v>
      </c>
      <c r="B23" s="20"/>
      <c r="C23" s="21"/>
      <c r="D23" s="21"/>
      <c r="E23" s="21"/>
      <c r="F23" s="22"/>
      <c r="G23" s="176"/>
      <c r="I23" s="80" t="e">
        <f t="shared" si="39"/>
        <v>#DIV/0!</v>
      </c>
      <c r="J23" s="25" t="e">
        <f t="shared" si="18"/>
        <v>#DIV/0!</v>
      </c>
      <c r="K23" s="81" t="e">
        <f t="shared" si="19"/>
        <v>#DIV/0!</v>
      </c>
      <c r="L23" s="82" t="e">
        <f t="shared" si="20"/>
        <v>#DIV/0!</v>
      </c>
      <c r="M23" s="83" t="e">
        <f t="shared" si="21"/>
        <v>#DIV/0!</v>
      </c>
      <c r="O23" s="76" t="e">
        <f t="shared" si="22"/>
        <v>#DIV/0!</v>
      </c>
      <c r="P23" s="76">
        <f t="shared" si="23"/>
        <v>0</v>
      </c>
      <c r="Q23" s="25">
        <f t="shared" si="24"/>
        <v>0</v>
      </c>
      <c r="R23" s="77">
        <f t="shared" si="25"/>
        <v>0</v>
      </c>
      <c r="S23" s="78">
        <f t="shared" si="26"/>
        <v>0</v>
      </c>
      <c r="T23" s="79">
        <f t="shared" si="27"/>
        <v>0</v>
      </c>
      <c r="V23" s="89">
        <v>18</v>
      </c>
      <c r="W23" s="92" t="e">
        <f t="shared" si="0"/>
        <v>#DIV/0!</v>
      </c>
      <c r="X23" s="91" t="e">
        <f t="shared" si="1"/>
        <v>#DIV/0!</v>
      </c>
      <c r="Y23" s="29" t="e">
        <f t="shared" si="2"/>
        <v>#DIV/0!</v>
      </c>
      <c r="Z23" s="29" t="e">
        <f t="shared" si="3"/>
        <v>#DIV/0!</v>
      </c>
      <c r="AA23" s="90">
        <f t="shared" si="4"/>
        <v>0</v>
      </c>
      <c r="AB23" s="29" t="e">
        <f t="shared" si="5"/>
        <v>#DIV/0!</v>
      </c>
      <c r="AC23" s="92">
        <f t="shared" si="6"/>
        <v>0</v>
      </c>
      <c r="AD23" s="25" t="e">
        <f t="shared" si="7"/>
        <v>#DIV/0!</v>
      </c>
      <c r="AF23" s="89">
        <v>18</v>
      </c>
      <c r="AG23" s="99">
        <f t="shared" si="40"/>
        <v>0</v>
      </c>
      <c r="AH23" s="103">
        <f t="shared" si="40"/>
        <v>0</v>
      </c>
      <c r="AI23" s="139">
        <f t="shared" si="40"/>
        <v>0</v>
      </c>
      <c r="AJ23" s="100">
        <f t="shared" si="40"/>
        <v>0</v>
      </c>
      <c r="AK23" s="110">
        <f t="shared" si="40"/>
        <v>0</v>
      </c>
      <c r="AL23" s="112">
        <f t="shared" si="40"/>
        <v>0</v>
      </c>
      <c r="AM23" s="137">
        <f t="shared" si="40"/>
        <v>0</v>
      </c>
      <c r="AN23" s="111">
        <f t="shared" si="40"/>
        <v>0</v>
      </c>
      <c r="BA23" s="44"/>
      <c r="BC23" s="12" t="s">
        <v>77</v>
      </c>
      <c r="BD23" s="20"/>
      <c r="BE23" s="21"/>
      <c r="BF23" s="21"/>
      <c r="BG23" s="21"/>
      <c r="BH23" s="22"/>
      <c r="BI23" s="176"/>
      <c r="BK23" s="80" t="e">
        <f t="shared" si="28"/>
        <v>#DIV/0!</v>
      </c>
      <c r="BL23" s="25" t="e">
        <f t="shared" si="29"/>
        <v>#DIV/0!</v>
      </c>
      <c r="BM23" s="81" t="e">
        <f t="shared" si="30"/>
        <v>#DIV/0!</v>
      </c>
      <c r="BN23" s="82" t="e">
        <f t="shared" si="31"/>
        <v>#DIV/0!</v>
      </c>
      <c r="BO23" s="83" t="e">
        <f t="shared" si="32"/>
        <v>#DIV/0!</v>
      </c>
      <c r="BQ23" s="76" t="e">
        <f t="shared" si="33"/>
        <v>#DIV/0!</v>
      </c>
      <c r="BR23" s="76">
        <f t="shared" si="34"/>
        <v>0</v>
      </c>
      <c r="BS23" s="25">
        <f t="shared" si="35"/>
        <v>0</v>
      </c>
      <c r="BT23" s="77">
        <f t="shared" si="36"/>
        <v>0</v>
      </c>
      <c r="BU23" s="78">
        <f t="shared" si="37"/>
        <v>0</v>
      </c>
      <c r="BV23" s="79">
        <f t="shared" si="38"/>
        <v>0</v>
      </c>
      <c r="BX23" s="89">
        <v>18</v>
      </c>
      <c r="BY23" s="92" t="e">
        <f t="shared" si="9"/>
        <v>#DIV/0!</v>
      </c>
      <c r="BZ23" s="91" t="e">
        <f t="shared" si="10"/>
        <v>#DIV/0!</v>
      </c>
      <c r="CA23" s="29" t="e">
        <f t="shared" si="11"/>
        <v>#DIV/0!</v>
      </c>
      <c r="CB23" s="29" t="e">
        <f t="shared" si="12"/>
        <v>#DIV/0!</v>
      </c>
      <c r="CC23" s="90">
        <f t="shared" si="13"/>
        <v>0</v>
      </c>
      <c r="CD23" s="29" t="e">
        <f t="shared" si="14"/>
        <v>#DIV/0!</v>
      </c>
      <c r="CE23" s="92">
        <f t="shared" si="15"/>
        <v>0</v>
      </c>
      <c r="CF23" s="25" t="e">
        <f t="shared" si="16"/>
        <v>#DIV/0!</v>
      </c>
      <c r="CH23" s="89">
        <v>18</v>
      </c>
      <c r="CI23" s="99">
        <f t="shared" si="41"/>
        <v>0</v>
      </c>
      <c r="CJ23" s="103">
        <f t="shared" si="41"/>
        <v>0</v>
      </c>
      <c r="CK23" s="139">
        <f t="shared" si="41"/>
        <v>0</v>
      </c>
      <c r="CL23" s="100">
        <f t="shared" si="41"/>
        <v>0</v>
      </c>
      <c r="CM23" s="110">
        <f t="shared" si="41"/>
        <v>0</v>
      </c>
      <c r="CN23" s="112">
        <f t="shared" si="41"/>
        <v>0</v>
      </c>
      <c r="CO23" s="137">
        <f t="shared" si="41"/>
        <v>0</v>
      </c>
      <c r="CP23" s="111">
        <f t="shared" si="41"/>
        <v>0</v>
      </c>
    </row>
    <row r="24" spans="1:94" ht="14.25" x14ac:dyDescent="0.15">
      <c r="A24" s="12" t="s">
        <v>78</v>
      </c>
      <c r="B24" s="20"/>
      <c r="C24" s="21"/>
      <c r="D24" s="21"/>
      <c r="E24" s="21"/>
      <c r="F24" s="22"/>
      <c r="G24" s="176"/>
      <c r="I24" s="80" t="e">
        <f t="shared" si="39"/>
        <v>#DIV/0!</v>
      </c>
      <c r="J24" s="25" t="e">
        <f t="shared" si="18"/>
        <v>#DIV/0!</v>
      </c>
      <c r="K24" s="81" t="e">
        <f t="shared" si="19"/>
        <v>#DIV/0!</v>
      </c>
      <c r="L24" s="82" t="e">
        <f t="shared" si="20"/>
        <v>#DIV/0!</v>
      </c>
      <c r="M24" s="83" t="e">
        <f t="shared" si="21"/>
        <v>#DIV/0!</v>
      </c>
      <c r="O24" s="76" t="e">
        <f t="shared" si="22"/>
        <v>#DIV/0!</v>
      </c>
      <c r="P24" s="76">
        <f t="shared" si="23"/>
        <v>0</v>
      </c>
      <c r="Q24" s="25">
        <f t="shared" si="24"/>
        <v>0</v>
      </c>
      <c r="R24" s="77">
        <f t="shared" si="25"/>
        <v>0</v>
      </c>
      <c r="S24" s="78">
        <f t="shared" si="26"/>
        <v>0</v>
      </c>
      <c r="T24" s="79">
        <f t="shared" si="27"/>
        <v>0</v>
      </c>
      <c r="V24" s="89">
        <v>19</v>
      </c>
      <c r="W24" s="92" t="e">
        <f t="shared" si="0"/>
        <v>#DIV/0!</v>
      </c>
      <c r="X24" s="91" t="e">
        <f t="shared" si="1"/>
        <v>#DIV/0!</v>
      </c>
      <c r="Y24" s="29" t="e">
        <f t="shared" si="2"/>
        <v>#DIV/0!</v>
      </c>
      <c r="Z24" s="29" t="e">
        <f t="shared" si="3"/>
        <v>#DIV/0!</v>
      </c>
      <c r="AA24" s="90">
        <f t="shared" si="4"/>
        <v>0</v>
      </c>
      <c r="AB24" s="29" t="e">
        <f t="shared" si="5"/>
        <v>#DIV/0!</v>
      </c>
      <c r="AC24" s="92">
        <f t="shared" si="6"/>
        <v>0</v>
      </c>
      <c r="AD24" s="25" t="e">
        <f t="shared" si="7"/>
        <v>#DIV/0!</v>
      </c>
      <c r="AF24" s="89">
        <v>19</v>
      </c>
      <c r="AG24" s="99">
        <f t="shared" si="40"/>
        <v>0</v>
      </c>
      <c r="AH24" s="103">
        <f t="shared" si="40"/>
        <v>0</v>
      </c>
      <c r="AI24" s="139">
        <f t="shared" si="40"/>
        <v>0</v>
      </c>
      <c r="AJ24" s="100">
        <f t="shared" si="40"/>
        <v>0</v>
      </c>
      <c r="AK24" s="110">
        <f t="shared" si="40"/>
        <v>0</v>
      </c>
      <c r="AL24" s="112">
        <f t="shared" si="40"/>
        <v>0</v>
      </c>
      <c r="AM24" s="137">
        <f t="shared" si="40"/>
        <v>0</v>
      </c>
      <c r="AN24" s="111">
        <f t="shared" si="40"/>
        <v>0</v>
      </c>
      <c r="BA24" s="44"/>
      <c r="BC24" s="12" t="s">
        <v>78</v>
      </c>
      <c r="BD24" s="20"/>
      <c r="BE24" s="21"/>
      <c r="BF24" s="21"/>
      <c r="BG24" s="21"/>
      <c r="BH24" s="22"/>
      <c r="BI24" s="176"/>
      <c r="BK24" s="80" t="e">
        <f t="shared" si="28"/>
        <v>#DIV/0!</v>
      </c>
      <c r="BL24" s="25" t="e">
        <f t="shared" si="29"/>
        <v>#DIV/0!</v>
      </c>
      <c r="BM24" s="81" t="e">
        <f t="shared" si="30"/>
        <v>#DIV/0!</v>
      </c>
      <c r="BN24" s="82" t="e">
        <f t="shared" si="31"/>
        <v>#DIV/0!</v>
      </c>
      <c r="BO24" s="83" t="e">
        <f t="shared" si="32"/>
        <v>#DIV/0!</v>
      </c>
      <c r="BQ24" s="76" t="e">
        <f t="shared" si="33"/>
        <v>#DIV/0!</v>
      </c>
      <c r="BR24" s="76">
        <f t="shared" si="34"/>
        <v>0</v>
      </c>
      <c r="BS24" s="25">
        <f t="shared" si="35"/>
        <v>0</v>
      </c>
      <c r="BT24" s="77">
        <f t="shared" si="36"/>
        <v>0</v>
      </c>
      <c r="BU24" s="78">
        <f t="shared" si="37"/>
        <v>0</v>
      </c>
      <c r="BV24" s="79">
        <f t="shared" si="38"/>
        <v>0</v>
      </c>
      <c r="BX24" s="89">
        <v>19</v>
      </c>
      <c r="BY24" s="92" t="e">
        <f t="shared" si="9"/>
        <v>#DIV/0!</v>
      </c>
      <c r="BZ24" s="91" t="e">
        <f t="shared" si="10"/>
        <v>#DIV/0!</v>
      </c>
      <c r="CA24" s="29" t="e">
        <f t="shared" si="11"/>
        <v>#DIV/0!</v>
      </c>
      <c r="CB24" s="29" t="e">
        <f t="shared" si="12"/>
        <v>#DIV/0!</v>
      </c>
      <c r="CC24" s="90">
        <f t="shared" si="13"/>
        <v>0</v>
      </c>
      <c r="CD24" s="29" t="e">
        <f t="shared" si="14"/>
        <v>#DIV/0!</v>
      </c>
      <c r="CE24" s="92">
        <f t="shared" si="15"/>
        <v>0</v>
      </c>
      <c r="CF24" s="25" t="e">
        <f t="shared" si="16"/>
        <v>#DIV/0!</v>
      </c>
      <c r="CH24" s="89">
        <v>19</v>
      </c>
      <c r="CI24" s="99">
        <f t="shared" si="41"/>
        <v>0</v>
      </c>
      <c r="CJ24" s="103">
        <f t="shared" si="41"/>
        <v>0</v>
      </c>
      <c r="CK24" s="139">
        <f t="shared" si="41"/>
        <v>0</v>
      </c>
      <c r="CL24" s="100">
        <f t="shared" si="41"/>
        <v>0</v>
      </c>
      <c r="CM24" s="110">
        <f t="shared" si="41"/>
        <v>0</v>
      </c>
      <c r="CN24" s="112">
        <f t="shared" si="41"/>
        <v>0</v>
      </c>
      <c r="CO24" s="137">
        <f t="shared" si="41"/>
        <v>0</v>
      </c>
      <c r="CP24" s="111">
        <f t="shared" si="41"/>
        <v>0</v>
      </c>
    </row>
    <row r="25" spans="1:94" ht="14.25" x14ac:dyDescent="0.15">
      <c r="A25" s="12" t="s">
        <v>79</v>
      </c>
      <c r="B25" s="20"/>
      <c r="C25" s="21"/>
      <c r="D25" s="21"/>
      <c r="E25" s="21"/>
      <c r="F25" s="22"/>
      <c r="G25" s="176"/>
      <c r="I25" s="80" t="e">
        <f t="shared" si="39"/>
        <v>#DIV/0!</v>
      </c>
      <c r="J25" s="25" t="e">
        <f t="shared" si="18"/>
        <v>#DIV/0!</v>
      </c>
      <c r="K25" s="81" t="e">
        <f t="shared" si="19"/>
        <v>#DIV/0!</v>
      </c>
      <c r="L25" s="82" t="e">
        <f t="shared" si="20"/>
        <v>#DIV/0!</v>
      </c>
      <c r="M25" s="83" t="e">
        <f t="shared" si="21"/>
        <v>#DIV/0!</v>
      </c>
      <c r="O25" s="76" t="e">
        <f t="shared" si="22"/>
        <v>#DIV/0!</v>
      </c>
      <c r="P25" s="76">
        <f t="shared" si="23"/>
        <v>0</v>
      </c>
      <c r="Q25" s="25">
        <f t="shared" si="24"/>
        <v>0</v>
      </c>
      <c r="R25" s="77">
        <f t="shared" si="25"/>
        <v>0</v>
      </c>
      <c r="S25" s="78">
        <f t="shared" si="26"/>
        <v>0</v>
      </c>
      <c r="T25" s="79">
        <f t="shared" si="27"/>
        <v>0</v>
      </c>
      <c r="V25" s="89">
        <v>20</v>
      </c>
      <c r="W25" s="92" t="e">
        <f t="shared" si="0"/>
        <v>#DIV/0!</v>
      </c>
      <c r="X25" s="91" t="e">
        <f t="shared" si="1"/>
        <v>#DIV/0!</v>
      </c>
      <c r="Y25" s="29" t="e">
        <f t="shared" si="2"/>
        <v>#DIV/0!</v>
      </c>
      <c r="Z25" s="29" t="e">
        <f t="shared" si="3"/>
        <v>#DIV/0!</v>
      </c>
      <c r="AA25" s="90">
        <f t="shared" si="4"/>
        <v>0</v>
      </c>
      <c r="AB25" s="29" t="e">
        <f t="shared" si="5"/>
        <v>#DIV/0!</v>
      </c>
      <c r="AC25" s="92">
        <f t="shared" si="6"/>
        <v>0</v>
      </c>
      <c r="AD25" s="25" t="e">
        <f t="shared" si="7"/>
        <v>#DIV/0!</v>
      </c>
      <c r="AF25" s="89">
        <v>20</v>
      </c>
      <c r="AG25" s="99">
        <f t="shared" si="40"/>
        <v>0</v>
      </c>
      <c r="AH25" s="103">
        <f t="shared" si="40"/>
        <v>0</v>
      </c>
      <c r="AI25" s="139">
        <f t="shared" si="40"/>
        <v>0</v>
      </c>
      <c r="AJ25" s="100">
        <f t="shared" si="40"/>
        <v>0</v>
      </c>
      <c r="AK25" s="110">
        <f t="shared" si="40"/>
        <v>0</v>
      </c>
      <c r="AL25" s="112">
        <f t="shared" si="40"/>
        <v>0</v>
      </c>
      <c r="AM25" s="137">
        <f t="shared" si="40"/>
        <v>0</v>
      </c>
      <c r="AN25" s="111">
        <f t="shared" si="40"/>
        <v>0</v>
      </c>
      <c r="BA25" s="44"/>
      <c r="BC25" s="12" t="s">
        <v>79</v>
      </c>
      <c r="BD25" s="20"/>
      <c r="BE25" s="21"/>
      <c r="BF25" s="21"/>
      <c r="BG25" s="21"/>
      <c r="BH25" s="22"/>
      <c r="BI25" s="176"/>
      <c r="BK25" s="80" t="e">
        <f t="shared" si="28"/>
        <v>#DIV/0!</v>
      </c>
      <c r="BL25" s="25" t="e">
        <f t="shared" si="29"/>
        <v>#DIV/0!</v>
      </c>
      <c r="BM25" s="81" t="e">
        <f t="shared" si="30"/>
        <v>#DIV/0!</v>
      </c>
      <c r="BN25" s="82" t="e">
        <f t="shared" si="31"/>
        <v>#DIV/0!</v>
      </c>
      <c r="BO25" s="83" t="e">
        <f t="shared" si="32"/>
        <v>#DIV/0!</v>
      </c>
      <c r="BQ25" s="76" t="e">
        <f t="shared" si="33"/>
        <v>#DIV/0!</v>
      </c>
      <c r="BR25" s="76">
        <f t="shared" si="34"/>
        <v>0</v>
      </c>
      <c r="BS25" s="25">
        <f t="shared" si="35"/>
        <v>0</v>
      </c>
      <c r="BT25" s="77">
        <f t="shared" si="36"/>
        <v>0</v>
      </c>
      <c r="BU25" s="78">
        <f t="shared" si="37"/>
        <v>0</v>
      </c>
      <c r="BV25" s="79">
        <f t="shared" si="38"/>
        <v>0</v>
      </c>
      <c r="BX25" s="89">
        <v>20</v>
      </c>
      <c r="BY25" s="92" t="e">
        <f t="shared" si="9"/>
        <v>#DIV/0!</v>
      </c>
      <c r="BZ25" s="91" t="e">
        <f t="shared" si="10"/>
        <v>#DIV/0!</v>
      </c>
      <c r="CA25" s="29" t="e">
        <f t="shared" si="11"/>
        <v>#DIV/0!</v>
      </c>
      <c r="CB25" s="29" t="e">
        <f t="shared" si="12"/>
        <v>#DIV/0!</v>
      </c>
      <c r="CC25" s="90">
        <f t="shared" si="13"/>
        <v>0</v>
      </c>
      <c r="CD25" s="29" t="e">
        <f t="shared" si="14"/>
        <v>#DIV/0!</v>
      </c>
      <c r="CE25" s="92">
        <f t="shared" si="15"/>
        <v>0</v>
      </c>
      <c r="CF25" s="25" t="e">
        <f t="shared" si="16"/>
        <v>#DIV/0!</v>
      </c>
      <c r="CH25" s="89">
        <v>20</v>
      </c>
      <c r="CI25" s="99">
        <f t="shared" si="41"/>
        <v>0</v>
      </c>
      <c r="CJ25" s="103">
        <f t="shared" si="41"/>
        <v>0</v>
      </c>
      <c r="CK25" s="139">
        <f t="shared" si="41"/>
        <v>0</v>
      </c>
      <c r="CL25" s="100">
        <f t="shared" si="41"/>
        <v>0</v>
      </c>
      <c r="CM25" s="110">
        <f t="shared" si="41"/>
        <v>0</v>
      </c>
      <c r="CN25" s="112">
        <f t="shared" si="41"/>
        <v>0</v>
      </c>
      <c r="CO25" s="137">
        <f t="shared" si="41"/>
        <v>0</v>
      </c>
      <c r="CP25" s="111">
        <f t="shared" si="41"/>
        <v>0</v>
      </c>
    </row>
    <row r="26" spans="1:94" ht="14.25" x14ac:dyDescent="0.15">
      <c r="A26" s="12" t="s">
        <v>80</v>
      </c>
      <c r="B26" s="20"/>
      <c r="C26" s="21"/>
      <c r="D26" s="21"/>
      <c r="E26" s="21"/>
      <c r="F26" s="22"/>
      <c r="G26" s="176"/>
      <c r="I26" s="80" t="e">
        <f t="shared" si="39"/>
        <v>#DIV/0!</v>
      </c>
      <c r="J26" s="25" t="e">
        <f t="shared" si="18"/>
        <v>#DIV/0!</v>
      </c>
      <c r="K26" s="81" t="e">
        <f t="shared" si="19"/>
        <v>#DIV/0!</v>
      </c>
      <c r="L26" s="82" t="e">
        <f t="shared" si="20"/>
        <v>#DIV/0!</v>
      </c>
      <c r="M26" s="83" t="e">
        <f t="shared" si="21"/>
        <v>#DIV/0!</v>
      </c>
      <c r="O26" s="76" t="e">
        <f t="shared" si="22"/>
        <v>#DIV/0!</v>
      </c>
      <c r="P26" s="76">
        <f t="shared" si="23"/>
        <v>0</v>
      </c>
      <c r="Q26" s="25">
        <f t="shared" si="24"/>
        <v>0</v>
      </c>
      <c r="R26" s="77">
        <f t="shared" si="25"/>
        <v>0</v>
      </c>
      <c r="S26" s="78">
        <f t="shared" si="26"/>
        <v>0</v>
      </c>
      <c r="T26" s="79">
        <f t="shared" si="27"/>
        <v>0</v>
      </c>
      <c r="V26" s="89">
        <v>21</v>
      </c>
      <c r="W26" s="92" t="e">
        <f t="shared" si="0"/>
        <v>#DIV/0!</v>
      </c>
      <c r="X26" s="91" t="e">
        <f t="shared" si="1"/>
        <v>#DIV/0!</v>
      </c>
      <c r="Y26" s="29" t="e">
        <f t="shared" si="2"/>
        <v>#DIV/0!</v>
      </c>
      <c r="Z26" s="29" t="e">
        <f t="shared" si="3"/>
        <v>#DIV/0!</v>
      </c>
      <c r="AA26" s="90">
        <f t="shared" si="4"/>
        <v>0</v>
      </c>
      <c r="AB26" s="29" t="e">
        <f t="shared" si="5"/>
        <v>#DIV/0!</v>
      </c>
      <c r="AC26" s="92">
        <f t="shared" si="6"/>
        <v>0</v>
      </c>
      <c r="AD26" s="25" t="e">
        <f t="shared" si="7"/>
        <v>#DIV/0!</v>
      </c>
      <c r="AF26" s="89">
        <v>21</v>
      </c>
      <c r="AG26" s="99">
        <f t="shared" si="40"/>
        <v>0</v>
      </c>
      <c r="AH26" s="103">
        <f t="shared" si="40"/>
        <v>0</v>
      </c>
      <c r="AI26" s="139">
        <f t="shared" si="40"/>
        <v>0</v>
      </c>
      <c r="AJ26" s="100">
        <f t="shared" si="40"/>
        <v>0</v>
      </c>
      <c r="AK26" s="110">
        <f t="shared" si="40"/>
        <v>0</v>
      </c>
      <c r="AL26" s="112">
        <f t="shared" si="40"/>
        <v>0</v>
      </c>
      <c r="AM26" s="137">
        <f t="shared" si="40"/>
        <v>0</v>
      </c>
      <c r="AN26" s="111">
        <f t="shared" si="40"/>
        <v>0</v>
      </c>
      <c r="BA26" s="44"/>
      <c r="BC26" s="12" t="s">
        <v>80</v>
      </c>
      <c r="BD26" s="20"/>
      <c r="BE26" s="21"/>
      <c r="BF26" s="21"/>
      <c r="BG26" s="21"/>
      <c r="BH26" s="22"/>
      <c r="BI26" s="176"/>
      <c r="BK26" s="80" t="e">
        <f t="shared" si="28"/>
        <v>#DIV/0!</v>
      </c>
      <c r="BL26" s="25" t="e">
        <f t="shared" si="29"/>
        <v>#DIV/0!</v>
      </c>
      <c r="BM26" s="81" t="e">
        <f t="shared" si="30"/>
        <v>#DIV/0!</v>
      </c>
      <c r="BN26" s="82" t="e">
        <f t="shared" si="31"/>
        <v>#DIV/0!</v>
      </c>
      <c r="BO26" s="83" t="e">
        <f t="shared" si="32"/>
        <v>#DIV/0!</v>
      </c>
      <c r="BQ26" s="76" t="e">
        <f t="shared" si="33"/>
        <v>#DIV/0!</v>
      </c>
      <c r="BR26" s="76">
        <f t="shared" si="34"/>
        <v>0</v>
      </c>
      <c r="BS26" s="25">
        <f t="shared" si="35"/>
        <v>0</v>
      </c>
      <c r="BT26" s="77">
        <f t="shared" si="36"/>
        <v>0</v>
      </c>
      <c r="BU26" s="78">
        <f t="shared" si="37"/>
        <v>0</v>
      </c>
      <c r="BV26" s="79">
        <f t="shared" si="38"/>
        <v>0</v>
      </c>
      <c r="BX26" s="89">
        <v>21</v>
      </c>
      <c r="BY26" s="92" t="e">
        <f t="shared" si="9"/>
        <v>#DIV/0!</v>
      </c>
      <c r="BZ26" s="91" t="e">
        <f t="shared" si="10"/>
        <v>#DIV/0!</v>
      </c>
      <c r="CA26" s="29" t="e">
        <f t="shared" si="11"/>
        <v>#DIV/0!</v>
      </c>
      <c r="CB26" s="29" t="e">
        <f t="shared" si="12"/>
        <v>#DIV/0!</v>
      </c>
      <c r="CC26" s="90">
        <f t="shared" si="13"/>
        <v>0</v>
      </c>
      <c r="CD26" s="29" t="e">
        <f t="shared" si="14"/>
        <v>#DIV/0!</v>
      </c>
      <c r="CE26" s="92">
        <f t="shared" si="15"/>
        <v>0</v>
      </c>
      <c r="CF26" s="25" t="e">
        <f t="shared" si="16"/>
        <v>#DIV/0!</v>
      </c>
      <c r="CH26" s="89">
        <v>21</v>
      </c>
      <c r="CI26" s="99">
        <f t="shared" si="41"/>
        <v>0</v>
      </c>
      <c r="CJ26" s="103">
        <f t="shared" si="41"/>
        <v>0</v>
      </c>
      <c r="CK26" s="139">
        <f t="shared" si="41"/>
        <v>0</v>
      </c>
      <c r="CL26" s="100">
        <f t="shared" si="41"/>
        <v>0</v>
      </c>
      <c r="CM26" s="110">
        <f t="shared" si="41"/>
        <v>0</v>
      </c>
      <c r="CN26" s="112">
        <f t="shared" si="41"/>
        <v>0</v>
      </c>
      <c r="CO26" s="137">
        <f t="shared" si="41"/>
        <v>0</v>
      </c>
      <c r="CP26" s="111">
        <f t="shared" si="41"/>
        <v>0</v>
      </c>
    </row>
    <row r="27" spans="1:94" ht="14.25" x14ac:dyDescent="0.15">
      <c r="A27" s="12" t="s">
        <v>81</v>
      </c>
      <c r="B27" s="20"/>
      <c r="C27" s="21"/>
      <c r="D27" s="21"/>
      <c r="E27" s="21"/>
      <c r="F27" s="22"/>
      <c r="G27" s="176"/>
      <c r="I27" s="80" t="e">
        <f t="shared" si="39"/>
        <v>#DIV/0!</v>
      </c>
      <c r="J27" s="25" t="e">
        <f t="shared" si="18"/>
        <v>#DIV/0!</v>
      </c>
      <c r="K27" s="81" t="e">
        <f t="shared" si="19"/>
        <v>#DIV/0!</v>
      </c>
      <c r="L27" s="82" t="e">
        <f t="shared" si="20"/>
        <v>#DIV/0!</v>
      </c>
      <c r="M27" s="83" t="e">
        <f t="shared" si="21"/>
        <v>#DIV/0!</v>
      </c>
      <c r="O27" s="76" t="e">
        <f t="shared" si="22"/>
        <v>#DIV/0!</v>
      </c>
      <c r="P27" s="76">
        <f t="shared" si="23"/>
        <v>0</v>
      </c>
      <c r="Q27" s="25">
        <f t="shared" si="24"/>
        <v>0</v>
      </c>
      <c r="R27" s="77">
        <f t="shared" si="25"/>
        <v>0</v>
      </c>
      <c r="S27" s="78">
        <f t="shared" si="26"/>
        <v>0</v>
      </c>
      <c r="T27" s="79">
        <f t="shared" si="27"/>
        <v>0</v>
      </c>
      <c r="V27" s="89">
        <v>22</v>
      </c>
      <c r="W27" s="92" t="e">
        <f t="shared" si="0"/>
        <v>#DIV/0!</v>
      </c>
      <c r="X27" s="91" t="e">
        <f t="shared" si="1"/>
        <v>#DIV/0!</v>
      </c>
      <c r="Y27" s="29" t="e">
        <f t="shared" si="2"/>
        <v>#DIV/0!</v>
      </c>
      <c r="Z27" s="29" t="e">
        <f t="shared" si="3"/>
        <v>#DIV/0!</v>
      </c>
      <c r="AA27" s="90">
        <f t="shared" si="4"/>
        <v>0</v>
      </c>
      <c r="AB27" s="29" t="e">
        <f t="shared" si="5"/>
        <v>#DIV/0!</v>
      </c>
      <c r="AC27" s="92">
        <f t="shared" si="6"/>
        <v>0</v>
      </c>
      <c r="AD27" s="25" t="e">
        <f t="shared" si="7"/>
        <v>#DIV/0!</v>
      </c>
      <c r="AF27" s="89">
        <v>22</v>
      </c>
      <c r="AG27" s="99">
        <f t="shared" si="40"/>
        <v>0</v>
      </c>
      <c r="AH27" s="103">
        <f t="shared" si="40"/>
        <v>0</v>
      </c>
      <c r="AI27" s="139">
        <f t="shared" si="40"/>
        <v>0</v>
      </c>
      <c r="AJ27" s="100">
        <f t="shared" si="40"/>
        <v>0</v>
      </c>
      <c r="AK27" s="110">
        <f t="shared" si="40"/>
        <v>0</v>
      </c>
      <c r="AL27" s="112">
        <f t="shared" si="40"/>
        <v>0</v>
      </c>
      <c r="AM27" s="137">
        <f t="shared" si="40"/>
        <v>0</v>
      </c>
      <c r="AN27" s="111">
        <f t="shared" si="40"/>
        <v>0</v>
      </c>
      <c r="BA27" s="44"/>
      <c r="BC27" s="12" t="s">
        <v>81</v>
      </c>
      <c r="BD27" s="20"/>
      <c r="BE27" s="21"/>
      <c r="BF27" s="21"/>
      <c r="BG27" s="21"/>
      <c r="BH27" s="22"/>
      <c r="BI27" s="176"/>
      <c r="BK27" s="80" t="e">
        <f t="shared" si="28"/>
        <v>#DIV/0!</v>
      </c>
      <c r="BL27" s="25" t="e">
        <f t="shared" si="29"/>
        <v>#DIV/0!</v>
      </c>
      <c r="BM27" s="81" t="e">
        <f t="shared" si="30"/>
        <v>#DIV/0!</v>
      </c>
      <c r="BN27" s="82" t="e">
        <f t="shared" si="31"/>
        <v>#DIV/0!</v>
      </c>
      <c r="BO27" s="83" t="e">
        <f t="shared" si="32"/>
        <v>#DIV/0!</v>
      </c>
      <c r="BQ27" s="76" t="e">
        <f t="shared" si="33"/>
        <v>#DIV/0!</v>
      </c>
      <c r="BR27" s="76">
        <f t="shared" si="34"/>
        <v>0</v>
      </c>
      <c r="BS27" s="25">
        <f t="shared" si="35"/>
        <v>0</v>
      </c>
      <c r="BT27" s="77">
        <f t="shared" si="36"/>
        <v>0</v>
      </c>
      <c r="BU27" s="78">
        <f t="shared" si="37"/>
        <v>0</v>
      </c>
      <c r="BV27" s="79">
        <f t="shared" si="38"/>
        <v>0</v>
      </c>
      <c r="BX27" s="89">
        <v>22</v>
      </c>
      <c r="BY27" s="92" t="e">
        <f t="shared" si="9"/>
        <v>#DIV/0!</v>
      </c>
      <c r="BZ27" s="91" t="e">
        <f t="shared" si="10"/>
        <v>#DIV/0!</v>
      </c>
      <c r="CA27" s="29" t="e">
        <f t="shared" si="11"/>
        <v>#DIV/0!</v>
      </c>
      <c r="CB27" s="29" t="e">
        <f t="shared" si="12"/>
        <v>#DIV/0!</v>
      </c>
      <c r="CC27" s="90">
        <f t="shared" si="13"/>
        <v>0</v>
      </c>
      <c r="CD27" s="29" t="e">
        <f t="shared" si="14"/>
        <v>#DIV/0!</v>
      </c>
      <c r="CE27" s="92">
        <f t="shared" si="15"/>
        <v>0</v>
      </c>
      <c r="CF27" s="25" t="e">
        <f t="shared" si="16"/>
        <v>#DIV/0!</v>
      </c>
      <c r="CH27" s="89">
        <v>22</v>
      </c>
      <c r="CI27" s="99">
        <f t="shared" si="41"/>
        <v>0</v>
      </c>
      <c r="CJ27" s="103">
        <f t="shared" si="41"/>
        <v>0</v>
      </c>
      <c r="CK27" s="139">
        <f t="shared" si="41"/>
        <v>0</v>
      </c>
      <c r="CL27" s="100">
        <f t="shared" si="41"/>
        <v>0</v>
      </c>
      <c r="CM27" s="110">
        <f t="shared" si="41"/>
        <v>0</v>
      </c>
      <c r="CN27" s="112">
        <f t="shared" si="41"/>
        <v>0</v>
      </c>
      <c r="CO27" s="137">
        <f t="shared" si="41"/>
        <v>0</v>
      </c>
      <c r="CP27" s="111">
        <f t="shared" si="41"/>
        <v>0</v>
      </c>
    </row>
    <row r="28" spans="1:94" ht="14.25" x14ac:dyDescent="0.15">
      <c r="A28" s="12" t="s">
        <v>82</v>
      </c>
      <c r="B28" s="20"/>
      <c r="C28" s="21"/>
      <c r="D28" s="21"/>
      <c r="E28" s="21"/>
      <c r="F28" s="22"/>
      <c r="G28" s="176"/>
      <c r="I28" s="80" t="e">
        <f t="shared" si="39"/>
        <v>#DIV/0!</v>
      </c>
      <c r="J28" s="25" t="e">
        <f t="shared" si="18"/>
        <v>#DIV/0!</v>
      </c>
      <c r="K28" s="81" t="e">
        <f t="shared" si="19"/>
        <v>#DIV/0!</v>
      </c>
      <c r="L28" s="82" t="e">
        <f t="shared" si="20"/>
        <v>#DIV/0!</v>
      </c>
      <c r="M28" s="83" t="e">
        <f t="shared" si="21"/>
        <v>#DIV/0!</v>
      </c>
      <c r="O28" s="76" t="e">
        <f t="shared" si="22"/>
        <v>#DIV/0!</v>
      </c>
      <c r="P28" s="76">
        <f t="shared" si="23"/>
        <v>0</v>
      </c>
      <c r="Q28" s="25">
        <f t="shared" si="24"/>
        <v>0</v>
      </c>
      <c r="R28" s="77">
        <f t="shared" si="25"/>
        <v>0</v>
      </c>
      <c r="S28" s="78">
        <f t="shared" si="26"/>
        <v>0</v>
      </c>
      <c r="T28" s="79">
        <f t="shared" si="27"/>
        <v>0</v>
      </c>
      <c r="V28" s="89">
        <v>23</v>
      </c>
      <c r="W28" s="92" t="e">
        <f t="shared" si="0"/>
        <v>#DIV/0!</v>
      </c>
      <c r="X28" s="91" t="e">
        <f t="shared" si="1"/>
        <v>#DIV/0!</v>
      </c>
      <c r="Y28" s="29" t="e">
        <f t="shared" si="2"/>
        <v>#DIV/0!</v>
      </c>
      <c r="Z28" s="29" t="e">
        <f t="shared" si="3"/>
        <v>#DIV/0!</v>
      </c>
      <c r="AA28" s="90">
        <f t="shared" si="4"/>
        <v>0</v>
      </c>
      <c r="AB28" s="29" t="e">
        <f t="shared" si="5"/>
        <v>#DIV/0!</v>
      </c>
      <c r="AC28" s="92">
        <f t="shared" si="6"/>
        <v>0</v>
      </c>
      <c r="AD28" s="25" t="e">
        <f t="shared" si="7"/>
        <v>#DIV/0!</v>
      </c>
      <c r="AF28" s="89">
        <v>23</v>
      </c>
      <c r="AG28" s="99">
        <f t="shared" si="40"/>
        <v>0</v>
      </c>
      <c r="AH28" s="103">
        <f t="shared" si="40"/>
        <v>0</v>
      </c>
      <c r="AI28" s="139">
        <f t="shared" si="40"/>
        <v>0</v>
      </c>
      <c r="AJ28" s="100">
        <f t="shared" si="40"/>
        <v>0</v>
      </c>
      <c r="AK28" s="110">
        <f t="shared" si="40"/>
        <v>0</v>
      </c>
      <c r="AL28" s="112">
        <f t="shared" si="40"/>
        <v>0</v>
      </c>
      <c r="AM28" s="137">
        <f t="shared" si="40"/>
        <v>0</v>
      </c>
      <c r="AN28" s="111">
        <f t="shared" si="40"/>
        <v>0</v>
      </c>
      <c r="BA28" s="44"/>
      <c r="BC28" s="12" t="s">
        <v>82</v>
      </c>
      <c r="BD28" s="20"/>
      <c r="BE28" s="21"/>
      <c r="BF28" s="21"/>
      <c r="BG28" s="21"/>
      <c r="BH28" s="22"/>
      <c r="BI28" s="176"/>
      <c r="BK28" s="80" t="e">
        <f t="shared" si="28"/>
        <v>#DIV/0!</v>
      </c>
      <c r="BL28" s="25" t="e">
        <f t="shared" si="29"/>
        <v>#DIV/0!</v>
      </c>
      <c r="BM28" s="81" t="e">
        <f t="shared" si="30"/>
        <v>#DIV/0!</v>
      </c>
      <c r="BN28" s="82" t="e">
        <f t="shared" si="31"/>
        <v>#DIV/0!</v>
      </c>
      <c r="BO28" s="83" t="e">
        <f t="shared" si="32"/>
        <v>#DIV/0!</v>
      </c>
      <c r="BQ28" s="76" t="e">
        <f t="shared" si="33"/>
        <v>#DIV/0!</v>
      </c>
      <c r="BR28" s="76">
        <f t="shared" si="34"/>
        <v>0</v>
      </c>
      <c r="BS28" s="25">
        <f t="shared" si="35"/>
        <v>0</v>
      </c>
      <c r="BT28" s="77">
        <f t="shared" si="36"/>
        <v>0</v>
      </c>
      <c r="BU28" s="78">
        <f t="shared" si="37"/>
        <v>0</v>
      </c>
      <c r="BV28" s="79">
        <f t="shared" si="38"/>
        <v>0</v>
      </c>
      <c r="BX28" s="89">
        <v>23</v>
      </c>
      <c r="BY28" s="92" t="e">
        <f t="shared" si="9"/>
        <v>#DIV/0!</v>
      </c>
      <c r="BZ28" s="91" t="e">
        <f t="shared" si="10"/>
        <v>#DIV/0!</v>
      </c>
      <c r="CA28" s="29" t="e">
        <f t="shared" si="11"/>
        <v>#DIV/0!</v>
      </c>
      <c r="CB28" s="29" t="e">
        <f t="shared" si="12"/>
        <v>#DIV/0!</v>
      </c>
      <c r="CC28" s="90">
        <f t="shared" si="13"/>
        <v>0</v>
      </c>
      <c r="CD28" s="29" t="e">
        <f t="shared" si="14"/>
        <v>#DIV/0!</v>
      </c>
      <c r="CE28" s="92">
        <f t="shared" si="15"/>
        <v>0</v>
      </c>
      <c r="CF28" s="25" t="e">
        <f t="shared" si="16"/>
        <v>#DIV/0!</v>
      </c>
      <c r="CH28" s="89">
        <v>23</v>
      </c>
      <c r="CI28" s="99">
        <f t="shared" si="41"/>
        <v>0</v>
      </c>
      <c r="CJ28" s="103">
        <f t="shared" si="41"/>
        <v>0</v>
      </c>
      <c r="CK28" s="139">
        <f t="shared" si="41"/>
        <v>0</v>
      </c>
      <c r="CL28" s="100">
        <f t="shared" si="41"/>
        <v>0</v>
      </c>
      <c r="CM28" s="110">
        <f t="shared" si="41"/>
        <v>0</v>
      </c>
      <c r="CN28" s="112">
        <f t="shared" si="41"/>
        <v>0</v>
      </c>
      <c r="CO28" s="137">
        <f t="shared" si="41"/>
        <v>0</v>
      </c>
      <c r="CP28" s="111">
        <f t="shared" si="41"/>
        <v>0</v>
      </c>
    </row>
    <row r="29" spans="1:94" ht="14.25" x14ac:dyDescent="0.15">
      <c r="A29" s="12" t="s">
        <v>83</v>
      </c>
      <c r="B29" s="20"/>
      <c r="C29" s="21"/>
      <c r="D29" s="21"/>
      <c r="E29" s="21"/>
      <c r="F29" s="22"/>
      <c r="G29" s="176"/>
      <c r="I29" s="80" t="e">
        <f t="shared" si="39"/>
        <v>#DIV/0!</v>
      </c>
      <c r="J29" s="25" t="e">
        <f t="shared" si="18"/>
        <v>#DIV/0!</v>
      </c>
      <c r="K29" s="81" t="e">
        <f t="shared" si="19"/>
        <v>#DIV/0!</v>
      </c>
      <c r="L29" s="82" t="e">
        <f t="shared" si="20"/>
        <v>#DIV/0!</v>
      </c>
      <c r="M29" s="83" t="e">
        <f t="shared" si="21"/>
        <v>#DIV/0!</v>
      </c>
      <c r="O29" s="76" t="e">
        <f t="shared" si="22"/>
        <v>#DIV/0!</v>
      </c>
      <c r="P29" s="76">
        <f t="shared" si="23"/>
        <v>0</v>
      </c>
      <c r="Q29" s="25">
        <f t="shared" si="24"/>
        <v>0</v>
      </c>
      <c r="R29" s="77">
        <f t="shared" si="25"/>
        <v>0</v>
      </c>
      <c r="S29" s="78">
        <f t="shared" si="26"/>
        <v>0</v>
      </c>
      <c r="T29" s="79">
        <f t="shared" si="27"/>
        <v>0</v>
      </c>
      <c r="V29" s="89">
        <v>24</v>
      </c>
      <c r="W29" s="92" t="e">
        <f t="shared" si="0"/>
        <v>#DIV/0!</v>
      </c>
      <c r="X29" s="91" t="e">
        <f t="shared" si="1"/>
        <v>#DIV/0!</v>
      </c>
      <c r="Y29" s="29" t="e">
        <f t="shared" si="2"/>
        <v>#DIV/0!</v>
      </c>
      <c r="Z29" s="29" t="e">
        <f t="shared" si="3"/>
        <v>#DIV/0!</v>
      </c>
      <c r="AA29" s="90">
        <f t="shared" si="4"/>
        <v>0</v>
      </c>
      <c r="AB29" s="29" t="e">
        <f t="shared" si="5"/>
        <v>#DIV/0!</v>
      </c>
      <c r="AC29" s="92">
        <f t="shared" si="6"/>
        <v>0</v>
      </c>
      <c r="AD29" s="25" t="e">
        <f t="shared" si="7"/>
        <v>#DIV/0!</v>
      </c>
      <c r="AF29" s="89">
        <v>24</v>
      </c>
      <c r="AG29" s="99">
        <f t="shared" si="40"/>
        <v>0</v>
      </c>
      <c r="AH29" s="103">
        <f t="shared" si="40"/>
        <v>0</v>
      </c>
      <c r="AI29" s="139">
        <f t="shared" si="40"/>
        <v>0</v>
      </c>
      <c r="AJ29" s="100">
        <f t="shared" si="40"/>
        <v>0</v>
      </c>
      <c r="AK29" s="110">
        <f t="shared" si="40"/>
        <v>0</v>
      </c>
      <c r="AL29" s="112">
        <f t="shared" si="40"/>
        <v>0</v>
      </c>
      <c r="AM29" s="137">
        <f t="shared" si="40"/>
        <v>0</v>
      </c>
      <c r="AN29" s="111">
        <f t="shared" si="40"/>
        <v>0</v>
      </c>
      <c r="BA29" s="44"/>
      <c r="BC29" s="12" t="s">
        <v>83</v>
      </c>
      <c r="BD29" s="20"/>
      <c r="BE29" s="21"/>
      <c r="BF29" s="21"/>
      <c r="BG29" s="21"/>
      <c r="BH29" s="22"/>
      <c r="BI29" s="176"/>
      <c r="BK29" s="80" t="e">
        <f t="shared" si="28"/>
        <v>#DIV/0!</v>
      </c>
      <c r="BL29" s="25" t="e">
        <f t="shared" si="29"/>
        <v>#DIV/0!</v>
      </c>
      <c r="BM29" s="81" t="e">
        <f t="shared" si="30"/>
        <v>#DIV/0!</v>
      </c>
      <c r="BN29" s="82" t="e">
        <f t="shared" si="31"/>
        <v>#DIV/0!</v>
      </c>
      <c r="BO29" s="83" t="e">
        <f t="shared" si="32"/>
        <v>#DIV/0!</v>
      </c>
      <c r="BQ29" s="76" t="e">
        <f t="shared" si="33"/>
        <v>#DIV/0!</v>
      </c>
      <c r="BR29" s="76">
        <f t="shared" si="34"/>
        <v>0</v>
      </c>
      <c r="BS29" s="25">
        <f t="shared" si="35"/>
        <v>0</v>
      </c>
      <c r="BT29" s="77">
        <f t="shared" si="36"/>
        <v>0</v>
      </c>
      <c r="BU29" s="78">
        <f t="shared" si="37"/>
        <v>0</v>
      </c>
      <c r="BV29" s="79">
        <f t="shared" si="38"/>
        <v>0</v>
      </c>
      <c r="BX29" s="89">
        <v>24</v>
      </c>
      <c r="BY29" s="92" t="e">
        <f t="shared" si="9"/>
        <v>#DIV/0!</v>
      </c>
      <c r="BZ29" s="91" t="e">
        <f t="shared" si="10"/>
        <v>#DIV/0!</v>
      </c>
      <c r="CA29" s="29" t="e">
        <f t="shared" si="11"/>
        <v>#DIV/0!</v>
      </c>
      <c r="CB29" s="29" t="e">
        <f t="shared" si="12"/>
        <v>#DIV/0!</v>
      </c>
      <c r="CC29" s="90">
        <f t="shared" si="13"/>
        <v>0</v>
      </c>
      <c r="CD29" s="29" t="e">
        <f t="shared" si="14"/>
        <v>#DIV/0!</v>
      </c>
      <c r="CE29" s="92">
        <f t="shared" si="15"/>
        <v>0</v>
      </c>
      <c r="CF29" s="25" t="e">
        <f t="shared" si="16"/>
        <v>#DIV/0!</v>
      </c>
      <c r="CH29" s="89">
        <v>24</v>
      </c>
      <c r="CI29" s="99">
        <f t="shared" si="41"/>
        <v>0</v>
      </c>
      <c r="CJ29" s="103">
        <f t="shared" si="41"/>
        <v>0</v>
      </c>
      <c r="CK29" s="139">
        <f t="shared" si="41"/>
        <v>0</v>
      </c>
      <c r="CL29" s="100">
        <f t="shared" si="41"/>
        <v>0</v>
      </c>
      <c r="CM29" s="110">
        <f t="shared" si="41"/>
        <v>0</v>
      </c>
      <c r="CN29" s="112">
        <f t="shared" si="41"/>
        <v>0</v>
      </c>
      <c r="CO29" s="137">
        <f t="shared" si="41"/>
        <v>0</v>
      </c>
      <c r="CP29" s="111">
        <f t="shared" si="41"/>
        <v>0</v>
      </c>
    </row>
    <row r="30" spans="1:94" ht="14.25" x14ac:dyDescent="0.15">
      <c r="A30" s="12" t="s">
        <v>84</v>
      </c>
      <c r="B30" s="20"/>
      <c r="C30" s="21"/>
      <c r="D30" s="21"/>
      <c r="E30" s="21"/>
      <c r="F30" s="22"/>
      <c r="G30" s="176"/>
      <c r="I30" s="80" t="e">
        <f t="shared" si="39"/>
        <v>#DIV/0!</v>
      </c>
      <c r="J30" s="25" t="e">
        <f t="shared" si="18"/>
        <v>#DIV/0!</v>
      </c>
      <c r="K30" s="81" t="e">
        <f t="shared" si="19"/>
        <v>#DIV/0!</v>
      </c>
      <c r="L30" s="82" t="e">
        <f t="shared" si="20"/>
        <v>#DIV/0!</v>
      </c>
      <c r="M30" s="83" t="e">
        <f t="shared" si="21"/>
        <v>#DIV/0!</v>
      </c>
      <c r="O30" s="76" t="e">
        <f t="shared" si="22"/>
        <v>#DIV/0!</v>
      </c>
      <c r="P30" s="76">
        <f t="shared" si="23"/>
        <v>0</v>
      </c>
      <c r="Q30" s="25">
        <f t="shared" si="24"/>
        <v>0</v>
      </c>
      <c r="R30" s="77">
        <f t="shared" si="25"/>
        <v>0</v>
      </c>
      <c r="S30" s="78">
        <f t="shared" si="26"/>
        <v>0</v>
      </c>
      <c r="T30" s="79">
        <f t="shared" si="27"/>
        <v>0</v>
      </c>
      <c r="V30" s="89">
        <v>25</v>
      </c>
      <c r="W30" s="92" t="e">
        <f t="shared" si="0"/>
        <v>#DIV/0!</v>
      </c>
      <c r="X30" s="91" t="e">
        <f t="shared" si="1"/>
        <v>#DIV/0!</v>
      </c>
      <c r="Y30" s="29" t="e">
        <f t="shared" si="2"/>
        <v>#DIV/0!</v>
      </c>
      <c r="Z30" s="29" t="e">
        <f t="shared" si="3"/>
        <v>#DIV/0!</v>
      </c>
      <c r="AA30" s="90">
        <f t="shared" si="4"/>
        <v>0</v>
      </c>
      <c r="AB30" s="29" t="e">
        <f t="shared" si="5"/>
        <v>#DIV/0!</v>
      </c>
      <c r="AC30" s="92">
        <f t="shared" si="6"/>
        <v>0</v>
      </c>
      <c r="AD30" s="25" t="e">
        <f t="shared" si="7"/>
        <v>#DIV/0!</v>
      </c>
      <c r="AF30" s="89">
        <v>25</v>
      </c>
      <c r="AG30" s="99">
        <f t="shared" si="40"/>
        <v>0</v>
      </c>
      <c r="AH30" s="103">
        <f t="shared" si="40"/>
        <v>0</v>
      </c>
      <c r="AI30" s="139">
        <f t="shared" si="40"/>
        <v>0</v>
      </c>
      <c r="AJ30" s="100">
        <f t="shared" si="40"/>
        <v>0</v>
      </c>
      <c r="AK30" s="110">
        <f t="shared" si="40"/>
        <v>0</v>
      </c>
      <c r="AL30" s="112">
        <f t="shared" si="40"/>
        <v>0</v>
      </c>
      <c r="AM30" s="137">
        <f t="shared" si="40"/>
        <v>0</v>
      </c>
      <c r="AN30" s="111">
        <f t="shared" si="40"/>
        <v>0</v>
      </c>
      <c r="BA30" s="44"/>
      <c r="BC30" s="12" t="s">
        <v>84</v>
      </c>
      <c r="BD30" s="20"/>
      <c r="BE30" s="21"/>
      <c r="BF30" s="21"/>
      <c r="BG30" s="21"/>
      <c r="BH30" s="22"/>
      <c r="BI30" s="176"/>
      <c r="BK30" s="80" t="e">
        <f t="shared" si="28"/>
        <v>#DIV/0!</v>
      </c>
      <c r="BL30" s="25" t="e">
        <f t="shared" si="29"/>
        <v>#DIV/0!</v>
      </c>
      <c r="BM30" s="81" t="e">
        <f t="shared" si="30"/>
        <v>#DIV/0!</v>
      </c>
      <c r="BN30" s="82" t="e">
        <f t="shared" si="31"/>
        <v>#DIV/0!</v>
      </c>
      <c r="BO30" s="83" t="e">
        <f t="shared" si="32"/>
        <v>#DIV/0!</v>
      </c>
      <c r="BQ30" s="76" t="e">
        <f t="shared" si="33"/>
        <v>#DIV/0!</v>
      </c>
      <c r="BR30" s="76">
        <f t="shared" si="34"/>
        <v>0</v>
      </c>
      <c r="BS30" s="25">
        <f t="shared" si="35"/>
        <v>0</v>
      </c>
      <c r="BT30" s="77">
        <f t="shared" si="36"/>
        <v>0</v>
      </c>
      <c r="BU30" s="78">
        <f t="shared" si="37"/>
        <v>0</v>
      </c>
      <c r="BV30" s="79">
        <f t="shared" si="38"/>
        <v>0</v>
      </c>
      <c r="BX30" s="89">
        <v>25</v>
      </c>
      <c r="BY30" s="92" t="e">
        <f t="shared" si="9"/>
        <v>#DIV/0!</v>
      </c>
      <c r="BZ30" s="91" t="e">
        <f t="shared" si="10"/>
        <v>#DIV/0!</v>
      </c>
      <c r="CA30" s="29" t="e">
        <f t="shared" si="11"/>
        <v>#DIV/0!</v>
      </c>
      <c r="CB30" s="29" t="e">
        <f t="shared" si="12"/>
        <v>#DIV/0!</v>
      </c>
      <c r="CC30" s="90">
        <f t="shared" si="13"/>
        <v>0</v>
      </c>
      <c r="CD30" s="29" t="e">
        <f t="shared" si="14"/>
        <v>#DIV/0!</v>
      </c>
      <c r="CE30" s="92">
        <f t="shared" si="15"/>
        <v>0</v>
      </c>
      <c r="CF30" s="25" t="e">
        <f t="shared" si="16"/>
        <v>#DIV/0!</v>
      </c>
      <c r="CH30" s="89">
        <v>25</v>
      </c>
      <c r="CI30" s="99">
        <f t="shared" si="41"/>
        <v>0</v>
      </c>
      <c r="CJ30" s="103">
        <f t="shared" si="41"/>
        <v>0</v>
      </c>
      <c r="CK30" s="139">
        <f t="shared" si="41"/>
        <v>0</v>
      </c>
      <c r="CL30" s="100">
        <f t="shared" si="41"/>
        <v>0</v>
      </c>
      <c r="CM30" s="110">
        <f t="shared" si="41"/>
        <v>0</v>
      </c>
      <c r="CN30" s="112">
        <f t="shared" si="41"/>
        <v>0</v>
      </c>
      <c r="CO30" s="137">
        <f t="shared" si="41"/>
        <v>0</v>
      </c>
      <c r="CP30" s="111">
        <f t="shared" si="41"/>
        <v>0</v>
      </c>
    </row>
    <row r="31" spans="1:94" ht="14.25" x14ac:dyDescent="0.15">
      <c r="A31" s="12" t="s">
        <v>85</v>
      </c>
      <c r="B31" s="20"/>
      <c r="C31" s="21"/>
      <c r="D31" s="21"/>
      <c r="E31" s="21"/>
      <c r="F31" s="22"/>
      <c r="G31" s="176"/>
      <c r="I31" s="80" t="e">
        <f t="shared" si="39"/>
        <v>#DIV/0!</v>
      </c>
      <c r="J31" s="25" t="e">
        <f t="shared" si="18"/>
        <v>#DIV/0!</v>
      </c>
      <c r="K31" s="81" t="e">
        <f t="shared" si="19"/>
        <v>#DIV/0!</v>
      </c>
      <c r="L31" s="82" t="e">
        <f t="shared" si="20"/>
        <v>#DIV/0!</v>
      </c>
      <c r="M31" s="83" t="e">
        <f t="shared" si="21"/>
        <v>#DIV/0!</v>
      </c>
      <c r="O31" s="76" t="e">
        <f t="shared" si="22"/>
        <v>#DIV/0!</v>
      </c>
      <c r="P31" s="76">
        <f t="shared" si="23"/>
        <v>0</v>
      </c>
      <c r="Q31" s="25">
        <f t="shared" si="24"/>
        <v>0</v>
      </c>
      <c r="R31" s="77">
        <f t="shared" si="25"/>
        <v>0</v>
      </c>
      <c r="S31" s="78">
        <f t="shared" si="26"/>
        <v>0</v>
      </c>
      <c r="T31" s="79">
        <f t="shared" si="27"/>
        <v>0</v>
      </c>
      <c r="V31" s="89">
        <v>26</v>
      </c>
      <c r="W31" s="92" t="e">
        <f t="shared" si="0"/>
        <v>#DIV/0!</v>
      </c>
      <c r="X31" s="91" t="e">
        <f t="shared" si="1"/>
        <v>#DIV/0!</v>
      </c>
      <c r="Y31" s="29" t="e">
        <f t="shared" si="2"/>
        <v>#DIV/0!</v>
      </c>
      <c r="Z31" s="29" t="e">
        <f t="shared" si="3"/>
        <v>#DIV/0!</v>
      </c>
      <c r="AA31" s="90">
        <f t="shared" si="4"/>
        <v>0</v>
      </c>
      <c r="AB31" s="29" t="e">
        <f t="shared" si="5"/>
        <v>#DIV/0!</v>
      </c>
      <c r="AC31" s="92">
        <f t="shared" si="6"/>
        <v>0</v>
      </c>
      <c r="AD31" s="25" t="e">
        <f t="shared" si="7"/>
        <v>#DIV/0!</v>
      </c>
      <c r="AF31" s="89">
        <v>26</v>
      </c>
      <c r="AG31" s="99">
        <f t="shared" si="40"/>
        <v>0</v>
      </c>
      <c r="AH31" s="103">
        <f t="shared" si="40"/>
        <v>0</v>
      </c>
      <c r="AI31" s="139">
        <f t="shared" si="40"/>
        <v>0</v>
      </c>
      <c r="AJ31" s="100">
        <f t="shared" si="40"/>
        <v>0</v>
      </c>
      <c r="AK31" s="110">
        <f t="shared" si="40"/>
        <v>0</v>
      </c>
      <c r="AL31" s="112">
        <f t="shared" si="40"/>
        <v>0</v>
      </c>
      <c r="AM31" s="137">
        <f t="shared" si="40"/>
        <v>0</v>
      </c>
      <c r="AN31" s="111">
        <f t="shared" si="40"/>
        <v>0</v>
      </c>
      <c r="BA31" s="44"/>
      <c r="BC31" s="12" t="s">
        <v>85</v>
      </c>
      <c r="BD31" s="20"/>
      <c r="BE31" s="21"/>
      <c r="BF31" s="21"/>
      <c r="BG31" s="21"/>
      <c r="BH31" s="22"/>
      <c r="BI31" s="176"/>
      <c r="BK31" s="80" t="e">
        <f t="shared" si="28"/>
        <v>#DIV/0!</v>
      </c>
      <c r="BL31" s="25" t="e">
        <f t="shared" si="29"/>
        <v>#DIV/0!</v>
      </c>
      <c r="BM31" s="81" t="e">
        <f t="shared" si="30"/>
        <v>#DIV/0!</v>
      </c>
      <c r="BN31" s="82" t="e">
        <f t="shared" si="31"/>
        <v>#DIV/0!</v>
      </c>
      <c r="BO31" s="83" t="e">
        <f t="shared" si="32"/>
        <v>#DIV/0!</v>
      </c>
      <c r="BQ31" s="76" t="e">
        <f t="shared" si="33"/>
        <v>#DIV/0!</v>
      </c>
      <c r="BR31" s="76">
        <f t="shared" si="34"/>
        <v>0</v>
      </c>
      <c r="BS31" s="25">
        <f t="shared" si="35"/>
        <v>0</v>
      </c>
      <c r="BT31" s="77">
        <f t="shared" si="36"/>
        <v>0</v>
      </c>
      <c r="BU31" s="78">
        <f t="shared" si="37"/>
        <v>0</v>
      </c>
      <c r="BV31" s="79">
        <f t="shared" si="38"/>
        <v>0</v>
      </c>
      <c r="BX31" s="89">
        <v>26</v>
      </c>
      <c r="BY31" s="92" t="e">
        <f t="shared" si="9"/>
        <v>#DIV/0!</v>
      </c>
      <c r="BZ31" s="91" t="e">
        <f t="shared" si="10"/>
        <v>#DIV/0!</v>
      </c>
      <c r="CA31" s="29" t="e">
        <f t="shared" si="11"/>
        <v>#DIV/0!</v>
      </c>
      <c r="CB31" s="29" t="e">
        <f t="shared" si="12"/>
        <v>#DIV/0!</v>
      </c>
      <c r="CC31" s="90">
        <f t="shared" si="13"/>
        <v>0</v>
      </c>
      <c r="CD31" s="29" t="e">
        <f t="shared" si="14"/>
        <v>#DIV/0!</v>
      </c>
      <c r="CE31" s="92">
        <f t="shared" si="15"/>
        <v>0</v>
      </c>
      <c r="CF31" s="25" t="e">
        <f t="shared" si="16"/>
        <v>#DIV/0!</v>
      </c>
      <c r="CH31" s="89">
        <v>26</v>
      </c>
      <c r="CI31" s="99">
        <f t="shared" si="41"/>
        <v>0</v>
      </c>
      <c r="CJ31" s="103">
        <f t="shared" si="41"/>
        <v>0</v>
      </c>
      <c r="CK31" s="139">
        <f t="shared" si="41"/>
        <v>0</v>
      </c>
      <c r="CL31" s="100">
        <f t="shared" si="41"/>
        <v>0</v>
      </c>
      <c r="CM31" s="110">
        <f t="shared" si="41"/>
        <v>0</v>
      </c>
      <c r="CN31" s="112">
        <f t="shared" si="41"/>
        <v>0</v>
      </c>
      <c r="CO31" s="137">
        <f t="shared" si="41"/>
        <v>0</v>
      </c>
      <c r="CP31" s="111">
        <f t="shared" si="41"/>
        <v>0</v>
      </c>
    </row>
    <row r="32" spans="1:94" ht="14.25" x14ac:dyDescent="0.15">
      <c r="A32" s="12" t="s">
        <v>86</v>
      </c>
      <c r="B32" s="20"/>
      <c r="C32" s="21"/>
      <c r="D32" s="21"/>
      <c r="E32" s="21"/>
      <c r="F32" s="22"/>
      <c r="G32" s="176"/>
      <c r="I32" s="80" t="e">
        <f t="shared" si="39"/>
        <v>#DIV/0!</v>
      </c>
      <c r="J32" s="25" t="e">
        <f t="shared" si="18"/>
        <v>#DIV/0!</v>
      </c>
      <c r="K32" s="81" t="e">
        <f t="shared" si="19"/>
        <v>#DIV/0!</v>
      </c>
      <c r="L32" s="82" t="e">
        <f t="shared" si="20"/>
        <v>#DIV/0!</v>
      </c>
      <c r="M32" s="83" t="e">
        <f t="shared" si="21"/>
        <v>#DIV/0!</v>
      </c>
      <c r="O32" s="76" t="e">
        <f t="shared" si="22"/>
        <v>#DIV/0!</v>
      </c>
      <c r="P32" s="76">
        <f t="shared" si="23"/>
        <v>0</v>
      </c>
      <c r="Q32" s="25">
        <f t="shared" si="24"/>
        <v>0</v>
      </c>
      <c r="R32" s="77">
        <f t="shared" si="25"/>
        <v>0</v>
      </c>
      <c r="S32" s="78">
        <f t="shared" si="26"/>
        <v>0</v>
      </c>
      <c r="T32" s="79">
        <f t="shared" si="27"/>
        <v>0</v>
      </c>
      <c r="V32" s="89">
        <v>27</v>
      </c>
      <c r="W32" s="92" t="e">
        <f t="shared" si="0"/>
        <v>#DIV/0!</v>
      </c>
      <c r="X32" s="91" t="e">
        <f t="shared" si="1"/>
        <v>#DIV/0!</v>
      </c>
      <c r="Y32" s="29" t="e">
        <f t="shared" si="2"/>
        <v>#DIV/0!</v>
      </c>
      <c r="Z32" s="29" t="e">
        <f t="shared" si="3"/>
        <v>#DIV/0!</v>
      </c>
      <c r="AA32" s="90">
        <f t="shared" si="4"/>
        <v>0</v>
      </c>
      <c r="AB32" s="29" t="e">
        <f t="shared" si="5"/>
        <v>#DIV/0!</v>
      </c>
      <c r="AC32" s="92">
        <f t="shared" si="6"/>
        <v>0</v>
      </c>
      <c r="AD32" s="25" t="e">
        <f t="shared" si="7"/>
        <v>#DIV/0!</v>
      </c>
      <c r="AF32" s="89">
        <v>27</v>
      </c>
      <c r="AG32" s="99">
        <f t="shared" si="40"/>
        <v>0</v>
      </c>
      <c r="AH32" s="103">
        <f t="shared" si="40"/>
        <v>0</v>
      </c>
      <c r="AI32" s="139">
        <f t="shared" si="40"/>
        <v>0</v>
      </c>
      <c r="AJ32" s="100">
        <f t="shared" si="40"/>
        <v>0</v>
      </c>
      <c r="AK32" s="110">
        <f t="shared" si="40"/>
        <v>0</v>
      </c>
      <c r="AL32" s="112">
        <f t="shared" si="40"/>
        <v>0</v>
      </c>
      <c r="AM32" s="137">
        <f t="shared" si="40"/>
        <v>0</v>
      </c>
      <c r="AN32" s="111">
        <f t="shared" si="40"/>
        <v>0</v>
      </c>
      <c r="BA32" s="44"/>
      <c r="BC32" s="12" t="s">
        <v>86</v>
      </c>
      <c r="BD32" s="20"/>
      <c r="BE32" s="21"/>
      <c r="BF32" s="21"/>
      <c r="BG32" s="21"/>
      <c r="BH32" s="22"/>
      <c r="BI32" s="176"/>
      <c r="BK32" s="80" t="e">
        <f t="shared" si="28"/>
        <v>#DIV/0!</v>
      </c>
      <c r="BL32" s="25" t="e">
        <f t="shared" si="29"/>
        <v>#DIV/0!</v>
      </c>
      <c r="BM32" s="81" t="e">
        <f t="shared" si="30"/>
        <v>#DIV/0!</v>
      </c>
      <c r="BN32" s="82" t="e">
        <f t="shared" si="31"/>
        <v>#DIV/0!</v>
      </c>
      <c r="BO32" s="83" t="e">
        <f t="shared" si="32"/>
        <v>#DIV/0!</v>
      </c>
      <c r="BQ32" s="76" t="e">
        <f t="shared" si="33"/>
        <v>#DIV/0!</v>
      </c>
      <c r="BR32" s="76">
        <f t="shared" si="34"/>
        <v>0</v>
      </c>
      <c r="BS32" s="25">
        <f t="shared" si="35"/>
        <v>0</v>
      </c>
      <c r="BT32" s="77">
        <f t="shared" si="36"/>
        <v>0</v>
      </c>
      <c r="BU32" s="78">
        <f t="shared" si="37"/>
        <v>0</v>
      </c>
      <c r="BV32" s="79">
        <f t="shared" si="38"/>
        <v>0</v>
      </c>
      <c r="BX32" s="89">
        <v>27</v>
      </c>
      <c r="BY32" s="92" t="e">
        <f t="shared" si="9"/>
        <v>#DIV/0!</v>
      </c>
      <c r="BZ32" s="91" t="e">
        <f t="shared" si="10"/>
        <v>#DIV/0!</v>
      </c>
      <c r="CA32" s="29" t="e">
        <f t="shared" si="11"/>
        <v>#DIV/0!</v>
      </c>
      <c r="CB32" s="29" t="e">
        <f t="shared" si="12"/>
        <v>#DIV/0!</v>
      </c>
      <c r="CC32" s="90">
        <f t="shared" si="13"/>
        <v>0</v>
      </c>
      <c r="CD32" s="29" t="e">
        <f t="shared" si="14"/>
        <v>#DIV/0!</v>
      </c>
      <c r="CE32" s="92">
        <f t="shared" si="15"/>
        <v>0</v>
      </c>
      <c r="CF32" s="25" t="e">
        <f t="shared" si="16"/>
        <v>#DIV/0!</v>
      </c>
      <c r="CH32" s="89">
        <v>27</v>
      </c>
      <c r="CI32" s="99">
        <f t="shared" si="41"/>
        <v>0</v>
      </c>
      <c r="CJ32" s="103">
        <f t="shared" si="41"/>
        <v>0</v>
      </c>
      <c r="CK32" s="139">
        <f t="shared" si="41"/>
        <v>0</v>
      </c>
      <c r="CL32" s="100">
        <f t="shared" si="41"/>
        <v>0</v>
      </c>
      <c r="CM32" s="110">
        <f t="shared" si="41"/>
        <v>0</v>
      </c>
      <c r="CN32" s="112">
        <f t="shared" si="41"/>
        <v>0</v>
      </c>
      <c r="CO32" s="137">
        <f t="shared" si="41"/>
        <v>0</v>
      </c>
      <c r="CP32" s="111">
        <f t="shared" si="41"/>
        <v>0</v>
      </c>
    </row>
    <row r="33" spans="1:94" ht="14.25" x14ac:dyDescent="0.15">
      <c r="A33" s="12" t="s">
        <v>87</v>
      </c>
      <c r="B33" s="20"/>
      <c r="C33" s="21"/>
      <c r="D33" s="21"/>
      <c r="E33" s="21"/>
      <c r="F33" s="22"/>
      <c r="G33" s="176"/>
      <c r="I33" s="80" t="e">
        <f t="shared" si="39"/>
        <v>#DIV/0!</v>
      </c>
      <c r="J33" s="25" t="e">
        <f t="shared" si="18"/>
        <v>#DIV/0!</v>
      </c>
      <c r="K33" s="81" t="e">
        <f t="shared" si="19"/>
        <v>#DIV/0!</v>
      </c>
      <c r="L33" s="82" t="e">
        <f t="shared" si="20"/>
        <v>#DIV/0!</v>
      </c>
      <c r="M33" s="83" t="e">
        <f t="shared" si="21"/>
        <v>#DIV/0!</v>
      </c>
      <c r="O33" s="76" t="e">
        <f t="shared" si="22"/>
        <v>#DIV/0!</v>
      </c>
      <c r="P33" s="76">
        <f t="shared" si="23"/>
        <v>0</v>
      </c>
      <c r="Q33" s="25">
        <f t="shared" si="24"/>
        <v>0</v>
      </c>
      <c r="R33" s="77">
        <f t="shared" si="25"/>
        <v>0</v>
      </c>
      <c r="S33" s="78">
        <f t="shared" si="26"/>
        <v>0</v>
      </c>
      <c r="T33" s="79">
        <f t="shared" si="27"/>
        <v>0</v>
      </c>
      <c r="V33" s="89">
        <v>28</v>
      </c>
      <c r="W33" s="92" t="e">
        <f t="shared" si="0"/>
        <v>#DIV/0!</v>
      </c>
      <c r="X33" s="91" t="e">
        <f t="shared" si="1"/>
        <v>#DIV/0!</v>
      </c>
      <c r="Y33" s="29" t="e">
        <f t="shared" si="2"/>
        <v>#DIV/0!</v>
      </c>
      <c r="Z33" s="29" t="e">
        <f t="shared" si="3"/>
        <v>#DIV/0!</v>
      </c>
      <c r="AA33" s="90">
        <f t="shared" si="4"/>
        <v>0</v>
      </c>
      <c r="AB33" s="29" t="e">
        <f t="shared" si="5"/>
        <v>#DIV/0!</v>
      </c>
      <c r="AC33" s="92">
        <f t="shared" si="6"/>
        <v>0</v>
      </c>
      <c r="AD33" s="25" t="e">
        <f t="shared" si="7"/>
        <v>#DIV/0!</v>
      </c>
      <c r="AF33" s="89">
        <v>28</v>
      </c>
      <c r="AG33" s="99">
        <f t="shared" si="40"/>
        <v>0</v>
      </c>
      <c r="AH33" s="103">
        <f t="shared" si="40"/>
        <v>0</v>
      </c>
      <c r="AI33" s="139">
        <f t="shared" si="40"/>
        <v>0</v>
      </c>
      <c r="AJ33" s="100">
        <f t="shared" si="40"/>
        <v>0</v>
      </c>
      <c r="AK33" s="110">
        <f t="shared" si="40"/>
        <v>0</v>
      </c>
      <c r="AL33" s="112">
        <f t="shared" si="40"/>
        <v>0</v>
      </c>
      <c r="AM33" s="137">
        <f t="shared" si="40"/>
        <v>0</v>
      </c>
      <c r="AN33" s="111">
        <f t="shared" si="40"/>
        <v>0</v>
      </c>
      <c r="BA33" s="44"/>
      <c r="BC33" s="12" t="s">
        <v>87</v>
      </c>
      <c r="BD33" s="20"/>
      <c r="BE33" s="21"/>
      <c r="BF33" s="21"/>
      <c r="BG33" s="21"/>
      <c r="BH33" s="22"/>
      <c r="BI33" s="176"/>
      <c r="BK33" s="80" t="e">
        <f t="shared" si="28"/>
        <v>#DIV/0!</v>
      </c>
      <c r="BL33" s="25" t="e">
        <f t="shared" si="29"/>
        <v>#DIV/0!</v>
      </c>
      <c r="BM33" s="81" t="e">
        <f t="shared" si="30"/>
        <v>#DIV/0!</v>
      </c>
      <c r="BN33" s="82" t="e">
        <f t="shared" si="31"/>
        <v>#DIV/0!</v>
      </c>
      <c r="BO33" s="83" t="e">
        <f t="shared" si="32"/>
        <v>#DIV/0!</v>
      </c>
      <c r="BQ33" s="76" t="e">
        <f t="shared" si="33"/>
        <v>#DIV/0!</v>
      </c>
      <c r="BR33" s="76">
        <f t="shared" si="34"/>
        <v>0</v>
      </c>
      <c r="BS33" s="25">
        <f t="shared" si="35"/>
        <v>0</v>
      </c>
      <c r="BT33" s="77">
        <f t="shared" si="36"/>
        <v>0</v>
      </c>
      <c r="BU33" s="78">
        <f t="shared" si="37"/>
        <v>0</v>
      </c>
      <c r="BV33" s="79">
        <f t="shared" si="38"/>
        <v>0</v>
      </c>
      <c r="BX33" s="89">
        <v>28</v>
      </c>
      <c r="BY33" s="92" t="e">
        <f t="shared" si="9"/>
        <v>#DIV/0!</v>
      </c>
      <c r="BZ33" s="91" t="e">
        <f t="shared" si="10"/>
        <v>#DIV/0!</v>
      </c>
      <c r="CA33" s="29" t="e">
        <f t="shared" si="11"/>
        <v>#DIV/0!</v>
      </c>
      <c r="CB33" s="29" t="e">
        <f t="shared" si="12"/>
        <v>#DIV/0!</v>
      </c>
      <c r="CC33" s="90">
        <f t="shared" si="13"/>
        <v>0</v>
      </c>
      <c r="CD33" s="29" t="e">
        <f t="shared" si="14"/>
        <v>#DIV/0!</v>
      </c>
      <c r="CE33" s="92">
        <f t="shared" si="15"/>
        <v>0</v>
      </c>
      <c r="CF33" s="25" t="e">
        <f t="shared" si="16"/>
        <v>#DIV/0!</v>
      </c>
      <c r="CH33" s="89">
        <v>28</v>
      </c>
      <c r="CI33" s="99">
        <f t="shared" si="41"/>
        <v>0</v>
      </c>
      <c r="CJ33" s="103">
        <f t="shared" si="41"/>
        <v>0</v>
      </c>
      <c r="CK33" s="139">
        <f t="shared" si="41"/>
        <v>0</v>
      </c>
      <c r="CL33" s="100">
        <f t="shared" si="41"/>
        <v>0</v>
      </c>
      <c r="CM33" s="110">
        <f t="shared" si="41"/>
        <v>0</v>
      </c>
      <c r="CN33" s="112">
        <f t="shared" si="41"/>
        <v>0</v>
      </c>
      <c r="CO33" s="137">
        <f t="shared" si="41"/>
        <v>0</v>
      </c>
      <c r="CP33" s="111">
        <f t="shared" si="41"/>
        <v>0</v>
      </c>
    </row>
    <row r="34" spans="1:94" ht="14.25" x14ac:dyDescent="0.15">
      <c r="A34" s="12" t="s">
        <v>88</v>
      </c>
      <c r="B34" s="20"/>
      <c r="C34" s="21"/>
      <c r="D34" s="21"/>
      <c r="E34" s="21"/>
      <c r="F34" s="22"/>
      <c r="G34" s="176"/>
      <c r="I34" s="80" t="e">
        <f t="shared" si="39"/>
        <v>#DIV/0!</v>
      </c>
      <c r="J34" s="25" t="e">
        <f t="shared" si="18"/>
        <v>#DIV/0!</v>
      </c>
      <c r="K34" s="81" t="e">
        <f t="shared" si="19"/>
        <v>#DIV/0!</v>
      </c>
      <c r="L34" s="82" t="e">
        <f t="shared" si="20"/>
        <v>#DIV/0!</v>
      </c>
      <c r="M34" s="83" t="e">
        <f t="shared" si="21"/>
        <v>#DIV/0!</v>
      </c>
      <c r="O34" s="76" t="e">
        <f t="shared" si="22"/>
        <v>#DIV/0!</v>
      </c>
      <c r="P34" s="76">
        <f t="shared" si="23"/>
        <v>0</v>
      </c>
      <c r="Q34" s="25">
        <f t="shared" si="24"/>
        <v>0</v>
      </c>
      <c r="R34" s="77">
        <f t="shared" si="25"/>
        <v>0</v>
      </c>
      <c r="S34" s="78">
        <f t="shared" si="26"/>
        <v>0</v>
      </c>
      <c r="T34" s="79">
        <f t="shared" si="27"/>
        <v>0</v>
      </c>
      <c r="V34" s="89">
        <v>29</v>
      </c>
      <c r="W34" s="92" t="e">
        <f t="shared" si="0"/>
        <v>#DIV/0!</v>
      </c>
      <c r="X34" s="91" t="e">
        <f t="shared" si="1"/>
        <v>#DIV/0!</v>
      </c>
      <c r="Y34" s="29" t="e">
        <f t="shared" si="2"/>
        <v>#DIV/0!</v>
      </c>
      <c r="Z34" s="29" t="e">
        <f t="shared" si="3"/>
        <v>#DIV/0!</v>
      </c>
      <c r="AA34" s="90">
        <f t="shared" si="4"/>
        <v>0</v>
      </c>
      <c r="AB34" s="29" t="e">
        <f t="shared" si="5"/>
        <v>#DIV/0!</v>
      </c>
      <c r="AC34" s="92">
        <f t="shared" si="6"/>
        <v>0</v>
      </c>
      <c r="AD34" s="25" t="e">
        <f t="shared" si="7"/>
        <v>#DIV/0!</v>
      </c>
      <c r="AF34" s="89">
        <v>29</v>
      </c>
      <c r="AG34" s="99">
        <f t="shared" si="40"/>
        <v>0</v>
      </c>
      <c r="AH34" s="103">
        <f t="shared" si="40"/>
        <v>0</v>
      </c>
      <c r="AI34" s="139">
        <f t="shared" si="40"/>
        <v>0</v>
      </c>
      <c r="AJ34" s="100">
        <f t="shared" si="40"/>
        <v>0</v>
      </c>
      <c r="AK34" s="110">
        <f t="shared" si="40"/>
        <v>0</v>
      </c>
      <c r="AL34" s="112">
        <f t="shared" si="40"/>
        <v>0</v>
      </c>
      <c r="AM34" s="137">
        <f t="shared" si="40"/>
        <v>0</v>
      </c>
      <c r="AN34" s="111">
        <f t="shared" si="40"/>
        <v>0</v>
      </c>
      <c r="BA34" s="44"/>
      <c r="BC34" s="12" t="s">
        <v>88</v>
      </c>
      <c r="BD34" s="20"/>
      <c r="BE34" s="21"/>
      <c r="BF34" s="21"/>
      <c r="BG34" s="21"/>
      <c r="BH34" s="22"/>
      <c r="BI34" s="176"/>
      <c r="BK34" s="80" t="e">
        <f t="shared" si="28"/>
        <v>#DIV/0!</v>
      </c>
      <c r="BL34" s="25" t="e">
        <f t="shared" si="29"/>
        <v>#DIV/0!</v>
      </c>
      <c r="BM34" s="81" t="e">
        <f t="shared" si="30"/>
        <v>#DIV/0!</v>
      </c>
      <c r="BN34" s="82" t="e">
        <f t="shared" si="31"/>
        <v>#DIV/0!</v>
      </c>
      <c r="BO34" s="83" t="e">
        <f t="shared" si="32"/>
        <v>#DIV/0!</v>
      </c>
      <c r="BQ34" s="76" t="e">
        <f t="shared" si="33"/>
        <v>#DIV/0!</v>
      </c>
      <c r="BR34" s="76">
        <f t="shared" si="34"/>
        <v>0</v>
      </c>
      <c r="BS34" s="25">
        <f t="shared" si="35"/>
        <v>0</v>
      </c>
      <c r="BT34" s="77">
        <f t="shared" si="36"/>
        <v>0</v>
      </c>
      <c r="BU34" s="78">
        <f t="shared" si="37"/>
        <v>0</v>
      </c>
      <c r="BV34" s="79">
        <f t="shared" si="38"/>
        <v>0</v>
      </c>
      <c r="BX34" s="89">
        <v>29</v>
      </c>
      <c r="BY34" s="92" t="e">
        <f t="shared" si="9"/>
        <v>#DIV/0!</v>
      </c>
      <c r="BZ34" s="91" t="e">
        <f t="shared" si="10"/>
        <v>#DIV/0!</v>
      </c>
      <c r="CA34" s="29" t="e">
        <f t="shared" si="11"/>
        <v>#DIV/0!</v>
      </c>
      <c r="CB34" s="29" t="e">
        <f t="shared" si="12"/>
        <v>#DIV/0!</v>
      </c>
      <c r="CC34" s="90">
        <f t="shared" si="13"/>
        <v>0</v>
      </c>
      <c r="CD34" s="29" t="e">
        <f t="shared" si="14"/>
        <v>#DIV/0!</v>
      </c>
      <c r="CE34" s="92">
        <f t="shared" si="15"/>
        <v>0</v>
      </c>
      <c r="CF34" s="25" t="e">
        <f t="shared" si="16"/>
        <v>#DIV/0!</v>
      </c>
      <c r="CH34" s="89">
        <v>29</v>
      </c>
      <c r="CI34" s="99">
        <f t="shared" si="41"/>
        <v>0</v>
      </c>
      <c r="CJ34" s="103">
        <f t="shared" si="41"/>
        <v>0</v>
      </c>
      <c r="CK34" s="139">
        <f t="shared" si="41"/>
        <v>0</v>
      </c>
      <c r="CL34" s="100">
        <f t="shared" si="41"/>
        <v>0</v>
      </c>
      <c r="CM34" s="110">
        <f t="shared" si="41"/>
        <v>0</v>
      </c>
      <c r="CN34" s="112">
        <f t="shared" si="41"/>
        <v>0</v>
      </c>
      <c r="CO34" s="137">
        <f t="shared" si="41"/>
        <v>0</v>
      </c>
      <c r="CP34" s="111">
        <f t="shared" si="41"/>
        <v>0</v>
      </c>
    </row>
    <row r="35" spans="1:94" ht="14.25" x14ac:dyDescent="0.15">
      <c r="A35" s="12" t="s">
        <v>89</v>
      </c>
      <c r="B35" s="20"/>
      <c r="C35" s="21"/>
      <c r="D35" s="21"/>
      <c r="E35" s="21"/>
      <c r="F35" s="22"/>
      <c r="G35" s="176"/>
      <c r="I35" s="80" t="e">
        <f t="shared" si="39"/>
        <v>#DIV/0!</v>
      </c>
      <c r="J35" s="25" t="e">
        <f t="shared" si="18"/>
        <v>#DIV/0!</v>
      </c>
      <c r="K35" s="81" t="e">
        <f t="shared" si="19"/>
        <v>#DIV/0!</v>
      </c>
      <c r="L35" s="82" t="e">
        <f t="shared" si="20"/>
        <v>#DIV/0!</v>
      </c>
      <c r="M35" s="83" t="e">
        <f t="shared" si="21"/>
        <v>#DIV/0!</v>
      </c>
      <c r="O35" s="76" t="e">
        <f t="shared" si="22"/>
        <v>#DIV/0!</v>
      </c>
      <c r="P35" s="76">
        <f t="shared" si="23"/>
        <v>0</v>
      </c>
      <c r="Q35" s="25">
        <f t="shared" si="24"/>
        <v>0</v>
      </c>
      <c r="R35" s="77">
        <f t="shared" si="25"/>
        <v>0</v>
      </c>
      <c r="S35" s="78">
        <f t="shared" si="26"/>
        <v>0</v>
      </c>
      <c r="T35" s="79">
        <f t="shared" si="27"/>
        <v>0</v>
      </c>
      <c r="V35" s="89">
        <v>30</v>
      </c>
      <c r="W35" s="92" t="e">
        <f t="shared" si="0"/>
        <v>#DIV/0!</v>
      </c>
      <c r="X35" s="91" t="e">
        <f t="shared" si="1"/>
        <v>#DIV/0!</v>
      </c>
      <c r="Y35" s="29" t="e">
        <f t="shared" si="2"/>
        <v>#DIV/0!</v>
      </c>
      <c r="Z35" s="29" t="e">
        <f t="shared" si="3"/>
        <v>#DIV/0!</v>
      </c>
      <c r="AA35" s="90">
        <f t="shared" si="4"/>
        <v>0</v>
      </c>
      <c r="AB35" s="29" t="e">
        <f t="shared" si="5"/>
        <v>#DIV/0!</v>
      </c>
      <c r="AC35" s="92">
        <f t="shared" si="6"/>
        <v>0</v>
      </c>
      <c r="AD35" s="25" t="e">
        <f t="shared" si="7"/>
        <v>#DIV/0!</v>
      </c>
      <c r="AF35" s="89">
        <v>30</v>
      </c>
      <c r="AG35" s="99">
        <f t="shared" si="40"/>
        <v>0</v>
      </c>
      <c r="AH35" s="103">
        <f t="shared" si="40"/>
        <v>0</v>
      </c>
      <c r="AI35" s="139">
        <f t="shared" si="40"/>
        <v>0</v>
      </c>
      <c r="AJ35" s="100">
        <f t="shared" si="40"/>
        <v>0</v>
      </c>
      <c r="AK35" s="110">
        <f t="shared" si="40"/>
        <v>0</v>
      </c>
      <c r="AL35" s="112">
        <f t="shared" si="40"/>
        <v>0</v>
      </c>
      <c r="AM35" s="137">
        <f t="shared" si="40"/>
        <v>0</v>
      </c>
      <c r="AN35" s="111">
        <f t="shared" si="40"/>
        <v>0</v>
      </c>
      <c r="BA35" s="44"/>
      <c r="BC35" s="12" t="s">
        <v>89</v>
      </c>
      <c r="BD35" s="20"/>
      <c r="BE35" s="21"/>
      <c r="BF35" s="21"/>
      <c r="BG35" s="21"/>
      <c r="BH35" s="22"/>
      <c r="BI35" s="176"/>
      <c r="BK35" s="80" t="e">
        <f t="shared" si="28"/>
        <v>#DIV/0!</v>
      </c>
      <c r="BL35" s="25" t="e">
        <f t="shared" si="29"/>
        <v>#DIV/0!</v>
      </c>
      <c r="BM35" s="81" t="e">
        <f t="shared" si="30"/>
        <v>#DIV/0!</v>
      </c>
      <c r="BN35" s="82" t="e">
        <f t="shared" si="31"/>
        <v>#DIV/0!</v>
      </c>
      <c r="BO35" s="83" t="e">
        <f t="shared" si="32"/>
        <v>#DIV/0!</v>
      </c>
      <c r="BQ35" s="76" t="e">
        <f t="shared" si="33"/>
        <v>#DIV/0!</v>
      </c>
      <c r="BR35" s="76">
        <f t="shared" si="34"/>
        <v>0</v>
      </c>
      <c r="BS35" s="25">
        <f t="shared" si="35"/>
        <v>0</v>
      </c>
      <c r="BT35" s="77">
        <f t="shared" si="36"/>
        <v>0</v>
      </c>
      <c r="BU35" s="78">
        <f t="shared" si="37"/>
        <v>0</v>
      </c>
      <c r="BV35" s="79">
        <f t="shared" si="38"/>
        <v>0</v>
      </c>
      <c r="BX35" s="89">
        <v>30</v>
      </c>
      <c r="BY35" s="92" t="e">
        <f t="shared" si="9"/>
        <v>#DIV/0!</v>
      </c>
      <c r="BZ35" s="91" t="e">
        <f t="shared" si="10"/>
        <v>#DIV/0!</v>
      </c>
      <c r="CA35" s="29" t="e">
        <f t="shared" si="11"/>
        <v>#DIV/0!</v>
      </c>
      <c r="CB35" s="29" t="e">
        <f t="shared" si="12"/>
        <v>#DIV/0!</v>
      </c>
      <c r="CC35" s="90">
        <f t="shared" si="13"/>
        <v>0</v>
      </c>
      <c r="CD35" s="29" t="e">
        <f t="shared" si="14"/>
        <v>#DIV/0!</v>
      </c>
      <c r="CE35" s="92">
        <f t="shared" si="15"/>
        <v>0</v>
      </c>
      <c r="CF35" s="25" t="e">
        <f t="shared" si="16"/>
        <v>#DIV/0!</v>
      </c>
      <c r="CH35" s="89">
        <v>30</v>
      </c>
      <c r="CI35" s="99">
        <f t="shared" si="41"/>
        <v>0</v>
      </c>
      <c r="CJ35" s="103">
        <f t="shared" si="41"/>
        <v>0</v>
      </c>
      <c r="CK35" s="139">
        <f t="shared" si="41"/>
        <v>0</v>
      </c>
      <c r="CL35" s="100">
        <f t="shared" si="41"/>
        <v>0</v>
      </c>
      <c r="CM35" s="110">
        <f t="shared" si="41"/>
        <v>0</v>
      </c>
      <c r="CN35" s="112">
        <f t="shared" si="41"/>
        <v>0</v>
      </c>
      <c r="CO35" s="137">
        <f t="shared" si="41"/>
        <v>0</v>
      </c>
      <c r="CP35" s="111">
        <f t="shared" si="41"/>
        <v>0</v>
      </c>
    </row>
    <row r="36" spans="1:94" ht="14.25" x14ac:dyDescent="0.15">
      <c r="A36" s="12" t="s">
        <v>90</v>
      </c>
      <c r="B36" s="20"/>
      <c r="C36" s="21"/>
      <c r="D36" s="21"/>
      <c r="E36" s="21"/>
      <c r="F36" s="22"/>
      <c r="G36" s="176"/>
      <c r="I36" s="80" t="e">
        <f t="shared" si="39"/>
        <v>#DIV/0!</v>
      </c>
      <c r="J36" s="25" t="e">
        <f t="shared" si="18"/>
        <v>#DIV/0!</v>
      </c>
      <c r="K36" s="81" t="e">
        <f t="shared" si="19"/>
        <v>#DIV/0!</v>
      </c>
      <c r="L36" s="82" t="e">
        <f t="shared" si="20"/>
        <v>#DIV/0!</v>
      </c>
      <c r="M36" s="83" t="e">
        <f t="shared" si="21"/>
        <v>#DIV/0!</v>
      </c>
      <c r="O36" s="76" t="e">
        <f t="shared" si="22"/>
        <v>#DIV/0!</v>
      </c>
      <c r="P36" s="76">
        <f t="shared" si="23"/>
        <v>0</v>
      </c>
      <c r="Q36" s="25">
        <f t="shared" si="24"/>
        <v>0</v>
      </c>
      <c r="R36" s="77">
        <f t="shared" si="25"/>
        <v>0</v>
      </c>
      <c r="S36" s="78">
        <f t="shared" si="26"/>
        <v>0</v>
      </c>
      <c r="T36" s="79">
        <f t="shared" si="27"/>
        <v>0</v>
      </c>
      <c r="V36" s="89">
        <v>31</v>
      </c>
      <c r="W36" s="92" t="e">
        <f t="shared" si="0"/>
        <v>#DIV/0!</v>
      </c>
      <c r="X36" s="91" t="e">
        <f t="shared" si="1"/>
        <v>#DIV/0!</v>
      </c>
      <c r="Y36" s="29" t="e">
        <f t="shared" si="2"/>
        <v>#DIV/0!</v>
      </c>
      <c r="Z36" s="29" t="e">
        <f t="shared" si="3"/>
        <v>#DIV/0!</v>
      </c>
      <c r="AA36" s="90">
        <f t="shared" si="4"/>
        <v>0</v>
      </c>
      <c r="AB36" s="29" t="e">
        <f t="shared" si="5"/>
        <v>#DIV/0!</v>
      </c>
      <c r="AC36" s="92">
        <f t="shared" si="6"/>
        <v>0</v>
      </c>
      <c r="AD36" s="25" t="e">
        <f t="shared" si="7"/>
        <v>#DIV/0!</v>
      </c>
      <c r="AF36" s="89">
        <v>31</v>
      </c>
      <c r="AG36" s="99">
        <f t="shared" si="40"/>
        <v>0</v>
      </c>
      <c r="AH36" s="103">
        <f t="shared" si="40"/>
        <v>0</v>
      </c>
      <c r="AI36" s="139">
        <f t="shared" si="40"/>
        <v>0</v>
      </c>
      <c r="AJ36" s="100">
        <f t="shared" si="40"/>
        <v>0</v>
      </c>
      <c r="AK36" s="110">
        <f t="shared" si="40"/>
        <v>0</v>
      </c>
      <c r="AL36" s="112">
        <f t="shared" si="40"/>
        <v>0</v>
      </c>
      <c r="AM36" s="137">
        <f t="shared" si="40"/>
        <v>0</v>
      </c>
      <c r="AN36" s="111">
        <f t="shared" si="40"/>
        <v>0</v>
      </c>
      <c r="BA36" s="44"/>
      <c r="BC36" s="12" t="s">
        <v>90</v>
      </c>
      <c r="BD36" s="20"/>
      <c r="BE36" s="21"/>
      <c r="BF36" s="21"/>
      <c r="BG36" s="21"/>
      <c r="BH36" s="22"/>
      <c r="BI36" s="176"/>
      <c r="BK36" s="80" t="e">
        <f t="shared" si="28"/>
        <v>#DIV/0!</v>
      </c>
      <c r="BL36" s="25" t="e">
        <f t="shared" si="29"/>
        <v>#DIV/0!</v>
      </c>
      <c r="BM36" s="81" t="e">
        <f t="shared" si="30"/>
        <v>#DIV/0!</v>
      </c>
      <c r="BN36" s="82" t="e">
        <f t="shared" si="31"/>
        <v>#DIV/0!</v>
      </c>
      <c r="BO36" s="83" t="e">
        <f t="shared" si="32"/>
        <v>#DIV/0!</v>
      </c>
      <c r="BQ36" s="76" t="e">
        <f t="shared" si="33"/>
        <v>#DIV/0!</v>
      </c>
      <c r="BR36" s="76">
        <f t="shared" si="34"/>
        <v>0</v>
      </c>
      <c r="BS36" s="25">
        <f t="shared" si="35"/>
        <v>0</v>
      </c>
      <c r="BT36" s="77">
        <f t="shared" si="36"/>
        <v>0</v>
      </c>
      <c r="BU36" s="78">
        <f t="shared" si="37"/>
        <v>0</v>
      </c>
      <c r="BV36" s="79">
        <f t="shared" si="38"/>
        <v>0</v>
      </c>
      <c r="BX36" s="89">
        <v>31</v>
      </c>
      <c r="BY36" s="92" t="e">
        <f t="shared" si="9"/>
        <v>#DIV/0!</v>
      </c>
      <c r="BZ36" s="91" t="e">
        <f t="shared" si="10"/>
        <v>#DIV/0!</v>
      </c>
      <c r="CA36" s="29" t="e">
        <f t="shared" si="11"/>
        <v>#DIV/0!</v>
      </c>
      <c r="CB36" s="29" t="e">
        <f t="shared" si="12"/>
        <v>#DIV/0!</v>
      </c>
      <c r="CC36" s="90">
        <f t="shared" si="13"/>
        <v>0</v>
      </c>
      <c r="CD36" s="29" t="e">
        <f t="shared" si="14"/>
        <v>#DIV/0!</v>
      </c>
      <c r="CE36" s="92">
        <f t="shared" si="15"/>
        <v>0</v>
      </c>
      <c r="CF36" s="25" t="e">
        <f t="shared" si="16"/>
        <v>#DIV/0!</v>
      </c>
      <c r="CH36" s="89">
        <v>31</v>
      </c>
      <c r="CI36" s="99">
        <f t="shared" si="41"/>
        <v>0</v>
      </c>
      <c r="CJ36" s="103">
        <f t="shared" si="41"/>
        <v>0</v>
      </c>
      <c r="CK36" s="139">
        <f t="shared" si="41"/>
        <v>0</v>
      </c>
      <c r="CL36" s="100">
        <f t="shared" si="41"/>
        <v>0</v>
      </c>
      <c r="CM36" s="110">
        <f t="shared" si="41"/>
        <v>0</v>
      </c>
      <c r="CN36" s="112">
        <f t="shared" si="41"/>
        <v>0</v>
      </c>
      <c r="CO36" s="137">
        <f t="shared" si="41"/>
        <v>0</v>
      </c>
      <c r="CP36" s="111">
        <f t="shared" si="41"/>
        <v>0</v>
      </c>
    </row>
    <row r="37" spans="1:94" ht="14.25" x14ac:dyDescent="0.15">
      <c r="A37" s="12" t="s">
        <v>91</v>
      </c>
      <c r="B37" s="20"/>
      <c r="C37" s="21"/>
      <c r="D37" s="21"/>
      <c r="E37" s="21"/>
      <c r="F37" s="22"/>
      <c r="G37" s="176"/>
      <c r="I37" s="80" t="e">
        <f t="shared" si="39"/>
        <v>#DIV/0!</v>
      </c>
      <c r="J37" s="25" t="e">
        <f t="shared" si="18"/>
        <v>#DIV/0!</v>
      </c>
      <c r="K37" s="81" t="e">
        <f t="shared" si="19"/>
        <v>#DIV/0!</v>
      </c>
      <c r="L37" s="82" t="e">
        <f t="shared" si="20"/>
        <v>#DIV/0!</v>
      </c>
      <c r="M37" s="83" t="e">
        <f t="shared" si="21"/>
        <v>#DIV/0!</v>
      </c>
      <c r="O37" s="76" t="e">
        <f t="shared" si="22"/>
        <v>#DIV/0!</v>
      </c>
      <c r="P37" s="76">
        <f t="shared" si="23"/>
        <v>0</v>
      </c>
      <c r="Q37" s="25">
        <f t="shared" si="24"/>
        <v>0</v>
      </c>
      <c r="R37" s="77">
        <f t="shared" si="25"/>
        <v>0</v>
      </c>
      <c r="S37" s="78">
        <f t="shared" si="26"/>
        <v>0</v>
      </c>
      <c r="T37" s="79">
        <f t="shared" si="27"/>
        <v>0</v>
      </c>
      <c r="V37" s="89">
        <v>32</v>
      </c>
      <c r="W37" s="92" t="e">
        <f t="shared" si="0"/>
        <v>#DIV/0!</v>
      </c>
      <c r="X37" s="91" t="e">
        <f t="shared" si="1"/>
        <v>#DIV/0!</v>
      </c>
      <c r="Y37" s="29" t="e">
        <f t="shared" si="2"/>
        <v>#DIV/0!</v>
      </c>
      <c r="Z37" s="29" t="e">
        <f t="shared" si="3"/>
        <v>#DIV/0!</v>
      </c>
      <c r="AA37" s="90">
        <f t="shared" si="4"/>
        <v>0</v>
      </c>
      <c r="AB37" s="29" t="e">
        <f t="shared" si="5"/>
        <v>#DIV/0!</v>
      </c>
      <c r="AC37" s="92">
        <f t="shared" si="6"/>
        <v>0</v>
      </c>
      <c r="AD37" s="25" t="e">
        <f t="shared" si="7"/>
        <v>#DIV/0!</v>
      </c>
      <c r="AF37" s="89">
        <v>32</v>
      </c>
      <c r="AG37" s="99">
        <f t="shared" si="40"/>
        <v>0</v>
      </c>
      <c r="AH37" s="103">
        <f t="shared" si="40"/>
        <v>0</v>
      </c>
      <c r="AI37" s="139">
        <f t="shared" si="40"/>
        <v>0</v>
      </c>
      <c r="AJ37" s="100">
        <f t="shared" si="40"/>
        <v>0</v>
      </c>
      <c r="AK37" s="110">
        <f t="shared" si="40"/>
        <v>0</v>
      </c>
      <c r="AL37" s="112">
        <f t="shared" si="40"/>
        <v>0</v>
      </c>
      <c r="AM37" s="137">
        <f t="shared" si="40"/>
        <v>0</v>
      </c>
      <c r="AN37" s="111">
        <f t="shared" si="40"/>
        <v>0</v>
      </c>
      <c r="BA37" s="44"/>
      <c r="BC37" s="12" t="s">
        <v>91</v>
      </c>
      <c r="BD37" s="20"/>
      <c r="BE37" s="21"/>
      <c r="BF37" s="21"/>
      <c r="BG37" s="21"/>
      <c r="BH37" s="22"/>
      <c r="BI37" s="176"/>
      <c r="BK37" s="80" t="e">
        <f t="shared" si="28"/>
        <v>#DIV/0!</v>
      </c>
      <c r="BL37" s="25" t="e">
        <f t="shared" si="29"/>
        <v>#DIV/0!</v>
      </c>
      <c r="BM37" s="81" t="e">
        <f t="shared" si="30"/>
        <v>#DIV/0!</v>
      </c>
      <c r="BN37" s="82" t="e">
        <f t="shared" si="31"/>
        <v>#DIV/0!</v>
      </c>
      <c r="BO37" s="83" t="e">
        <f t="shared" si="32"/>
        <v>#DIV/0!</v>
      </c>
      <c r="BQ37" s="76" t="e">
        <f t="shared" si="33"/>
        <v>#DIV/0!</v>
      </c>
      <c r="BR37" s="76">
        <f t="shared" si="34"/>
        <v>0</v>
      </c>
      <c r="BS37" s="25">
        <f t="shared" si="35"/>
        <v>0</v>
      </c>
      <c r="BT37" s="77">
        <f t="shared" si="36"/>
        <v>0</v>
      </c>
      <c r="BU37" s="78">
        <f t="shared" si="37"/>
        <v>0</v>
      </c>
      <c r="BV37" s="79">
        <f t="shared" si="38"/>
        <v>0</v>
      </c>
      <c r="BX37" s="89">
        <v>32</v>
      </c>
      <c r="BY37" s="92" t="e">
        <f t="shared" si="9"/>
        <v>#DIV/0!</v>
      </c>
      <c r="BZ37" s="91" t="e">
        <f t="shared" si="10"/>
        <v>#DIV/0!</v>
      </c>
      <c r="CA37" s="29" t="e">
        <f t="shared" si="11"/>
        <v>#DIV/0!</v>
      </c>
      <c r="CB37" s="29" t="e">
        <f t="shared" si="12"/>
        <v>#DIV/0!</v>
      </c>
      <c r="CC37" s="90">
        <f t="shared" si="13"/>
        <v>0</v>
      </c>
      <c r="CD37" s="29" t="e">
        <f t="shared" si="14"/>
        <v>#DIV/0!</v>
      </c>
      <c r="CE37" s="92">
        <f t="shared" si="15"/>
        <v>0</v>
      </c>
      <c r="CF37" s="25" t="e">
        <f t="shared" si="16"/>
        <v>#DIV/0!</v>
      </c>
      <c r="CH37" s="89">
        <v>32</v>
      </c>
      <c r="CI37" s="99">
        <f t="shared" si="41"/>
        <v>0</v>
      </c>
      <c r="CJ37" s="103">
        <f t="shared" si="41"/>
        <v>0</v>
      </c>
      <c r="CK37" s="139">
        <f t="shared" si="41"/>
        <v>0</v>
      </c>
      <c r="CL37" s="100">
        <f t="shared" si="41"/>
        <v>0</v>
      </c>
      <c r="CM37" s="110">
        <f t="shared" si="41"/>
        <v>0</v>
      </c>
      <c r="CN37" s="112">
        <f t="shared" si="41"/>
        <v>0</v>
      </c>
      <c r="CO37" s="137">
        <f t="shared" si="41"/>
        <v>0</v>
      </c>
      <c r="CP37" s="111">
        <f t="shared" si="41"/>
        <v>0</v>
      </c>
    </row>
    <row r="38" spans="1:94" ht="14.25" x14ac:dyDescent="0.15">
      <c r="A38" s="12" t="s">
        <v>92</v>
      </c>
      <c r="B38" s="20"/>
      <c r="C38" s="21"/>
      <c r="D38" s="21"/>
      <c r="E38" s="21"/>
      <c r="F38" s="22"/>
      <c r="G38" s="176"/>
      <c r="I38" s="80" t="e">
        <f t="shared" si="39"/>
        <v>#DIV/0!</v>
      </c>
      <c r="J38" s="25" t="e">
        <f t="shared" si="18"/>
        <v>#DIV/0!</v>
      </c>
      <c r="K38" s="81" t="e">
        <f t="shared" si="19"/>
        <v>#DIV/0!</v>
      </c>
      <c r="L38" s="82" t="e">
        <f t="shared" si="20"/>
        <v>#DIV/0!</v>
      </c>
      <c r="M38" s="83" t="e">
        <f t="shared" si="21"/>
        <v>#DIV/0!</v>
      </c>
      <c r="O38" s="76" t="e">
        <f t="shared" si="22"/>
        <v>#DIV/0!</v>
      </c>
      <c r="P38" s="76">
        <f t="shared" si="23"/>
        <v>0</v>
      </c>
      <c r="Q38" s="25">
        <f t="shared" si="24"/>
        <v>0</v>
      </c>
      <c r="R38" s="77">
        <f t="shared" si="25"/>
        <v>0</v>
      </c>
      <c r="S38" s="78">
        <f t="shared" si="26"/>
        <v>0</v>
      </c>
      <c r="T38" s="79">
        <f t="shared" si="27"/>
        <v>0</v>
      </c>
      <c r="V38" s="89">
        <v>33</v>
      </c>
      <c r="W38" s="92" t="e">
        <f t="shared" si="0"/>
        <v>#DIV/0!</v>
      </c>
      <c r="X38" s="91" t="e">
        <f t="shared" si="1"/>
        <v>#DIV/0!</v>
      </c>
      <c r="Y38" s="29" t="e">
        <f t="shared" si="2"/>
        <v>#DIV/0!</v>
      </c>
      <c r="Z38" s="29" t="e">
        <f t="shared" si="3"/>
        <v>#DIV/0!</v>
      </c>
      <c r="AA38" s="90">
        <f t="shared" si="4"/>
        <v>0</v>
      </c>
      <c r="AB38" s="29" t="e">
        <f t="shared" si="5"/>
        <v>#DIV/0!</v>
      </c>
      <c r="AC38" s="92">
        <f t="shared" si="6"/>
        <v>0</v>
      </c>
      <c r="AD38" s="25" t="e">
        <f t="shared" si="7"/>
        <v>#DIV/0!</v>
      </c>
      <c r="AF38" s="89">
        <v>33</v>
      </c>
      <c r="AG38" s="99">
        <f t="shared" si="40"/>
        <v>0</v>
      </c>
      <c r="AH38" s="103">
        <f t="shared" si="40"/>
        <v>0</v>
      </c>
      <c r="AI38" s="139">
        <f t="shared" si="40"/>
        <v>0</v>
      </c>
      <c r="AJ38" s="100">
        <f t="shared" si="40"/>
        <v>0</v>
      </c>
      <c r="AK38" s="110">
        <f t="shared" si="40"/>
        <v>0</v>
      </c>
      <c r="AL38" s="112">
        <f t="shared" si="40"/>
        <v>0</v>
      </c>
      <c r="AM38" s="137">
        <f t="shared" si="40"/>
        <v>0</v>
      </c>
      <c r="AN38" s="111">
        <f t="shared" si="40"/>
        <v>0</v>
      </c>
      <c r="BA38" s="44"/>
      <c r="BC38" s="12" t="s">
        <v>92</v>
      </c>
      <c r="BD38" s="20"/>
      <c r="BE38" s="21"/>
      <c r="BF38" s="21"/>
      <c r="BG38" s="21"/>
      <c r="BH38" s="22"/>
      <c r="BI38" s="176"/>
      <c r="BK38" s="80" t="e">
        <f t="shared" si="28"/>
        <v>#DIV/0!</v>
      </c>
      <c r="BL38" s="25" t="e">
        <f t="shared" si="29"/>
        <v>#DIV/0!</v>
      </c>
      <c r="BM38" s="81" t="e">
        <f t="shared" si="30"/>
        <v>#DIV/0!</v>
      </c>
      <c r="BN38" s="82" t="e">
        <f t="shared" si="31"/>
        <v>#DIV/0!</v>
      </c>
      <c r="BO38" s="83" t="e">
        <f t="shared" si="32"/>
        <v>#DIV/0!</v>
      </c>
      <c r="BQ38" s="76" t="e">
        <f t="shared" si="33"/>
        <v>#DIV/0!</v>
      </c>
      <c r="BR38" s="76">
        <f t="shared" si="34"/>
        <v>0</v>
      </c>
      <c r="BS38" s="25">
        <f t="shared" si="35"/>
        <v>0</v>
      </c>
      <c r="BT38" s="77">
        <f t="shared" si="36"/>
        <v>0</v>
      </c>
      <c r="BU38" s="78">
        <f t="shared" si="37"/>
        <v>0</v>
      </c>
      <c r="BV38" s="79">
        <f t="shared" si="38"/>
        <v>0</v>
      </c>
      <c r="BX38" s="89">
        <v>33</v>
      </c>
      <c r="BY38" s="92" t="e">
        <f t="shared" si="9"/>
        <v>#DIV/0!</v>
      </c>
      <c r="BZ38" s="91" t="e">
        <f t="shared" si="10"/>
        <v>#DIV/0!</v>
      </c>
      <c r="CA38" s="29" t="e">
        <f t="shared" si="11"/>
        <v>#DIV/0!</v>
      </c>
      <c r="CB38" s="29" t="e">
        <f t="shared" si="12"/>
        <v>#DIV/0!</v>
      </c>
      <c r="CC38" s="90">
        <f t="shared" si="13"/>
        <v>0</v>
      </c>
      <c r="CD38" s="29" t="e">
        <f t="shared" si="14"/>
        <v>#DIV/0!</v>
      </c>
      <c r="CE38" s="92">
        <f t="shared" si="15"/>
        <v>0</v>
      </c>
      <c r="CF38" s="25" t="e">
        <f t="shared" si="16"/>
        <v>#DIV/0!</v>
      </c>
      <c r="CH38" s="89">
        <v>33</v>
      </c>
      <c r="CI38" s="99">
        <f t="shared" si="41"/>
        <v>0</v>
      </c>
      <c r="CJ38" s="103">
        <f t="shared" si="41"/>
        <v>0</v>
      </c>
      <c r="CK38" s="139">
        <f t="shared" si="41"/>
        <v>0</v>
      </c>
      <c r="CL38" s="100">
        <f t="shared" si="41"/>
        <v>0</v>
      </c>
      <c r="CM38" s="110">
        <f t="shared" si="41"/>
        <v>0</v>
      </c>
      <c r="CN38" s="112">
        <f t="shared" si="41"/>
        <v>0</v>
      </c>
      <c r="CO38" s="137">
        <f t="shared" si="41"/>
        <v>0</v>
      </c>
      <c r="CP38" s="111">
        <f t="shared" si="41"/>
        <v>0</v>
      </c>
    </row>
    <row r="39" spans="1:94" ht="14.25" x14ac:dyDescent="0.15">
      <c r="A39" s="12" t="s">
        <v>93</v>
      </c>
      <c r="B39" s="20"/>
      <c r="C39" s="21"/>
      <c r="D39" s="21"/>
      <c r="E39" s="21"/>
      <c r="F39" s="22"/>
      <c r="G39" s="176"/>
      <c r="I39" s="80" t="e">
        <f t="shared" si="39"/>
        <v>#DIV/0!</v>
      </c>
      <c r="J39" s="25" t="e">
        <f t="shared" si="18"/>
        <v>#DIV/0!</v>
      </c>
      <c r="K39" s="81" t="e">
        <f t="shared" si="19"/>
        <v>#DIV/0!</v>
      </c>
      <c r="L39" s="82" t="e">
        <f t="shared" si="20"/>
        <v>#DIV/0!</v>
      </c>
      <c r="M39" s="83" t="e">
        <f t="shared" si="21"/>
        <v>#DIV/0!</v>
      </c>
      <c r="O39" s="76" t="e">
        <f t="shared" si="22"/>
        <v>#DIV/0!</v>
      </c>
      <c r="P39" s="76">
        <f t="shared" si="23"/>
        <v>0</v>
      </c>
      <c r="Q39" s="25">
        <f t="shared" si="24"/>
        <v>0</v>
      </c>
      <c r="R39" s="77">
        <f t="shared" si="25"/>
        <v>0</v>
      </c>
      <c r="S39" s="78">
        <f t="shared" si="26"/>
        <v>0</v>
      </c>
      <c r="T39" s="79">
        <f t="shared" si="27"/>
        <v>0</v>
      </c>
      <c r="V39" s="89">
        <v>34</v>
      </c>
      <c r="W39" s="92" t="e">
        <f t="shared" si="0"/>
        <v>#DIV/0!</v>
      </c>
      <c r="X39" s="91" t="e">
        <f t="shared" si="1"/>
        <v>#DIV/0!</v>
      </c>
      <c r="Y39" s="29" t="e">
        <f t="shared" si="2"/>
        <v>#DIV/0!</v>
      </c>
      <c r="Z39" s="29" t="e">
        <f t="shared" si="3"/>
        <v>#DIV/0!</v>
      </c>
      <c r="AA39" s="90">
        <f t="shared" si="4"/>
        <v>0</v>
      </c>
      <c r="AB39" s="29" t="e">
        <f t="shared" si="5"/>
        <v>#DIV/0!</v>
      </c>
      <c r="AC39" s="92">
        <f t="shared" si="6"/>
        <v>0</v>
      </c>
      <c r="AD39" s="25" t="e">
        <f t="shared" si="7"/>
        <v>#DIV/0!</v>
      </c>
      <c r="AF39" s="89">
        <v>34</v>
      </c>
      <c r="AG39" s="99">
        <f t="shared" si="40"/>
        <v>0</v>
      </c>
      <c r="AH39" s="103">
        <f t="shared" si="40"/>
        <v>0</v>
      </c>
      <c r="AI39" s="139">
        <f t="shared" si="40"/>
        <v>0</v>
      </c>
      <c r="AJ39" s="100">
        <f t="shared" si="40"/>
        <v>0</v>
      </c>
      <c r="AK39" s="110">
        <f t="shared" si="40"/>
        <v>0</v>
      </c>
      <c r="AL39" s="112">
        <f t="shared" si="40"/>
        <v>0</v>
      </c>
      <c r="AM39" s="137">
        <f t="shared" si="40"/>
        <v>0</v>
      </c>
      <c r="AN39" s="111">
        <f t="shared" si="40"/>
        <v>0</v>
      </c>
      <c r="BA39" s="44"/>
      <c r="BC39" s="12" t="s">
        <v>93</v>
      </c>
      <c r="BD39" s="20"/>
      <c r="BE39" s="21"/>
      <c r="BF39" s="21"/>
      <c r="BG39" s="21"/>
      <c r="BH39" s="22"/>
      <c r="BI39" s="176"/>
      <c r="BK39" s="80" t="e">
        <f t="shared" si="28"/>
        <v>#DIV/0!</v>
      </c>
      <c r="BL39" s="25" t="e">
        <f t="shared" si="29"/>
        <v>#DIV/0!</v>
      </c>
      <c r="BM39" s="81" t="e">
        <f t="shared" si="30"/>
        <v>#DIV/0!</v>
      </c>
      <c r="BN39" s="82" t="e">
        <f t="shared" si="31"/>
        <v>#DIV/0!</v>
      </c>
      <c r="BO39" s="83" t="e">
        <f t="shared" si="32"/>
        <v>#DIV/0!</v>
      </c>
      <c r="BQ39" s="76" t="e">
        <f t="shared" si="33"/>
        <v>#DIV/0!</v>
      </c>
      <c r="BR39" s="76">
        <f t="shared" si="34"/>
        <v>0</v>
      </c>
      <c r="BS39" s="25">
        <f t="shared" si="35"/>
        <v>0</v>
      </c>
      <c r="BT39" s="77">
        <f t="shared" si="36"/>
        <v>0</v>
      </c>
      <c r="BU39" s="78">
        <f t="shared" si="37"/>
        <v>0</v>
      </c>
      <c r="BV39" s="79">
        <f t="shared" si="38"/>
        <v>0</v>
      </c>
      <c r="BX39" s="89">
        <v>34</v>
      </c>
      <c r="BY39" s="92" t="e">
        <f t="shared" si="9"/>
        <v>#DIV/0!</v>
      </c>
      <c r="BZ39" s="91" t="e">
        <f t="shared" si="10"/>
        <v>#DIV/0!</v>
      </c>
      <c r="CA39" s="29" t="e">
        <f t="shared" si="11"/>
        <v>#DIV/0!</v>
      </c>
      <c r="CB39" s="29" t="e">
        <f t="shared" si="12"/>
        <v>#DIV/0!</v>
      </c>
      <c r="CC39" s="90">
        <f t="shared" si="13"/>
        <v>0</v>
      </c>
      <c r="CD39" s="29" t="e">
        <f t="shared" si="14"/>
        <v>#DIV/0!</v>
      </c>
      <c r="CE39" s="92">
        <f t="shared" si="15"/>
        <v>0</v>
      </c>
      <c r="CF39" s="25" t="e">
        <f t="shared" si="16"/>
        <v>#DIV/0!</v>
      </c>
      <c r="CH39" s="89">
        <v>34</v>
      </c>
      <c r="CI39" s="99">
        <f t="shared" si="41"/>
        <v>0</v>
      </c>
      <c r="CJ39" s="103">
        <f t="shared" si="41"/>
        <v>0</v>
      </c>
      <c r="CK39" s="139">
        <f t="shared" si="41"/>
        <v>0</v>
      </c>
      <c r="CL39" s="100">
        <f t="shared" si="41"/>
        <v>0</v>
      </c>
      <c r="CM39" s="110">
        <f t="shared" si="41"/>
        <v>0</v>
      </c>
      <c r="CN39" s="112">
        <f t="shared" si="41"/>
        <v>0</v>
      </c>
      <c r="CO39" s="137">
        <f t="shared" si="41"/>
        <v>0</v>
      </c>
      <c r="CP39" s="111">
        <f t="shared" si="41"/>
        <v>0</v>
      </c>
    </row>
    <row r="40" spans="1:94" ht="14.25" x14ac:dyDescent="0.15">
      <c r="A40" s="12" t="s">
        <v>94</v>
      </c>
      <c r="B40" s="20"/>
      <c r="C40" s="21"/>
      <c r="D40" s="21"/>
      <c r="E40" s="21"/>
      <c r="F40" s="22"/>
      <c r="G40" s="176"/>
      <c r="I40" s="80" t="e">
        <f t="shared" si="39"/>
        <v>#DIV/0!</v>
      </c>
      <c r="J40" s="25" t="e">
        <f t="shared" si="18"/>
        <v>#DIV/0!</v>
      </c>
      <c r="K40" s="81" t="e">
        <f t="shared" si="19"/>
        <v>#DIV/0!</v>
      </c>
      <c r="L40" s="82" t="e">
        <f t="shared" si="20"/>
        <v>#DIV/0!</v>
      </c>
      <c r="M40" s="83" t="e">
        <f t="shared" si="21"/>
        <v>#DIV/0!</v>
      </c>
      <c r="O40" s="76" t="e">
        <f t="shared" si="22"/>
        <v>#DIV/0!</v>
      </c>
      <c r="P40" s="76">
        <f t="shared" si="23"/>
        <v>0</v>
      </c>
      <c r="Q40" s="25">
        <f t="shared" si="24"/>
        <v>0</v>
      </c>
      <c r="R40" s="77">
        <f t="shared" si="25"/>
        <v>0</v>
      </c>
      <c r="S40" s="78">
        <f t="shared" si="26"/>
        <v>0</v>
      </c>
      <c r="T40" s="79">
        <f t="shared" si="27"/>
        <v>0</v>
      </c>
      <c r="V40" s="89">
        <v>35</v>
      </c>
      <c r="W40" s="92" t="e">
        <f t="shared" si="0"/>
        <v>#DIV/0!</v>
      </c>
      <c r="X40" s="91" t="e">
        <f t="shared" si="1"/>
        <v>#DIV/0!</v>
      </c>
      <c r="Y40" s="29" t="e">
        <f t="shared" si="2"/>
        <v>#DIV/0!</v>
      </c>
      <c r="Z40" s="29" t="e">
        <f t="shared" si="3"/>
        <v>#DIV/0!</v>
      </c>
      <c r="AA40" s="90">
        <f t="shared" si="4"/>
        <v>0</v>
      </c>
      <c r="AB40" s="29" t="e">
        <f t="shared" si="5"/>
        <v>#DIV/0!</v>
      </c>
      <c r="AC40" s="92">
        <f t="shared" si="6"/>
        <v>0</v>
      </c>
      <c r="AD40" s="25" t="e">
        <f t="shared" si="7"/>
        <v>#DIV/0!</v>
      </c>
      <c r="AF40" s="89">
        <v>35</v>
      </c>
      <c r="AG40" s="99">
        <f t="shared" si="40"/>
        <v>0</v>
      </c>
      <c r="AH40" s="103">
        <f t="shared" si="40"/>
        <v>0</v>
      </c>
      <c r="AI40" s="139">
        <f t="shared" si="40"/>
        <v>0</v>
      </c>
      <c r="AJ40" s="100">
        <f t="shared" si="40"/>
        <v>0</v>
      </c>
      <c r="AK40" s="110">
        <f t="shared" si="40"/>
        <v>0</v>
      </c>
      <c r="AL40" s="112">
        <f t="shared" si="40"/>
        <v>0</v>
      </c>
      <c r="AM40" s="137">
        <f t="shared" si="40"/>
        <v>0</v>
      </c>
      <c r="AN40" s="111">
        <f t="shared" si="40"/>
        <v>0</v>
      </c>
      <c r="BA40" s="44"/>
      <c r="BC40" s="12" t="s">
        <v>94</v>
      </c>
      <c r="BD40" s="20"/>
      <c r="BE40" s="21"/>
      <c r="BF40" s="21"/>
      <c r="BG40" s="21"/>
      <c r="BH40" s="22"/>
      <c r="BI40" s="176"/>
      <c r="BK40" s="80" t="e">
        <f t="shared" si="28"/>
        <v>#DIV/0!</v>
      </c>
      <c r="BL40" s="25" t="e">
        <f t="shared" si="29"/>
        <v>#DIV/0!</v>
      </c>
      <c r="BM40" s="81" t="e">
        <f t="shared" si="30"/>
        <v>#DIV/0!</v>
      </c>
      <c r="BN40" s="82" t="e">
        <f t="shared" si="31"/>
        <v>#DIV/0!</v>
      </c>
      <c r="BO40" s="83" t="e">
        <f t="shared" si="32"/>
        <v>#DIV/0!</v>
      </c>
      <c r="BQ40" s="76" t="e">
        <f t="shared" si="33"/>
        <v>#DIV/0!</v>
      </c>
      <c r="BR40" s="76">
        <f t="shared" si="34"/>
        <v>0</v>
      </c>
      <c r="BS40" s="25">
        <f t="shared" si="35"/>
        <v>0</v>
      </c>
      <c r="BT40" s="77">
        <f t="shared" si="36"/>
        <v>0</v>
      </c>
      <c r="BU40" s="78">
        <f t="shared" si="37"/>
        <v>0</v>
      </c>
      <c r="BV40" s="79">
        <f t="shared" si="38"/>
        <v>0</v>
      </c>
      <c r="BX40" s="89">
        <v>35</v>
      </c>
      <c r="BY40" s="92" t="e">
        <f t="shared" si="9"/>
        <v>#DIV/0!</v>
      </c>
      <c r="BZ40" s="91" t="e">
        <f t="shared" si="10"/>
        <v>#DIV/0!</v>
      </c>
      <c r="CA40" s="29" t="e">
        <f t="shared" si="11"/>
        <v>#DIV/0!</v>
      </c>
      <c r="CB40" s="29" t="e">
        <f t="shared" si="12"/>
        <v>#DIV/0!</v>
      </c>
      <c r="CC40" s="90">
        <f t="shared" si="13"/>
        <v>0</v>
      </c>
      <c r="CD40" s="29" t="e">
        <f t="shared" si="14"/>
        <v>#DIV/0!</v>
      </c>
      <c r="CE40" s="92">
        <f t="shared" si="15"/>
        <v>0</v>
      </c>
      <c r="CF40" s="25" t="e">
        <f t="shared" si="16"/>
        <v>#DIV/0!</v>
      </c>
      <c r="CH40" s="89">
        <v>35</v>
      </c>
      <c r="CI40" s="99">
        <f t="shared" si="41"/>
        <v>0</v>
      </c>
      <c r="CJ40" s="103">
        <f t="shared" si="41"/>
        <v>0</v>
      </c>
      <c r="CK40" s="139">
        <f t="shared" si="41"/>
        <v>0</v>
      </c>
      <c r="CL40" s="100">
        <f t="shared" si="41"/>
        <v>0</v>
      </c>
      <c r="CM40" s="110">
        <f t="shared" si="41"/>
        <v>0</v>
      </c>
      <c r="CN40" s="112">
        <f t="shared" si="41"/>
        <v>0</v>
      </c>
      <c r="CO40" s="137">
        <f t="shared" si="41"/>
        <v>0</v>
      </c>
      <c r="CP40" s="111">
        <f t="shared" si="41"/>
        <v>0</v>
      </c>
    </row>
    <row r="41" spans="1:94" ht="14.25" x14ac:dyDescent="0.15">
      <c r="A41" s="12" t="s">
        <v>95</v>
      </c>
      <c r="B41" s="20"/>
      <c r="C41" s="21"/>
      <c r="D41" s="21"/>
      <c r="E41" s="21"/>
      <c r="F41" s="22"/>
      <c r="G41" s="176"/>
      <c r="I41" s="80" t="e">
        <f t="shared" si="39"/>
        <v>#DIV/0!</v>
      </c>
      <c r="J41" s="25" t="e">
        <f t="shared" si="18"/>
        <v>#DIV/0!</v>
      </c>
      <c r="K41" s="81" t="e">
        <f t="shared" si="19"/>
        <v>#DIV/0!</v>
      </c>
      <c r="L41" s="82" t="e">
        <f t="shared" si="20"/>
        <v>#DIV/0!</v>
      </c>
      <c r="M41" s="83" t="e">
        <f t="shared" si="21"/>
        <v>#DIV/0!</v>
      </c>
      <c r="O41" s="76" t="e">
        <f t="shared" si="22"/>
        <v>#DIV/0!</v>
      </c>
      <c r="P41" s="76">
        <f t="shared" si="23"/>
        <v>0</v>
      </c>
      <c r="Q41" s="25">
        <f t="shared" si="24"/>
        <v>0</v>
      </c>
      <c r="R41" s="77">
        <f t="shared" si="25"/>
        <v>0</v>
      </c>
      <c r="S41" s="78">
        <f t="shared" si="26"/>
        <v>0</v>
      </c>
      <c r="T41" s="79">
        <f t="shared" si="27"/>
        <v>0</v>
      </c>
      <c r="V41" s="89">
        <v>36</v>
      </c>
      <c r="W41" s="92" t="e">
        <f t="shared" si="0"/>
        <v>#DIV/0!</v>
      </c>
      <c r="X41" s="91" t="e">
        <f t="shared" si="1"/>
        <v>#DIV/0!</v>
      </c>
      <c r="Y41" s="29" t="e">
        <f t="shared" si="2"/>
        <v>#DIV/0!</v>
      </c>
      <c r="Z41" s="29" t="e">
        <f t="shared" si="3"/>
        <v>#DIV/0!</v>
      </c>
      <c r="AA41" s="90">
        <f t="shared" si="4"/>
        <v>0</v>
      </c>
      <c r="AB41" s="29" t="e">
        <f t="shared" si="5"/>
        <v>#DIV/0!</v>
      </c>
      <c r="AC41" s="92">
        <f t="shared" si="6"/>
        <v>0</v>
      </c>
      <c r="AD41" s="25" t="e">
        <f t="shared" si="7"/>
        <v>#DIV/0!</v>
      </c>
      <c r="AF41" s="89">
        <v>36</v>
      </c>
      <c r="AG41" s="99">
        <f t="shared" si="40"/>
        <v>0</v>
      </c>
      <c r="AH41" s="103">
        <f t="shared" si="40"/>
        <v>0</v>
      </c>
      <c r="AI41" s="139">
        <f t="shared" si="40"/>
        <v>0</v>
      </c>
      <c r="AJ41" s="100">
        <f t="shared" si="40"/>
        <v>0</v>
      </c>
      <c r="AK41" s="110">
        <f t="shared" si="40"/>
        <v>0</v>
      </c>
      <c r="AL41" s="112">
        <f t="shared" si="40"/>
        <v>0</v>
      </c>
      <c r="AM41" s="137">
        <f t="shared" si="40"/>
        <v>0</v>
      </c>
      <c r="AN41" s="111">
        <f t="shared" si="40"/>
        <v>0</v>
      </c>
      <c r="BA41" s="44"/>
      <c r="BC41" s="12" t="s">
        <v>95</v>
      </c>
      <c r="BD41" s="20"/>
      <c r="BE41" s="21"/>
      <c r="BF41" s="21"/>
      <c r="BG41" s="21"/>
      <c r="BH41" s="22"/>
      <c r="BI41" s="176"/>
      <c r="BK41" s="80" t="e">
        <f t="shared" si="28"/>
        <v>#DIV/0!</v>
      </c>
      <c r="BL41" s="25" t="e">
        <f t="shared" si="29"/>
        <v>#DIV/0!</v>
      </c>
      <c r="BM41" s="81" t="e">
        <f t="shared" si="30"/>
        <v>#DIV/0!</v>
      </c>
      <c r="BN41" s="82" t="e">
        <f t="shared" si="31"/>
        <v>#DIV/0!</v>
      </c>
      <c r="BO41" s="83" t="e">
        <f t="shared" si="32"/>
        <v>#DIV/0!</v>
      </c>
      <c r="BQ41" s="76" t="e">
        <f t="shared" si="33"/>
        <v>#DIV/0!</v>
      </c>
      <c r="BR41" s="76">
        <f t="shared" si="34"/>
        <v>0</v>
      </c>
      <c r="BS41" s="25">
        <f t="shared" si="35"/>
        <v>0</v>
      </c>
      <c r="BT41" s="77">
        <f t="shared" si="36"/>
        <v>0</v>
      </c>
      <c r="BU41" s="78">
        <f t="shared" si="37"/>
        <v>0</v>
      </c>
      <c r="BV41" s="79">
        <f t="shared" si="38"/>
        <v>0</v>
      </c>
      <c r="BX41" s="89">
        <v>36</v>
      </c>
      <c r="BY41" s="92" t="e">
        <f t="shared" si="9"/>
        <v>#DIV/0!</v>
      </c>
      <c r="BZ41" s="91" t="e">
        <f t="shared" si="10"/>
        <v>#DIV/0!</v>
      </c>
      <c r="CA41" s="29" t="e">
        <f t="shared" si="11"/>
        <v>#DIV/0!</v>
      </c>
      <c r="CB41" s="29" t="e">
        <f t="shared" si="12"/>
        <v>#DIV/0!</v>
      </c>
      <c r="CC41" s="90">
        <f t="shared" si="13"/>
        <v>0</v>
      </c>
      <c r="CD41" s="29" t="e">
        <f t="shared" si="14"/>
        <v>#DIV/0!</v>
      </c>
      <c r="CE41" s="92">
        <f t="shared" si="15"/>
        <v>0</v>
      </c>
      <c r="CF41" s="25" t="e">
        <f t="shared" si="16"/>
        <v>#DIV/0!</v>
      </c>
      <c r="CH41" s="89">
        <v>36</v>
      </c>
      <c r="CI41" s="99">
        <f t="shared" si="41"/>
        <v>0</v>
      </c>
      <c r="CJ41" s="103">
        <f t="shared" si="41"/>
        <v>0</v>
      </c>
      <c r="CK41" s="139">
        <f t="shared" si="41"/>
        <v>0</v>
      </c>
      <c r="CL41" s="100">
        <f t="shared" si="41"/>
        <v>0</v>
      </c>
      <c r="CM41" s="110">
        <f t="shared" si="41"/>
        <v>0</v>
      </c>
      <c r="CN41" s="112">
        <f t="shared" si="41"/>
        <v>0</v>
      </c>
      <c r="CO41" s="137">
        <f t="shared" si="41"/>
        <v>0</v>
      </c>
      <c r="CP41" s="111">
        <f t="shared" si="41"/>
        <v>0</v>
      </c>
    </row>
    <row r="42" spans="1:94" ht="14.25" x14ac:dyDescent="0.15">
      <c r="A42" s="12" t="s">
        <v>96</v>
      </c>
      <c r="B42" s="20"/>
      <c r="C42" s="21"/>
      <c r="D42" s="21"/>
      <c r="E42" s="21"/>
      <c r="F42" s="22"/>
      <c r="G42" s="176"/>
      <c r="I42" s="80" t="e">
        <f t="shared" si="39"/>
        <v>#DIV/0!</v>
      </c>
      <c r="J42" s="25" t="e">
        <f t="shared" si="18"/>
        <v>#DIV/0!</v>
      </c>
      <c r="K42" s="81" t="e">
        <f t="shared" si="19"/>
        <v>#DIV/0!</v>
      </c>
      <c r="L42" s="82" t="e">
        <f t="shared" si="20"/>
        <v>#DIV/0!</v>
      </c>
      <c r="M42" s="83" t="e">
        <f t="shared" si="21"/>
        <v>#DIV/0!</v>
      </c>
      <c r="O42" s="76" t="e">
        <f t="shared" si="22"/>
        <v>#DIV/0!</v>
      </c>
      <c r="P42" s="76">
        <f t="shared" si="23"/>
        <v>0</v>
      </c>
      <c r="Q42" s="25">
        <f t="shared" si="24"/>
        <v>0</v>
      </c>
      <c r="R42" s="77">
        <f t="shared" si="25"/>
        <v>0</v>
      </c>
      <c r="S42" s="78">
        <f t="shared" si="26"/>
        <v>0</v>
      </c>
      <c r="T42" s="79">
        <f t="shared" si="27"/>
        <v>0</v>
      </c>
      <c r="V42" s="89">
        <v>37</v>
      </c>
      <c r="W42" s="92" t="e">
        <f t="shared" si="0"/>
        <v>#DIV/0!</v>
      </c>
      <c r="X42" s="91" t="e">
        <f t="shared" si="1"/>
        <v>#DIV/0!</v>
      </c>
      <c r="Y42" s="29" t="e">
        <f t="shared" si="2"/>
        <v>#DIV/0!</v>
      </c>
      <c r="Z42" s="29" t="e">
        <f t="shared" si="3"/>
        <v>#DIV/0!</v>
      </c>
      <c r="AA42" s="90">
        <f t="shared" si="4"/>
        <v>0</v>
      </c>
      <c r="AB42" s="29" t="e">
        <f t="shared" si="5"/>
        <v>#DIV/0!</v>
      </c>
      <c r="AC42" s="92">
        <f t="shared" si="6"/>
        <v>0</v>
      </c>
      <c r="AD42" s="25" t="e">
        <f t="shared" si="7"/>
        <v>#DIV/0!</v>
      </c>
      <c r="AF42" s="89">
        <v>37</v>
      </c>
      <c r="AG42" s="99">
        <f t="shared" si="40"/>
        <v>0</v>
      </c>
      <c r="AH42" s="103">
        <f t="shared" si="40"/>
        <v>0</v>
      </c>
      <c r="AI42" s="139">
        <f t="shared" si="40"/>
        <v>0</v>
      </c>
      <c r="AJ42" s="100">
        <f t="shared" si="40"/>
        <v>0</v>
      </c>
      <c r="AK42" s="110">
        <f t="shared" si="40"/>
        <v>0</v>
      </c>
      <c r="AL42" s="112">
        <f t="shared" si="40"/>
        <v>0</v>
      </c>
      <c r="AM42" s="137">
        <f t="shared" si="40"/>
        <v>0</v>
      </c>
      <c r="AN42" s="111">
        <f t="shared" si="40"/>
        <v>0</v>
      </c>
      <c r="BA42" s="44"/>
      <c r="BC42" s="12" t="s">
        <v>96</v>
      </c>
      <c r="BD42" s="20"/>
      <c r="BE42" s="21"/>
      <c r="BF42" s="21"/>
      <c r="BG42" s="21"/>
      <c r="BH42" s="22"/>
      <c r="BI42" s="176"/>
      <c r="BK42" s="80" t="e">
        <f t="shared" si="28"/>
        <v>#DIV/0!</v>
      </c>
      <c r="BL42" s="25" t="e">
        <f t="shared" si="29"/>
        <v>#DIV/0!</v>
      </c>
      <c r="BM42" s="81" t="e">
        <f t="shared" si="30"/>
        <v>#DIV/0!</v>
      </c>
      <c r="BN42" s="82" t="e">
        <f t="shared" si="31"/>
        <v>#DIV/0!</v>
      </c>
      <c r="BO42" s="83" t="e">
        <f t="shared" si="32"/>
        <v>#DIV/0!</v>
      </c>
      <c r="BQ42" s="76" t="e">
        <f t="shared" si="33"/>
        <v>#DIV/0!</v>
      </c>
      <c r="BR42" s="76">
        <f t="shared" si="34"/>
        <v>0</v>
      </c>
      <c r="BS42" s="25">
        <f t="shared" si="35"/>
        <v>0</v>
      </c>
      <c r="BT42" s="77">
        <f t="shared" si="36"/>
        <v>0</v>
      </c>
      <c r="BU42" s="78">
        <f t="shared" si="37"/>
        <v>0</v>
      </c>
      <c r="BV42" s="79">
        <f t="shared" si="38"/>
        <v>0</v>
      </c>
      <c r="BX42" s="89">
        <v>37</v>
      </c>
      <c r="BY42" s="92" t="e">
        <f t="shared" si="9"/>
        <v>#DIV/0!</v>
      </c>
      <c r="BZ42" s="91" t="e">
        <f t="shared" si="10"/>
        <v>#DIV/0!</v>
      </c>
      <c r="CA42" s="29" t="e">
        <f t="shared" si="11"/>
        <v>#DIV/0!</v>
      </c>
      <c r="CB42" s="29" t="e">
        <f t="shared" si="12"/>
        <v>#DIV/0!</v>
      </c>
      <c r="CC42" s="90">
        <f t="shared" si="13"/>
        <v>0</v>
      </c>
      <c r="CD42" s="29" t="e">
        <f t="shared" si="14"/>
        <v>#DIV/0!</v>
      </c>
      <c r="CE42" s="92">
        <f t="shared" si="15"/>
        <v>0</v>
      </c>
      <c r="CF42" s="25" t="e">
        <f t="shared" si="16"/>
        <v>#DIV/0!</v>
      </c>
      <c r="CH42" s="89">
        <v>37</v>
      </c>
      <c r="CI42" s="99">
        <f t="shared" si="41"/>
        <v>0</v>
      </c>
      <c r="CJ42" s="103">
        <f t="shared" si="41"/>
        <v>0</v>
      </c>
      <c r="CK42" s="139">
        <f t="shared" si="41"/>
        <v>0</v>
      </c>
      <c r="CL42" s="100">
        <f t="shared" si="41"/>
        <v>0</v>
      </c>
      <c r="CM42" s="110">
        <f t="shared" si="41"/>
        <v>0</v>
      </c>
      <c r="CN42" s="112">
        <f t="shared" si="41"/>
        <v>0</v>
      </c>
      <c r="CO42" s="137">
        <f t="shared" si="41"/>
        <v>0</v>
      </c>
      <c r="CP42" s="111">
        <f t="shared" si="41"/>
        <v>0</v>
      </c>
    </row>
    <row r="43" spans="1:94" ht="14.25" x14ac:dyDescent="0.15">
      <c r="A43" s="12" t="s">
        <v>97</v>
      </c>
      <c r="B43" s="20"/>
      <c r="C43" s="21"/>
      <c r="D43" s="21"/>
      <c r="E43" s="21"/>
      <c r="F43" s="22"/>
      <c r="G43" s="176"/>
      <c r="I43" s="80" t="e">
        <f t="shared" si="39"/>
        <v>#DIV/0!</v>
      </c>
      <c r="J43" s="25" t="e">
        <f t="shared" si="18"/>
        <v>#DIV/0!</v>
      </c>
      <c r="K43" s="81" t="e">
        <f t="shared" si="19"/>
        <v>#DIV/0!</v>
      </c>
      <c r="L43" s="82" t="e">
        <f t="shared" si="20"/>
        <v>#DIV/0!</v>
      </c>
      <c r="M43" s="83" t="e">
        <f t="shared" si="21"/>
        <v>#DIV/0!</v>
      </c>
      <c r="O43" s="76" t="e">
        <f t="shared" si="22"/>
        <v>#DIV/0!</v>
      </c>
      <c r="P43" s="76">
        <f t="shared" si="23"/>
        <v>0</v>
      </c>
      <c r="Q43" s="25">
        <f t="shared" si="24"/>
        <v>0</v>
      </c>
      <c r="R43" s="77">
        <f t="shared" si="25"/>
        <v>0</v>
      </c>
      <c r="S43" s="78">
        <f t="shared" si="26"/>
        <v>0</v>
      </c>
      <c r="T43" s="79">
        <f t="shared" si="27"/>
        <v>0</v>
      </c>
      <c r="V43" s="89">
        <v>38</v>
      </c>
      <c r="W43" s="92" t="e">
        <f t="shared" si="0"/>
        <v>#DIV/0!</v>
      </c>
      <c r="X43" s="91" t="e">
        <f t="shared" si="1"/>
        <v>#DIV/0!</v>
      </c>
      <c r="Y43" s="29" t="e">
        <f t="shared" si="2"/>
        <v>#DIV/0!</v>
      </c>
      <c r="Z43" s="29" t="e">
        <f t="shared" si="3"/>
        <v>#DIV/0!</v>
      </c>
      <c r="AA43" s="90">
        <f t="shared" si="4"/>
        <v>0</v>
      </c>
      <c r="AB43" s="29" t="e">
        <f t="shared" si="5"/>
        <v>#DIV/0!</v>
      </c>
      <c r="AC43" s="92">
        <f t="shared" si="6"/>
        <v>0</v>
      </c>
      <c r="AD43" s="25" t="e">
        <f t="shared" si="7"/>
        <v>#DIV/0!</v>
      </c>
      <c r="AF43" s="89">
        <v>38</v>
      </c>
      <c r="AG43" s="99">
        <f t="shared" si="40"/>
        <v>0</v>
      </c>
      <c r="AH43" s="103">
        <f t="shared" si="40"/>
        <v>0</v>
      </c>
      <c r="AI43" s="139">
        <f t="shared" si="40"/>
        <v>0</v>
      </c>
      <c r="AJ43" s="100">
        <f t="shared" si="40"/>
        <v>0</v>
      </c>
      <c r="AK43" s="110">
        <f t="shared" si="40"/>
        <v>0</v>
      </c>
      <c r="AL43" s="112">
        <f t="shared" si="40"/>
        <v>0</v>
      </c>
      <c r="AM43" s="137">
        <f t="shared" si="40"/>
        <v>0</v>
      </c>
      <c r="AN43" s="111">
        <f t="shared" si="40"/>
        <v>0</v>
      </c>
      <c r="BA43" s="44"/>
      <c r="BC43" s="12" t="s">
        <v>97</v>
      </c>
      <c r="BD43" s="20"/>
      <c r="BE43" s="21"/>
      <c r="BF43" s="21"/>
      <c r="BG43" s="21"/>
      <c r="BH43" s="22"/>
      <c r="BI43" s="176"/>
      <c r="BK43" s="80" t="e">
        <f t="shared" si="28"/>
        <v>#DIV/0!</v>
      </c>
      <c r="BL43" s="25" t="e">
        <f t="shared" si="29"/>
        <v>#DIV/0!</v>
      </c>
      <c r="BM43" s="81" t="e">
        <f t="shared" si="30"/>
        <v>#DIV/0!</v>
      </c>
      <c r="BN43" s="82" t="e">
        <f t="shared" si="31"/>
        <v>#DIV/0!</v>
      </c>
      <c r="BO43" s="83" t="e">
        <f t="shared" si="32"/>
        <v>#DIV/0!</v>
      </c>
      <c r="BQ43" s="76" t="e">
        <f t="shared" si="33"/>
        <v>#DIV/0!</v>
      </c>
      <c r="BR43" s="76">
        <f t="shared" si="34"/>
        <v>0</v>
      </c>
      <c r="BS43" s="25">
        <f t="shared" si="35"/>
        <v>0</v>
      </c>
      <c r="BT43" s="77">
        <f t="shared" si="36"/>
        <v>0</v>
      </c>
      <c r="BU43" s="78">
        <f t="shared" si="37"/>
        <v>0</v>
      </c>
      <c r="BV43" s="79">
        <f t="shared" si="38"/>
        <v>0</v>
      </c>
      <c r="BX43" s="89">
        <v>38</v>
      </c>
      <c r="BY43" s="92" t="e">
        <f t="shared" si="9"/>
        <v>#DIV/0!</v>
      </c>
      <c r="BZ43" s="91" t="e">
        <f t="shared" si="10"/>
        <v>#DIV/0!</v>
      </c>
      <c r="CA43" s="29" t="e">
        <f t="shared" si="11"/>
        <v>#DIV/0!</v>
      </c>
      <c r="CB43" s="29" t="e">
        <f t="shared" si="12"/>
        <v>#DIV/0!</v>
      </c>
      <c r="CC43" s="90">
        <f t="shared" si="13"/>
        <v>0</v>
      </c>
      <c r="CD43" s="29" t="e">
        <f t="shared" si="14"/>
        <v>#DIV/0!</v>
      </c>
      <c r="CE43" s="92">
        <f t="shared" si="15"/>
        <v>0</v>
      </c>
      <c r="CF43" s="25" t="e">
        <f t="shared" si="16"/>
        <v>#DIV/0!</v>
      </c>
      <c r="CH43" s="89">
        <v>38</v>
      </c>
      <c r="CI43" s="99">
        <f t="shared" si="41"/>
        <v>0</v>
      </c>
      <c r="CJ43" s="103">
        <f t="shared" si="41"/>
        <v>0</v>
      </c>
      <c r="CK43" s="139">
        <f t="shared" si="41"/>
        <v>0</v>
      </c>
      <c r="CL43" s="100">
        <f t="shared" si="41"/>
        <v>0</v>
      </c>
      <c r="CM43" s="110">
        <f t="shared" si="41"/>
        <v>0</v>
      </c>
      <c r="CN43" s="112">
        <f t="shared" si="41"/>
        <v>0</v>
      </c>
      <c r="CO43" s="137">
        <f t="shared" si="41"/>
        <v>0</v>
      </c>
      <c r="CP43" s="111">
        <f t="shared" si="41"/>
        <v>0</v>
      </c>
    </row>
    <row r="44" spans="1:94" ht="14.25" x14ac:dyDescent="0.15">
      <c r="A44" s="12" t="s">
        <v>98</v>
      </c>
      <c r="B44" s="20"/>
      <c r="C44" s="21"/>
      <c r="D44" s="21"/>
      <c r="E44" s="21"/>
      <c r="F44" s="22"/>
      <c r="G44" s="176"/>
      <c r="I44" s="80" t="e">
        <f t="shared" si="39"/>
        <v>#DIV/0!</v>
      </c>
      <c r="J44" s="25" t="e">
        <f t="shared" si="18"/>
        <v>#DIV/0!</v>
      </c>
      <c r="K44" s="81" t="e">
        <f t="shared" si="19"/>
        <v>#DIV/0!</v>
      </c>
      <c r="L44" s="82" t="e">
        <f t="shared" si="20"/>
        <v>#DIV/0!</v>
      </c>
      <c r="M44" s="83" t="e">
        <f t="shared" si="21"/>
        <v>#DIV/0!</v>
      </c>
      <c r="O44" s="76" t="e">
        <f t="shared" si="22"/>
        <v>#DIV/0!</v>
      </c>
      <c r="P44" s="76">
        <f t="shared" si="23"/>
        <v>0</v>
      </c>
      <c r="Q44" s="25">
        <f t="shared" si="24"/>
        <v>0</v>
      </c>
      <c r="R44" s="77">
        <f t="shared" si="25"/>
        <v>0</v>
      </c>
      <c r="S44" s="78">
        <f t="shared" si="26"/>
        <v>0</v>
      </c>
      <c r="T44" s="79">
        <f t="shared" si="27"/>
        <v>0</v>
      </c>
      <c r="V44" s="89">
        <v>39</v>
      </c>
      <c r="W44" s="92" t="e">
        <f t="shared" si="0"/>
        <v>#DIV/0!</v>
      </c>
      <c r="X44" s="91" t="e">
        <f t="shared" si="1"/>
        <v>#DIV/0!</v>
      </c>
      <c r="Y44" s="29" t="e">
        <f t="shared" si="2"/>
        <v>#DIV/0!</v>
      </c>
      <c r="Z44" s="29" t="e">
        <f t="shared" si="3"/>
        <v>#DIV/0!</v>
      </c>
      <c r="AA44" s="90">
        <f t="shared" si="4"/>
        <v>0</v>
      </c>
      <c r="AB44" s="29" t="e">
        <f t="shared" si="5"/>
        <v>#DIV/0!</v>
      </c>
      <c r="AC44" s="92">
        <f t="shared" si="6"/>
        <v>0</v>
      </c>
      <c r="AD44" s="25" t="e">
        <f t="shared" si="7"/>
        <v>#DIV/0!</v>
      </c>
      <c r="AF44" s="89">
        <v>39</v>
      </c>
      <c r="AG44" s="99">
        <f t="shared" si="40"/>
        <v>0</v>
      </c>
      <c r="AH44" s="103">
        <f t="shared" si="40"/>
        <v>0</v>
      </c>
      <c r="AI44" s="139">
        <f t="shared" si="40"/>
        <v>0</v>
      </c>
      <c r="AJ44" s="100">
        <f t="shared" si="40"/>
        <v>0</v>
      </c>
      <c r="AK44" s="110">
        <f t="shared" si="40"/>
        <v>0</v>
      </c>
      <c r="AL44" s="112">
        <f t="shared" si="40"/>
        <v>0</v>
      </c>
      <c r="AM44" s="137">
        <f t="shared" si="40"/>
        <v>0</v>
      </c>
      <c r="AN44" s="111">
        <f t="shared" si="40"/>
        <v>0</v>
      </c>
      <c r="BA44" s="44"/>
      <c r="BC44" s="12" t="s">
        <v>98</v>
      </c>
      <c r="BD44" s="20"/>
      <c r="BE44" s="21"/>
      <c r="BF44" s="21"/>
      <c r="BG44" s="21"/>
      <c r="BH44" s="22"/>
      <c r="BI44" s="176"/>
      <c r="BK44" s="80" t="e">
        <f t="shared" si="28"/>
        <v>#DIV/0!</v>
      </c>
      <c r="BL44" s="25" t="e">
        <f t="shared" si="29"/>
        <v>#DIV/0!</v>
      </c>
      <c r="BM44" s="81" t="e">
        <f t="shared" si="30"/>
        <v>#DIV/0!</v>
      </c>
      <c r="BN44" s="82" t="e">
        <f t="shared" si="31"/>
        <v>#DIV/0!</v>
      </c>
      <c r="BO44" s="83" t="e">
        <f t="shared" si="32"/>
        <v>#DIV/0!</v>
      </c>
      <c r="BQ44" s="76" t="e">
        <f t="shared" si="33"/>
        <v>#DIV/0!</v>
      </c>
      <c r="BR44" s="76">
        <f t="shared" si="34"/>
        <v>0</v>
      </c>
      <c r="BS44" s="25">
        <f t="shared" si="35"/>
        <v>0</v>
      </c>
      <c r="BT44" s="77">
        <f t="shared" si="36"/>
        <v>0</v>
      </c>
      <c r="BU44" s="78">
        <f t="shared" si="37"/>
        <v>0</v>
      </c>
      <c r="BV44" s="79">
        <f t="shared" si="38"/>
        <v>0</v>
      </c>
      <c r="BX44" s="89">
        <v>39</v>
      </c>
      <c r="BY44" s="92" t="e">
        <f t="shared" si="9"/>
        <v>#DIV/0!</v>
      </c>
      <c r="BZ44" s="91" t="e">
        <f t="shared" si="10"/>
        <v>#DIV/0!</v>
      </c>
      <c r="CA44" s="29" t="e">
        <f t="shared" si="11"/>
        <v>#DIV/0!</v>
      </c>
      <c r="CB44" s="29" t="e">
        <f t="shared" si="12"/>
        <v>#DIV/0!</v>
      </c>
      <c r="CC44" s="90">
        <f t="shared" si="13"/>
        <v>0</v>
      </c>
      <c r="CD44" s="29" t="e">
        <f t="shared" si="14"/>
        <v>#DIV/0!</v>
      </c>
      <c r="CE44" s="92">
        <f t="shared" si="15"/>
        <v>0</v>
      </c>
      <c r="CF44" s="25" t="e">
        <f t="shared" si="16"/>
        <v>#DIV/0!</v>
      </c>
      <c r="CH44" s="89">
        <v>39</v>
      </c>
      <c r="CI44" s="99">
        <f t="shared" si="41"/>
        <v>0</v>
      </c>
      <c r="CJ44" s="103">
        <f t="shared" si="41"/>
        <v>0</v>
      </c>
      <c r="CK44" s="139">
        <f t="shared" si="41"/>
        <v>0</v>
      </c>
      <c r="CL44" s="100">
        <f t="shared" si="41"/>
        <v>0</v>
      </c>
      <c r="CM44" s="110">
        <f t="shared" si="41"/>
        <v>0</v>
      </c>
      <c r="CN44" s="112">
        <f t="shared" si="41"/>
        <v>0</v>
      </c>
      <c r="CO44" s="137">
        <f t="shared" si="41"/>
        <v>0</v>
      </c>
      <c r="CP44" s="111">
        <f t="shared" si="41"/>
        <v>0</v>
      </c>
    </row>
    <row r="45" spans="1:94" ht="14.25" x14ac:dyDescent="0.15">
      <c r="A45" s="12" t="s">
        <v>99</v>
      </c>
      <c r="B45" s="20"/>
      <c r="C45" s="21"/>
      <c r="D45" s="21"/>
      <c r="E45" s="21"/>
      <c r="F45" s="22"/>
      <c r="G45" s="176"/>
      <c r="I45" s="80" t="e">
        <f t="shared" si="39"/>
        <v>#DIV/0!</v>
      </c>
      <c r="J45" s="25" t="e">
        <f t="shared" si="18"/>
        <v>#DIV/0!</v>
      </c>
      <c r="K45" s="81" t="e">
        <f t="shared" si="19"/>
        <v>#DIV/0!</v>
      </c>
      <c r="L45" s="82" t="e">
        <f t="shared" si="20"/>
        <v>#DIV/0!</v>
      </c>
      <c r="M45" s="83" t="e">
        <f t="shared" si="21"/>
        <v>#DIV/0!</v>
      </c>
      <c r="O45" s="76" t="e">
        <f t="shared" si="22"/>
        <v>#DIV/0!</v>
      </c>
      <c r="P45" s="76">
        <f t="shared" si="23"/>
        <v>0</v>
      </c>
      <c r="Q45" s="25">
        <f t="shared" si="24"/>
        <v>0</v>
      </c>
      <c r="R45" s="77">
        <f t="shared" si="25"/>
        <v>0</v>
      </c>
      <c r="S45" s="78">
        <f t="shared" si="26"/>
        <v>0</v>
      </c>
      <c r="T45" s="79">
        <f t="shared" si="27"/>
        <v>0</v>
      </c>
      <c r="V45" s="89">
        <v>40</v>
      </c>
      <c r="W45" s="92" t="e">
        <f t="shared" si="0"/>
        <v>#DIV/0!</v>
      </c>
      <c r="X45" s="91" t="e">
        <f t="shared" si="1"/>
        <v>#DIV/0!</v>
      </c>
      <c r="Y45" s="29" t="e">
        <f t="shared" si="2"/>
        <v>#DIV/0!</v>
      </c>
      <c r="Z45" s="29" t="e">
        <f t="shared" si="3"/>
        <v>#DIV/0!</v>
      </c>
      <c r="AA45" s="90">
        <f t="shared" si="4"/>
        <v>0</v>
      </c>
      <c r="AB45" s="29" t="e">
        <f t="shared" si="5"/>
        <v>#DIV/0!</v>
      </c>
      <c r="AC45" s="92">
        <f t="shared" si="6"/>
        <v>0</v>
      </c>
      <c r="AD45" s="25" t="e">
        <f t="shared" si="7"/>
        <v>#DIV/0!</v>
      </c>
      <c r="AF45" s="89">
        <v>40</v>
      </c>
      <c r="AG45" s="99">
        <f t="shared" si="40"/>
        <v>0</v>
      </c>
      <c r="AH45" s="103">
        <f t="shared" si="40"/>
        <v>0</v>
      </c>
      <c r="AI45" s="139">
        <f t="shared" si="40"/>
        <v>0</v>
      </c>
      <c r="AJ45" s="100">
        <f t="shared" si="40"/>
        <v>0</v>
      </c>
      <c r="AK45" s="110">
        <f t="shared" si="40"/>
        <v>0</v>
      </c>
      <c r="AL45" s="112">
        <f t="shared" si="40"/>
        <v>0</v>
      </c>
      <c r="AM45" s="137">
        <f t="shared" si="40"/>
        <v>0</v>
      </c>
      <c r="AN45" s="111">
        <f t="shared" si="40"/>
        <v>0</v>
      </c>
      <c r="BA45" s="44"/>
      <c r="BC45" s="12" t="s">
        <v>99</v>
      </c>
      <c r="BD45" s="20"/>
      <c r="BE45" s="21"/>
      <c r="BF45" s="21"/>
      <c r="BG45" s="21"/>
      <c r="BH45" s="22"/>
      <c r="BI45" s="176"/>
      <c r="BK45" s="80" t="e">
        <f t="shared" si="28"/>
        <v>#DIV/0!</v>
      </c>
      <c r="BL45" s="25" t="e">
        <f t="shared" si="29"/>
        <v>#DIV/0!</v>
      </c>
      <c r="BM45" s="81" t="e">
        <f t="shared" si="30"/>
        <v>#DIV/0!</v>
      </c>
      <c r="BN45" s="82" t="e">
        <f t="shared" si="31"/>
        <v>#DIV/0!</v>
      </c>
      <c r="BO45" s="83" t="e">
        <f t="shared" si="32"/>
        <v>#DIV/0!</v>
      </c>
      <c r="BQ45" s="76" t="e">
        <f t="shared" si="33"/>
        <v>#DIV/0!</v>
      </c>
      <c r="BR45" s="76">
        <f t="shared" si="34"/>
        <v>0</v>
      </c>
      <c r="BS45" s="25">
        <f t="shared" si="35"/>
        <v>0</v>
      </c>
      <c r="BT45" s="77">
        <f t="shared" si="36"/>
        <v>0</v>
      </c>
      <c r="BU45" s="78">
        <f t="shared" si="37"/>
        <v>0</v>
      </c>
      <c r="BV45" s="79">
        <f t="shared" si="38"/>
        <v>0</v>
      </c>
      <c r="BX45" s="89">
        <v>40</v>
      </c>
      <c r="BY45" s="92" t="e">
        <f t="shared" si="9"/>
        <v>#DIV/0!</v>
      </c>
      <c r="BZ45" s="91" t="e">
        <f t="shared" si="10"/>
        <v>#DIV/0!</v>
      </c>
      <c r="CA45" s="29" t="e">
        <f t="shared" si="11"/>
        <v>#DIV/0!</v>
      </c>
      <c r="CB45" s="29" t="e">
        <f t="shared" si="12"/>
        <v>#DIV/0!</v>
      </c>
      <c r="CC45" s="90">
        <f t="shared" si="13"/>
        <v>0</v>
      </c>
      <c r="CD45" s="29" t="e">
        <f t="shared" si="14"/>
        <v>#DIV/0!</v>
      </c>
      <c r="CE45" s="92">
        <f t="shared" si="15"/>
        <v>0</v>
      </c>
      <c r="CF45" s="25" t="e">
        <f t="shared" si="16"/>
        <v>#DIV/0!</v>
      </c>
      <c r="CH45" s="89">
        <v>40</v>
      </c>
      <c r="CI45" s="99">
        <f t="shared" si="41"/>
        <v>0</v>
      </c>
      <c r="CJ45" s="103">
        <f t="shared" si="41"/>
        <v>0</v>
      </c>
      <c r="CK45" s="139">
        <f t="shared" si="41"/>
        <v>0</v>
      </c>
      <c r="CL45" s="100">
        <f t="shared" si="41"/>
        <v>0</v>
      </c>
      <c r="CM45" s="110">
        <f t="shared" si="41"/>
        <v>0</v>
      </c>
      <c r="CN45" s="112">
        <f t="shared" si="41"/>
        <v>0</v>
      </c>
      <c r="CO45" s="137">
        <f t="shared" si="41"/>
        <v>0</v>
      </c>
      <c r="CP45" s="111">
        <f t="shared" si="41"/>
        <v>0</v>
      </c>
    </row>
    <row r="46" spans="1:94" ht="14.25" x14ac:dyDescent="0.15">
      <c r="A46" s="12" t="s">
        <v>100</v>
      </c>
      <c r="B46" s="20"/>
      <c r="C46" s="21"/>
      <c r="D46" s="21"/>
      <c r="E46" s="21"/>
      <c r="F46" s="22"/>
      <c r="G46" s="176"/>
      <c r="I46" s="80" t="e">
        <f t="shared" si="39"/>
        <v>#DIV/0!</v>
      </c>
      <c r="J46" s="25" t="e">
        <f t="shared" si="18"/>
        <v>#DIV/0!</v>
      </c>
      <c r="K46" s="81" t="e">
        <f t="shared" si="19"/>
        <v>#DIV/0!</v>
      </c>
      <c r="L46" s="82" t="e">
        <f t="shared" si="20"/>
        <v>#DIV/0!</v>
      </c>
      <c r="M46" s="83" t="e">
        <f t="shared" si="21"/>
        <v>#DIV/0!</v>
      </c>
      <c r="O46" s="76" t="e">
        <f t="shared" si="22"/>
        <v>#DIV/0!</v>
      </c>
      <c r="P46" s="76">
        <f t="shared" si="23"/>
        <v>0</v>
      </c>
      <c r="Q46" s="25">
        <f t="shared" si="24"/>
        <v>0</v>
      </c>
      <c r="R46" s="77">
        <f t="shared" si="25"/>
        <v>0</v>
      </c>
      <c r="S46" s="78">
        <f t="shared" si="26"/>
        <v>0</v>
      </c>
      <c r="T46" s="79">
        <f t="shared" si="27"/>
        <v>0</v>
      </c>
      <c r="V46" s="89">
        <v>41</v>
      </c>
      <c r="W46" s="92" t="e">
        <f t="shared" si="0"/>
        <v>#DIV/0!</v>
      </c>
      <c r="X46" s="91" t="e">
        <f t="shared" si="1"/>
        <v>#DIV/0!</v>
      </c>
      <c r="Y46" s="29" t="e">
        <f t="shared" si="2"/>
        <v>#DIV/0!</v>
      </c>
      <c r="Z46" s="29" t="e">
        <f t="shared" si="3"/>
        <v>#DIV/0!</v>
      </c>
      <c r="AA46" s="90">
        <f t="shared" si="4"/>
        <v>0</v>
      </c>
      <c r="AB46" s="29" t="e">
        <f t="shared" si="5"/>
        <v>#DIV/0!</v>
      </c>
      <c r="AC46" s="92">
        <f t="shared" si="6"/>
        <v>0</v>
      </c>
      <c r="AD46" s="25" t="e">
        <f t="shared" si="7"/>
        <v>#DIV/0!</v>
      </c>
      <c r="AF46" s="89">
        <v>41</v>
      </c>
      <c r="AG46" s="99">
        <f t="shared" si="40"/>
        <v>0</v>
      </c>
      <c r="AH46" s="103">
        <f t="shared" si="40"/>
        <v>0</v>
      </c>
      <c r="AI46" s="139">
        <f t="shared" si="40"/>
        <v>0</v>
      </c>
      <c r="AJ46" s="100">
        <f t="shared" si="40"/>
        <v>0</v>
      </c>
      <c r="AK46" s="110">
        <f t="shared" si="40"/>
        <v>0</v>
      </c>
      <c r="AL46" s="112">
        <f t="shared" si="40"/>
        <v>0</v>
      </c>
      <c r="AM46" s="137">
        <f t="shared" si="40"/>
        <v>0</v>
      </c>
      <c r="AN46" s="111">
        <f t="shared" si="40"/>
        <v>0</v>
      </c>
      <c r="BA46" s="44"/>
      <c r="BC46" s="12" t="s">
        <v>100</v>
      </c>
      <c r="BD46" s="20"/>
      <c r="BE46" s="21"/>
      <c r="BF46" s="21"/>
      <c r="BG46" s="21"/>
      <c r="BH46" s="22"/>
      <c r="BI46" s="176"/>
      <c r="BK46" s="80" t="e">
        <f t="shared" si="28"/>
        <v>#DIV/0!</v>
      </c>
      <c r="BL46" s="25" t="e">
        <f t="shared" si="29"/>
        <v>#DIV/0!</v>
      </c>
      <c r="BM46" s="81" t="e">
        <f t="shared" si="30"/>
        <v>#DIV/0!</v>
      </c>
      <c r="BN46" s="82" t="e">
        <f t="shared" si="31"/>
        <v>#DIV/0!</v>
      </c>
      <c r="BO46" s="83" t="e">
        <f t="shared" si="32"/>
        <v>#DIV/0!</v>
      </c>
      <c r="BQ46" s="76" t="e">
        <f t="shared" si="33"/>
        <v>#DIV/0!</v>
      </c>
      <c r="BR46" s="76">
        <f t="shared" si="34"/>
        <v>0</v>
      </c>
      <c r="BS46" s="25">
        <f t="shared" si="35"/>
        <v>0</v>
      </c>
      <c r="BT46" s="77">
        <f t="shared" si="36"/>
        <v>0</v>
      </c>
      <c r="BU46" s="78">
        <f t="shared" si="37"/>
        <v>0</v>
      </c>
      <c r="BV46" s="79">
        <f t="shared" si="38"/>
        <v>0</v>
      </c>
      <c r="BX46" s="89">
        <v>41</v>
      </c>
      <c r="BY46" s="92" t="e">
        <f t="shared" si="9"/>
        <v>#DIV/0!</v>
      </c>
      <c r="BZ46" s="91" t="e">
        <f t="shared" si="10"/>
        <v>#DIV/0!</v>
      </c>
      <c r="CA46" s="29" t="e">
        <f t="shared" si="11"/>
        <v>#DIV/0!</v>
      </c>
      <c r="CB46" s="29" t="e">
        <f t="shared" si="12"/>
        <v>#DIV/0!</v>
      </c>
      <c r="CC46" s="90">
        <f t="shared" si="13"/>
        <v>0</v>
      </c>
      <c r="CD46" s="29" t="e">
        <f t="shared" si="14"/>
        <v>#DIV/0!</v>
      </c>
      <c r="CE46" s="92">
        <f t="shared" si="15"/>
        <v>0</v>
      </c>
      <c r="CF46" s="25" t="e">
        <f t="shared" si="16"/>
        <v>#DIV/0!</v>
      </c>
      <c r="CH46" s="89">
        <v>41</v>
      </c>
      <c r="CI46" s="99">
        <f t="shared" si="41"/>
        <v>0</v>
      </c>
      <c r="CJ46" s="103">
        <f t="shared" si="41"/>
        <v>0</v>
      </c>
      <c r="CK46" s="139">
        <f t="shared" si="41"/>
        <v>0</v>
      </c>
      <c r="CL46" s="100">
        <f t="shared" si="41"/>
        <v>0</v>
      </c>
      <c r="CM46" s="110">
        <f t="shared" si="41"/>
        <v>0</v>
      </c>
      <c r="CN46" s="112">
        <f t="shared" si="41"/>
        <v>0</v>
      </c>
      <c r="CO46" s="137">
        <f t="shared" si="41"/>
        <v>0</v>
      </c>
      <c r="CP46" s="111">
        <f t="shared" si="41"/>
        <v>0</v>
      </c>
    </row>
    <row r="47" spans="1:94" ht="14.25" x14ac:dyDescent="0.15">
      <c r="A47" s="12" t="s">
        <v>101</v>
      </c>
      <c r="B47" s="20"/>
      <c r="C47" s="21"/>
      <c r="D47" s="21"/>
      <c r="E47" s="21"/>
      <c r="F47" s="22"/>
      <c r="G47" s="176"/>
      <c r="I47" s="80" t="e">
        <f t="shared" si="39"/>
        <v>#DIV/0!</v>
      </c>
      <c r="J47" s="25" t="e">
        <f t="shared" si="18"/>
        <v>#DIV/0!</v>
      </c>
      <c r="K47" s="81" t="e">
        <f t="shared" si="19"/>
        <v>#DIV/0!</v>
      </c>
      <c r="L47" s="82" t="e">
        <f t="shared" si="20"/>
        <v>#DIV/0!</v>
      </c>
      <c r="M47" s="83" t="e">
        <f t="shared" si="21"/>
        <v>#DIV/0!</v>
      </c>
      <c r="O47" s="76" t="e">
        <f t="shared" si="22"/>
        <v>#DIV/0!</v>
      </c>
      <c r="P47" s="76">
        <f t="shared" si="23"/>
        <v>0</v>
      </c>
      <c r="Q47" s="25">
        <f t="shared" si="24"/>
        <v>0</v>
      </c>
      <c r="R47" s="77">
        <f t="shared" si="25"/>
        <v>0</v>
      </c>
      <c r="S47" s="78">
        <f t="shared" si="26"/>
        <v>0</v>
      </c>
      <c r="T47" s="79">
        <f t="shared" si="27"/>
        <v>0</v>
      </c>
      <c r="V47" s="89">
        <v>42</v>
      </c>
      <c r="W47" s="92" t="e">
        <f t="shared" si="0"/>
        <v>#DIV/0!</v>
      </c>
      <c r="X47" s="91" t="e">
        <f t="shared" si="1"/>
        <v>#DIV/0!</v>
      </c>
      <c r="Y47" s="29" t="e">
        <f t="shared" si="2"/>
        <v>#DIV/0!</v>
      </c>
      <c r="Z47" s="29" t="e">
        <f t="shared" si="3"/>
        <v>#DIV/0!</v>
      </c>
      <c r="AA47" s="90">
        <f t="shared" si="4"/>
        <v>0</v>
      </c>
      <c r="AB47" s="29" t="e">
        <f t="shared" si="5"/>
        <v>#DIV/0!</v>
      </c>
      <c r="AC47" s="92">
        <f t="shared" si="6"/>
        <v>0</v>
      </c>
      <c r="AD47" s="25" t="e">
        <f t="shared" si="7"/>
        <v>#DIV/0!</v>
      </c>
      <c r="AF47" s="89">
        <v>42</v>
      </c>
      <c r="AG47" s="99">
        <f t="shared" si="40"/>
        <v>0</v>
      </c>
      <c r="AH47" s="103">
        <f t="shared" si="40"/>
        <v>0</v>
      </c>
      <c r="AI47" s="139">
        <f t="shared" si="40"/>
        <v>0</v>
      </c>
      <c r="AJ47" s="100">
        <f t="shared" si="40"/>
        <v>0</v>
      </c>
      <c r="AK47" s="110">
        <f t="shared" si="40"/>
        <v>0</v>
      </c>
      <c r="AL47" s="112">
        <f t="shared" si="40"/>
        <v>0</v>
      </c>
      <c r="AM47" s="137">
        <f t="shared" si="40"/>
        <v>0</v>
      </c>
      <c r="AN47" s="111">
        <f t="shared" si="40"/>
        <v>0</v>
      </c>
      <c r="BA47" s="44"/>
      <c r="BC47" s="12" t="s">
        <v>101</v>
      </c>
      <c r="BD47" s="20"/>
      <c r="BE47" s="21"/>
      <c r="BF47" s="21"/>
      <c r="BG47" s="21"/>
      <c r="BH47" s="22"/>
      <c r="BI47" s="176"/>
      <c r="BK47" s="80" t="e">
        <f t="shared" si="28"/>
        <v>#DIV/0!</v>
      </c>
      <c r="BL47" s="25" t="e">
        <f t="shared" si="29"/>
        <v>#DIV/0!</v>
      </c>
      <c r="BM47" s="81" t="e">
        <f t="shared" si="30"/>
        <v>#DIV/0!</v>
      </c>
      <c r="BN47" s="82" t="e">
        <f t="shared" si="31"/>
        <v>#DIV/0!</v>
      </c>
      <c r="BO47" s="83" t="e">
        <f t="shared" si="32"/>
        <v>#DIV/0!</v>
      </c>
      <c r="BQ47" s="76" t="e">
        <f t="shared" si="33"/>
        <v>#DIV/0!</v>
      </c>
      <c r="BR47" s="76">
        <f t="shared" si="34"/>
        <v>0</v>
      </c>
      <c r="BS47" s="25">
        <f t="shared" si="35"/>
        <v>0</v>
      </c>
      <c r="BT47" s="77">
        <f t="shared" si="36"/>
        <v>0</v>
      </c>
      <c r="BU47" s="78">
        <f t="shared" si="37"/>
        <v>0</v>
      </c>
      <c r="BV47" s="79">
        <f t="shared" si="38"/>
        <v>0</v>
      </c>
      <c r="BX47" s="89">
        <v>42</v>
      </c>
      <c r="BY47" s="92" t="e">
        <f t="shared" si="9"/>
        <v>#DIV/0!</v>
      </c>
      <c r="BZ47" s="91" t="e">
        <f t="shared" si="10"/>
        <v>#DIV/0!</v>
      </c>
      <c r="CA47" s="29" t="e">
        <f t="shared" si="11"/>
        <v>#DIV/0!</v>
      </c>
      <c r="CB47" s="29" t="e">
        <f t="shared" si="12"/>
        <v>#DIV/0!</v>
      </c>
      <c r="CC47" s="90">
        <f t="shared" si="13"/>
        <v>0</v>
      </c>
      <c r="CD47" s="29" t="e">
        <f t="shared" si="14"/>
        <v>#DIV/0!</v>
      </c>
      <c r="CE47" s="92">
        <f t="shared" si="15"/>
        <v>0</v>
      </c>
      <c r="CF47" s="25" t="e">
        <f t="shared" si="16"/>
        <v>#DIV/0!</v>
      </c>
      <c r="CH47" s="89">
        <v>42</v>
      </c>
      <c r="CI47" s="99">
        <f t="shared" si="41"/>
        <v>0</v>
      </c>
      <c r="CJ47" s="103">
        <f t="shared" si="41"/>
        <v>0</v>
      </c>
      <c r="CK47" s="139">
        <f t="shared" si="41"/>
        <v>0</v>
      </c>
      <c r="CL47" s="100">
        <f t="shared" si="41"/>
        <v>0</v>
      </c>
      <c r="CM47" s="110">
        <f t="shared" si="41"/>
        <v>0</v>
      </c>
      <c r="CN47" s="112">
        <f t="shared" si="41"/>
        <v>0</v>
      </c>
      <c r="CO47" s="137">
        <f t="shared" si="41"/>
        <v>0</v>
      </c>
      <c r="CP47" s="111">
        <f t="shared" si="41"/>
        <v>0</v>
      </c>
    </row>
    <row r="48" spans="1:94" ht="14.25" x14ac:dyDescent="0.15">
      <c r="A48" s="12" t="s">
        <v>102</v>
      </c>
      <c r="B48" s="20"/>
      <c r="C48" s="21"/>
      <c r="D48" s="21"/>
      <c r="E48" s="21"/>
      <c r="F48" s="22"/>
      <c r="G48" s="176"/>
      <c r="I48" s="80" t="e">
        <f t="shared" si="39"/>
        <v>#DIV/0!</v>
      </c>
      <c r="J48" s="25" t="e">
        <f t="shared" si="18"/>
        <v>#DIV/0!</v>
      </c>
      <c r="K48" s="81" t="e">
        <f t="shared" si="19"/>
        <v>#DIV/0!</v>
      </c>
      <c r="L48" s="82" t="e">
        <f t="shared" si="20"/>
        <v>#DIV/0!</v>
      </c>
      <c r="M48" s="83" t="e">
        <f t="shared" si="21"/>
        <v>#DIV/0!</v>
      </c>
      <c r="O48" s="76" t="e">
        <f t="shared" si="22"/>
        <v>#DIV/0!</v>
      </c>
      <c r="P48" s="76">
        <f t="shared" si="23"/>
        <v>0</v>
      </c>
      <c r="Q48" s="25">
        <f t="shared" si="24"/>
        <v>0</v>
      </c>
      <c r="R48" s="77">
        <f t="shared" si="25"/>
        <v>0</v>
      </c>
      <c r="S48" s="78">
        <f t="shared" si="26"/>
        <v>0</v>
      </c>
      <c r="T48" s="79">
        <f t="shared" si="27"/>
        <v>0</v>
      </c>
      <c r="V48" s="89">
        <v>43</v>
      </c>
      <c r="W48" s="92" t="e">
        <f t="shared" si="0"/>
        <v>#DIV/0!</v>
      </c>
      <c r="X48" s="91" t="e">
        <f t="shared" si="1"/>
        <v>#DIV/0!</v>
      </c>
      <c r="Y48" s="29" t="e">
        <f t="shared" si="2"/>
        <v>#DIV/0!</v>
      </c>
      <c r="Z48" s="29" t="e">
        <f t="shared" si="3"/>
        <v>#DIV/0!</v>
      </c>
      <c r="AA48" s="90">
        <f t="shared" si="4"/>
        <v>0</v>
      </c>
      <c r="AB48" s="29" t="e">
        <f t="shared" si="5"/>
        <v>#DIV/0!</v>
      </c>
      <c r="AC48" s="92">
        <f t="shared" si="6"/>
        <v>0</v>
      </c>
      <c r="AD48" s="25" t="e">
        <f t="shared" si="7"/>
        <v>#DIV/0!</v>
      </c>
      <c r="AF48" s="89">
        <v>43</v>
      </c>
      <c r="AG48" s="99">
        <f t="shared" si="40"/>
        <v>0</v>
      </c>
      <c r="AH48" s="103">
        <f t="shared" si="40"/>
        <v>0</v>
      </c>
      <c r="AI48" s="139">
        <f t="shared" si="40"/>
        <v>0</v>
      </c>
      <c r="AJ48" s="100">
        <f t="shared" si="40"/>
        <v>0</v>
      </c>
      <c r="AK48" s="110">
        <f t="shared" si="40"/>
        <v>0</v>
      </c>
      <c r="AL48" s="112">
        <f t="shared" si="40"/>
        <v>0</v>
      </c>
      <c r="AM48" s="137">
        <f t="shared" si="40"/>
        <v>0</v>
      </c>
      <c r="AN48" s="111">
        <f t="shared" si="40"/>
        <v>0</v>
      </c>
      <c r="BA48" s="44"/>
      <c r="BC48" s="12" t="s">
        <v>102</v>
      </c>
      <c r="BD48" s="20"/>
      <c r="BE48" s="21"/>
      <c r="BF48" s="21"/>
      <c r="BG48" s="21"/>
      <c r="BH48" s="22"/>
      <c r="BI48" s="176"/>
      <c r="BK48" s="80" t="e">
        <f t="shared" si="28"/>
        <v>#DIV/0!</v>
      </c>
      <c r="BL48" s="25" t="e">
        <f t="shared" si="29"/>
        <v>#DIV/0!</v>
      </c>
      <c r="BM48" s="81" t="e">
        <f t="shared" si="30"/>
        <v>#DIV/0!</v>
      </c>
      <c r="BN48" s="82" t="e">
        <f t="shared" si="31"/>
        <v>#DIV/0!</v>
      </c>
      <c r="BO48" s="83" t="e">
        <f t="shared" si="32"/>
        <v>#DIV/0!</v>
      </c>
      <c r="BQ48" s="76" t="e">
        <f t="shared" si="33"/>
        <v>#DIV/0!</v>
      </c>
      <c r="BR48" s="76">
        <f t="shared" si="34"/>
        <v>0</v>
      </c>
      <c r="BS48" s="25">
        <f t="shared" si="35"/>
        <v>0</v>
      </c>
      <c r="BT48" s="77">
        <f t="shared" si="36"/>
        <v>0</v>
      </c>
      <c r="BU48" s="78">
        <f t="shared" si="37"/>
        <v>0</v>
      </c>
      <c r="BV48" s="79">
        <f t="shared" si="38"/>
        <v>0</v>
      </c>
      <c r="BX48" s="89">
        <v>43</v>
      </c>
      <c r="BY48" s="92" t="e">
        <f t="shared" si="9"/>
        <v>#DIV/0!</v>
      </c>
      <c r="BZ48" s="91" t="e">
        <f t="shared" si="10"/>
        <v>#DIV/0!</v>
      </c>
      <c r="CA48" s="29" t="e">
        <f t="shared" si="11"/>
        <v>#DIV/0!</v>
      </c>
      <c r="CB48" s="29" t="e">
        <f t="shared" si="12"/>
        <v>#DIV/0!</v>
      </c>
      <c r="CC48" s="90">
        <f t="shared" si="13"/>
        <v>0</v>
      </c>
      <c r="CD48" s="29" t="e">
        <f t="shared" si="14"/>
        <v>#DIV/0!</v>
      </c>
      <c r="CE48" s="92">
        <f t="shared" si="15"/>
        <v>0</v>
      </c>
      <c r="CF48" s="25" t="e">
        <f t="shared" si="16"/>
        <v>#DIV/0!</v>
      </c>
      <c r="CH48" s="89">
        <v>43</v>
      </c>
      <c r="CI48" s="99">
        <f t="shared" si="41"/>
        <v>0</v>
      </c>
      <c r="CJ48" s="103">
        <f t="shared" si="41"/>
        <v>0</v>
      </c>
      <c r="CK48" s="139">
        <f t="shared" si="41"/>
        <v>0</v>
      </c>
      <c r="CL48" s="100">
        <f t="shared" si="41"/>
        <v>0</v>
      </c>
      <c r="CM48" s="110">
        <f t="shared" si="41"/>
        <v>0</v>
      </c>
      <c r="CN48" s="112">
        <f t="shared" si="41"/>
        <v>0</v>
      </c>
      <c r="CO48" s="137">
        <f t="shared" si="41"/>
        <v>0</v>
      </c>
      <c r="CP48" s="111">
        <f t="shared" si="41"/>
        <v>0</v>
      </c>
    </row>
    <row r="49" spans="1:94" ht="14.25" x14ac:dyDescent="0.15">
      <c r="A49" s="12" t="s">
        <v>103</v>
      </c>
      <c r="B49" s="20"/>
      <c r="C49" s="21"/>
      <c r="D49" s="21"/>
      <c r="E49" s="21"/>
      <c r="F49" s="22"/>
      <c r="G49" s="176"/>
      <c r="I49" s="80" t="e">
        <f t="shared" si="39"/>
        <v>#DIV/0!</v>
      </c>
      <c r="J49" s="25" t="e">
        <f t="shared" si="18"/>
        <v>#DIV/0!</v>
      </c>
      <c r="K49" s="81" t="e">
        <f t="shared" si="19"/>
        <v>#DIV/0!</v>
      </c>
      <c r="L49" s="82" t="e">
        <f t="shared" si="20"/>
        <v>#DIV/0!</v>
      </c>
      <c r="M49" s="83" t="e">
        <f t="shared" si="21"/>
        <v>#DIV/0!</v>
      </c>
      <c r="O49" s="76" t="e">
        <f t="shared" si="22"/>
        <v>#DIV/0!</v>
      </c>
      <c r="P49" s="76">
        <f t="shared" si="23"/>
        <v>0</v>
      </c>
      <c r="Q49" s="25">
        <f t="shared" si="24"/>
        <v>0</v>
      </c>
      <c r="R49" s="77">
        <f t="shared" si="25"/>
        <v>0</v>
      </c>
      <c r="S49" s="78">
        <f t="shared" si="26"/>
        <v>0</v>
      </c>
      <c r="T49" s="79">
        <f t="shared" si="27"/>
        <v>0</v>
      </c>
      <c r="V49" s="89">
        <v>44</v>
      </c>
      <c r="W49" s="92" t="e">
        <f t="shared" si="0"/>
        <v>#DIV/0!</v>
      </c>
      <c r="X49" s="91" t="e">
        <f t="shared" si="1"/>
        <v>#DIV/0!</v>
      </c>
      <c r="Y49" s="29" t="e">
        <f t="shared" si="2"/>
        <v>#DIV/0!</v>
      </c>
      <c r="Z49" s="29" t="e">
        <f t="shared" si="3"/>
        <v>#DIV/0!</v>
      </c>
      <c r="AA49" s="90">
        <f t="shared" si="4"/>
        <v>0</v>
      </c>
      <c r="AB49" s="29" t="e">
        <f t="shared" si="5"/>
        <v>#DIV/0!</v>
      </c>
      <c r="AC49" s="92">
        <f t="shared" si="6"/>
        <v>0</v>
      </c>
      <c r="AD49" s="25" t="e">
        <f t="shared" si="7"/>
        <v>#DIV/0!</v>
      </c>
      <c r="AF49" s="89">
        <v>44</v>
      </c>
      <c r="AG49" s="99">
        <f t="shared" si="40"/>
        <v>0</v>
      </c>
      <c r="AH49" s="103">
        <f t="shared" si="40"/>
        <v>0</v>
      </c>
      <c r="AI49" s="139">
        <f t="shared" si="40"/>
        <v>0</v>
      </c>
      <c r="AJ49" s="100">
        <f t="shared" si="40"/>
        <v>0</v>
      </c>
      <c r="AK49" s="110">
        <f t="shared" si="40"/>
        <v>0</v>
      </c>
      <c r="AL49" s="112">
        <f t="shared" si="40"/>
        <v>0</v>
      </c>
      <c r="AM49" s="137">
        <f t="shared" si="40"/>
        <v>0</v>
      </c>
      <c r="AN49" s="111">
        <f t="shared" si="40"/>
        <v>0</v>
      </c>
      <c r="BA49" s="44"/>
      <c r="BC49" s="12" t="s">
        <v>103</v>
      </c>
      <c r="BD49" s="20"/>
      <c r="BE49" s="21"/>
      <c r="BF49" s="21"/>
      <c r="BG49" s="21"/>
      <c r="BH49" s="22"/>
      <c r="BI49" s="176"/>
      <c r="BK49" s="80" t="e">
        <f t="shared" si="28"/>
        <v>#DIV/0!</v>
      </c>
      <c r="BL49" s="25" t="e">
        <f t="shared" si="29"/>
        <v>#DIV/0!</v>
      </c>
      <c r="BM49" s="81" t="e">
        <f t="shared" si="30"/>
        <v>#DIV/0!</v>
      </c>
      <c r="BN49" s="82" t="e">
        <f t="shared" si="31"/>
        <v>#DIV/0!</v>
      </c>
      <c r="BO49" s="83" t="e">
        <f t="shared" si="32"/>
        <v>#DIV/0!</v>
      </c>
      <c r="BQ49" s="76" t="e">
        <f t="shared" si="33"/>
        <v>#DIV/0!</v>
      </c>
      <c r="BR49" s="76">
        <f t="shared" si="34"/>
        <v>0</v>
      </c>
      <c r="BS49" s="25">
        <f t="shared" si="35"/>
        <v>0</v>
      </c>
      <c r="BT49" s="77">
        <f t="shared" si="36"/>
        <v>0</v>
      </c>
      <c r="BU49" s="78">
        <f t="shared" si="37"/>
        <v>0</v>
      </c>
      <c r="BV49" s="79">
        <f t="shared" si="38"/>
        <v>0</v>
      </c>
      <c r="BX49" s="89">
        <v>44</v>
      </c>
      <c r="BY49" s="92" t="e">
        <f t="shared" si="9"/>
        <v>#DIV/0!</v>
      </c>
      <c r="BZ49" s="91" t="e">
        <f t="shared" si="10"/>
        <v>#DIV/0!</v>
      </c>
      <c r="CA49" s="29" t="e">
        <f t="shared" si="11"/>
        <v>#DIV/0!</v>
      </c>
      <c r="CB49" s="29" t="e">
        <f t="shared" si="12"/>
        <v>#DIV/0!</v>
      </c>
      <c r="CC49" s="90">
        <f t="shared" si="13"/>
        <v>0</v>
      </c>
      <c r="CD49" s="29" t="e">
        <f t="shared" si="14"/>
        <v>#DIV/0!</v>
      </c>
      <c r="CE49" s="92">
        <f t="shared" si="15"/>
        <v>0</v>
      </c>
      <c r="CF49" s="25" t="e">
        <f t="shared" si="16"/>
        <v>#DIV/0!</v>
      </c>
      <c r="CH49" s="89">
        <v>44</v>
      </c>
      <c r="CI49" s="99">
        <f t="shared" si="41"/>
        <v>0</v>
      </c>
      <c r="CJ49" s="103">
        <f t="shared" si="41"/>
        <v>0</v>
      </c>
      <c r="CK49" s="139">
        <f t="shared" si="41"/>
        <v>0</v>
      </c>
      <c r="CL49" s="100">
        <f t="shared" si="41"/>
        <v>0</v>
      </c>
      <c r="CM49" s="110">
        <f t="shared" si="41"/>
        <v>0</v>
      </c>
      <c r="CN49" s="112">
        <f t="shared" si="41"/>
        <v>0</v>
      </c>
      <c r="CO49" s="137">
        <f t="shared" si="41"/>
        <v>0</v>
      </c>
      <c r="CP49" s="111">
        <f t="shared" si="41"/>
        <v>0</v>
      </c>
    </row>
    <row r="50" spans="1:94" ht="14.25" x14ac:dyDescent="0.15">
      <c r="A50" s="12" t="s">
        <v>104</v>
      </c>
      <c r="B50" s="20"/>
      <c r="C50" s="21"/>
      <c r="D50" s="21"/>
      <c r="E50" s="21"/>
      <c r="F50" s="22"/>
      <c r="G50" s="176"/>
      <c r="I50" s="80" t="e">
        <f t="shared" si="39"/>
        <v>#DIV/0!</v>
      </c>
      <c r="J50" s="25" t="e">
        <f t="shared" si="18"/>
        <v>#DIV/0!</v>
      </c>
      <c r="K50" s="81" t="e">
        <f t="shared" si="19"/>
        <v>#DIV/0!</v>
      </c>
      <c r="L50" s="82" t="e">
        <f t="shared" si="20"/>
        <v>#DIV/0!</v>
      </c>
      <c r="M50" s="83" t="e">
        <f t="shared" si="21"/>
        <v>#DIV/0!</v>
      </c>
      <c r="O50" s="76" t="e">
        <f t="shared" si="22"/>
        <v>#DIV/0!</v>
      </c>
      <c r="P50" s="76">
        <f t="shared" si="23"/>
        <v>0</v>
      </c>
      <c r="Q50" s="25">
        <f t="shared" si="24"/>
        <v>0</v>
      </c>
      <c r="R50" s="77">
        <f t="shared" si="25"/>
        <v>0</v>
      </c>
      <c r="S50" s="78">
        <f t="shared" si="26"/>
        <v>0</v>
      </c>
      <c r="T50" s="79">
        <f t="shared" si="27"/>
        <v>0</v>
      </c>
      <c r="V50" s="89">
        <v>45</v>
      </c>
      <c r="W50" s="92" t="e">
        <f t="shared" si="0"/>
        <v>#DIV/0!</v>
      </c>
      <c r="X50" s="91" t="e">
        <f t="shared" si="1"/>
        <v>#DIV/0!</v>
      </c>
      <c r="Y50" s="29" t="e">
        <f t="shared" si="2"/>
        <v>#DIV/0!</v>
      </c>
      <c r="Z50" s="29" t="e">
        <f t="shared" si="3"/>
        <v>#DIV/0!</v>
      </c>
      <c r="AA50" s="90">
        <f t="shared" si="4"/>
        <v>0</v>
      </c>
      <c r="AB50" s="29" t="e">
        <f t="shared" si="5"/>
        <v>#DIV/0!</v>
      </c>
      <c r="AC50" s="92">
        <f t="shared" si="6"/>
        <v>0</v>
      </c>
      <c r="AD50" s="25" t="e">
        <f t="shared" si="7"/>
        <v>#DIV/0!</v>
      </c>
      <c r="AF50" s="89">
        <v>45</v>
      </c>
      <c r="AG50" s="99">
        <f t="shared" si="40"/>
        <v>0</v>
      </c>
      <c r="AH50" s="103">
        <f t="shared" si="40"/>
        <v>0</v>
      </c>
      <c r="AI50" s="139">
        <f t="shared" si="40"/>
        <v>0</v>
      </c>
      <c r="AJ50" s="100">
        <f t="shared" si="40"/>
        <v>0</v>
      </c>
      <c r="AK50" s="110">
        <f t="shared" si="40"/>
        <v>0</v>
      </c>
      <c r="AL50" s="112">
        <f t="shared" si="40"/>
        <v>0</v>
      </c>
      <c r="AM50" s="137">
        <f t="shared" si="40"/>
        <v>0</v>
      </c>
      <c r="AN50" s="111">
        <f t="shared" si="40"/>
        <v>0</v>
      </c>
      <c r="BA50" s="44"/>
      <c r="BC50" s="12" t="s">
        <v>104</v>
      </c>
      <c r="BD50" s="20"/>
      <c r="BE50" s="21"/>
      <c r="BF50" s="21"/>
      <c r="BG50" s="21"/>
      <c r="BH50" s="22"/>
      <c r="BI50" s="176"/>
      <c r="BK50" s="80" t="e">
        <f t="shared" si="28"/>
        <v>#DIV/0!</v>
      </c>
      <c r="BL50" s="25" t="e">
        <f t="shared" si="29"/>
        <v>#DIV/0!</v>
      </c>
      <c r="BM50" s="81" t="e">
        <f t="shared" si="30"/>
        <v>#DIV/0!</v>
      </c>
      <c r="BN50" s="82" t="e">
        <f t="shared" si="31"/>
        <v>#DIV/0!</v>
      </c>
      <c r="BO50" s="83" t="e">
        <f t="shared" si="32"/>
        <v>#DIV/0!</v>
      </c>
      <c r="BQ50" s="76" t="e">
        <f t="shared" si="33"/>
        <v>#DIV/0!</v>
      </c>
      <c r="BR50" s="76">
        <f t="shared" si="34"/>
        <v>0</v>
      </c>
      <c r="BS50" s="25">
        <f t="shared" si="35"/>
        <v>0</v>
      </c>
      <c r="BT50" s="77">
        <f t="shared" si="36"/>
        <v>0</v>
      </c>
      <c r="BU50" s="78">
        <f t="shared" si="37"/>
        <v>0</v>
      </c>
      <c r="BV50" s="79">
        <f t="shared" si="38"/>
        <v>0</v>
      </c>
      <c r="BX50" s="89">
        <v>45</v>
      </c>
      <c r="BY50" s="92" t="e">
        <f t="shared" si="9"/>
        <v>#DIV/0!</v>
      </c>
      <c r="BZ50" s="91" t="e">
        <f t="shared" si="10"/>
        <v>#DIV/0!</v>
      </c>
      <c r="CA50" s="29" t="e">
        <f t="shared" si="11"/>
        <v>#DIV/0!</v>
      </c>
      <c r="CB50" s="29" t="e">
        <f t="shared" si="12"/>
        <v>#DIV/0!</v>
      </c>
      <c r="CC50" s="90">
        <f t="shared" si="13"/>
        <v>0</v>
      </c>
      <c r="CD50" s="29" t="e">
        <f t="shared" si="14"/>
        <v>#DIV/0!</v>
      </c>
      <c r="CE50" s="92">
        <f t="shared" si="15"/>
        <v>0</v>
      </c>
      <c r="CF50" s="25" t="e">
        <f t="shared" si="16"/>
        <v>#DIV/0!</v>
      </c>
      <c r="CH50" s="89">
        <v>45</v>
      </c>
      <c r="CI50" s="99">
        <f t="shared" si="41"/>
        <v>0</v>
      </c>
      <c r="CJ50" s="103">
        <f t="shared" si="41"/>
        <v>0</v>
      </c>
      <c r="CK50" s="139">
        <f t="shared" si="41"/>
        <v>0</v>
      </c>
      <c r="CL50" s="100">
        <f t="shared" si="41"/>
        <v>0</v>
      </c>
      <c r="CM50" s="110">
        <f t="shared" si="41"/>
        <v>0</v>
      </c>
      <c r="CN50" s="112">
        <f t="shared" si="41"/>
        <v>0</v>
      </c>
      <c r="CO50" s="137">
        <f t="shared" si="41"/>
        <v>0</v>
      </c>
      <c r="CP50" s="111">
        <f t="shared" si="41"/>
        <v>0</v>
      </c>
    </row>
    <row r="51" spans="1:94" ht="14.25" x14ac:dyDescent="0.15">
      <c r="A51" s="12" t="s">
        <v>105</v>
      </c>
      <c r="B51" s="20"/>
      <c r="C51" s="21"/>
      <c r="D51" s="21"/>
      <c r="E51" s="21"/>
      <c r="F51" s="22"/>
      <c r="G51" s="176"/>
      <c r="I51" s="80" t="e">
        <f t="shared" si="39"/>
        <v>#DIV/0!</v>
      </c>
      <c r="J51" s="25" t="e">
        <f t="shared" si="18"/>
        <v>#DIV/0!</v>
      </c>
      <c r="K51" s="81" t="e">
        <f t="shared" si="19"/>
        <v>#DIV/0!</v>
      </c>
      <c r="L51" s="82" t="e">
        <f t="shared" si="20"/>
        <v>#DIV/0!</v>
      </c>
      <c r="M51" s="83" t="e">
        <f t="shared" si="21"/>
        <v>#DIV/0!</v>
      </c>
      <c r="O51" s="76" t="e">
        <f t="shared" si="22"/>
        <v>#DIV/0!</v>
      </c>
      <c r="P51" s="76">
        <f t="shared" si="23"/>
        <v>0</v>
      </c>
      <c r="Q51" s="25">
        <f t="shared" si="24"/>
        <v>0</v>
      </c>
      <c r="R51" s="77">
        <f t="shared" si="25"/>
        <v>0</v>
      </c>
      <c r="S51" s="78">
        <f t="shared" si="26"/>
        <v>0</v>
      </c>
      <c r="T51" s="79">
        <f t="shared" si="27"/>
        <v>0</v>
      </c>
      <c r="V51" s="89">
        <v>46</v>
      </c>
      <c r="W51" s="92" t="e">
        <f t="shared" si="0"/>
        <v>#DIV/0!</v>
      </c>
      <c r="X51" s="91" t="e">
        <f t="shared" si="1"/>
        <v>#DIV/0!</v>
      </c>
      <c r="Y51" s="29" t="e">
        <f t="shared" si="2"/>
        <v>#DIV/0!</v>
      </c>
      <c r="Z51" s="29" t="e">
        <f t="shared" si="3"/>
        <v>#DIV/0!</v>
      </c>
      <c r="AA51" s="90">
        <f t="shared" si="4"/>
        <v>0</v>
      </c>
      <c r="AB51" s="29" t="e">
        <f t="shared" si="5"/>
        <v>#DIV/0!</v>
      </c>
      <c r="AC51" s="92">
        <f t="shared" si="6"/>
        <v>0</v>
      </c>
      <c r="AD51" s="25" t="e">
        <f t="shared" si="7"/>
        <v>#DIV/0!</v>
      </c>
      <c r="AF51" s="89">
        <v>46</v>
      </c>
      <c r="AG51" s="99">
        <f t="shared" si="40"/>
        <v>0</v>
      </c>
      <c r="AH51" s="103">
        <f t="shared" si="40"/>
        <v>0</v>
      </c>
      <c r="AI51" s="139">
        <f t="shared" si="40"/>
        <v>0</v>
      </c>
      <c r="AJ51" s="100">
        <f t="shared" si="40"/>
        <v>0</v>
      </c>
      <c r="AK51" s="110">
        <f t="shared" si="40"/>
        <v>0</v>
      </c>
      <c r="AL51" s="112">
        <f t="shared" si="40"/>
        <v>0</v>
      </c>
      <c r="AM51" s="137">
        <f t="shared" si="40"/>
        <v>0</v>
      </c>
      <c r="AN51" s="111">
        <f t="shared" si="40"/>
        <v>0</v>
      </c>
      <c r="BA51" s="44"/>
      <c r="BC51" s="12" t="s">
        <v>105</v>
      </c>
      <c r="BD51" s="20"/>
      <c r="BE51" s="21"/>
      <c r="BF51" s="21"/>
      <c r="BG51" s="21"/>
      <c r="BH51" s="22"/>
      <c r="BI51" s="176"/>
      <c r="BK51" s="80" t="e">
        <f t="shared" si="28"/>
        <v>#DIV/0!</v>
      </c>
      <c r="BL51" s="25" t="e">
        <f t="shared" si="29"/>
        <v>#DIV/0!</v>
      </c>
      <c r="BM51" s="81" t="e">
        <f t="shared" si="30"/>
        <v>#DIV/0!</v>
      </c>
      <c r="BN51" s="82" t="e">
        <f t="shared" si="31"/>
        <v>#DIV/0!</v>
      </c>
      <c r="BO51" s="83" t="e">
        <f t="shared" si="32"/>
        <v>#DIV/0!</v>
      </c>
      <c r="BQ51" s="76" t="e">
        <f t="shared" si="33"/>
        <v>#DIV/0!</v>
      </c>
      <c r="BR51" s="76">
        <f t="shared" si="34"/>
        <v>0</v>
      </c>
      <c r="BS51" s="25">
        <f t="shared" si="35"/>
        <v>0</v>
      </c>
      <c r="BT51" s="77">
        <f t="shared" si="36"/>
        <v>0</v>
      </c>
      <c r="BU51" s="78">
        <f t="shared" si="37"/>
        <v>0</v>
      </c>
      <c r="BV51" s="79">
        <f t="shared" si="38"/>
        <v>0</v>
      </c>
      <c r="BX51" s="89">
        <v>46</v>
      </c>
      <c r="BY51" s="92" t="e">
        <f t="shared" si="9"/>
        <v>#DIV/0!</v>
      </c>
      <c r="BZ51" s="91" t="e">
        <f t="shared" si="10"/>
        <v>#DIV/0!</v>
      </c>
      <c r="CA51" s="29" t="e">
        <f t="shared" si="11"/>
        <v>#DIV/0!</v>
      </c>
      <c r="CB51" s="29" t="e">
        <f t="shared" si="12"/>
        <v>#DIV/0!</v>
      </c>
      <c r="CC51" s="90">
        <f t="shared" si="13"/>
        <v>0</v>
      </c>
      <c r="CD51" s="29" t="e">
        <f t="shared" si="14"/>
        <v>#DIV/0!</v>
      </c>
      <c r="CE51" s="92">
        <f t="shared" si="15"/>
        <v>0</v>
      </c>
      <c r="CF51" s="25" t="e">
        <f t="shared" si="16"/>
        <v>#DIV/0!</v>
      </c>
      <c r="CH51" s="89">
        <v>46</v>
      </c>
      <c r="CI51" s="99">
        <f t="shared" si="41"/>
        <v>0</v>
      </c>
      <c r="CJ51" s="103">
        <f t="shared" si="41"/>
        <v>0</v>
      </c>
      <c r="CK51" s="139">
        <f t="shared" si="41"/>
        <v>0</v>
      </c>
      <c r="CL51" s="100">
        <f t="shared" si="41"/>
        <v>0</v>
      </c>
      <c r="CM51" s="110">
        <f t="shared" si="41"/>
        <v>0</v>
      </c>
      <c r="CN51" s="112">
        <f t="shared" si="41"/>
        <v>0</v>
      </c>
      <c r="CO51" s="137">
        <f t="shared" si="41"/>
        <v>0</v>
      </c>
      <c r="CP51" s="111">
        <f t="shared" si="41"/>
        <v>0</v>
      </c>
    </row>
    <row r="52" spans="1:94" ht="14.25" x14ac:dyDescent="0.15">
      <c r="A52" s="12" t="s">
        <v>106</v>
      </c>
      <c r="B52" s="20"/>
      <c r="C52" s="21"/>
      <c r="D52" s="21"/>
      <c r="E52" s="21"/>
      <c r="F52" s="22"/>
      <c r="G52" s="176"/>
      <c r="I52" s="80" t="e">
        <f t="shared" si="39"/>
        <v>#DIV/0!</v>
      </c>
      <c r="J52" s="25" t="e">
        <f t="shared" si="18"/>
        <v>#DIV/0!</v>
      </c>
      <c r="K52" s="81" t="e">
        <f t="shared" si="19"/>
        <v>#DIV/0!</v>
      </c>
      <c r="L52" s="82" t="e">
        <f t="shared" si="20"/>
        <v>#DIV/0!</v>
      </c>
      <c r="M52" s="83" t="e">
        <f t="shared" si="21"/>
        <v>#DIV/0!</v>
      </c>
      <c r="O52" s="76" t="e">
        <f t="shared" si="22"/>
        <v>#DIV/0!</v>
      </c>
      <c r="P52" s="76">
        <f t="shared" si="23"/>
        <v>0</v>
      </c>
      <c r="Q52" s="25">
        <f t="shared" si="24"/>
        <v>0</v>
      </c>
      <c r="R52" s="77">
        <f t="shared" si="25"/>
        <v>0</v>
      </c>
      <c r="S52" s="78">
        <f t="shared" si="26"/>
        <v>0</v>
      </c>
      <c r="T52" s="79">
        <f t="shared" si="27"/>
        <v>0</v>
      </c>
      <c r="V52" s="89">
        <v>47</v>
      </c>
      <c r="W52" s="92" t="e">
        <f t="shared" si="0"/>
        <v>#DIV/0!</v>
      </c>
      <c r="X52" s="91" t="e">
        <f t="shared" si="1"/>
        <v>#DIV/0!</v>
      </c>
      <c r="Y52" s="29" t="e">
        <f t="shared" si="2"/>
        <v>#DIV/0!</v>
      </c>
      <c r="Z52" s="29" t="e">
        <f t="shared" si="3"/>
        <v>#DIV/0!</v>
      </c>
      <c r="AA52" s="90">
        <f t="shared" si="4"/>
        <v>0</v>
      </c>
      <c r="AB52" s="29" t="e">
        <f t="shared" si="5"/>
        <v>#DIV/0!</v>
      </c>
      <c r="AC52" s="92">
        <f t="shared" si="6"/>
        <v>0</v>
      </c>
      <c r="AD52" s="25" t="e">
        <f t="shared" si="7"/>
        <v>#DIV/0!</v>
      </c>
      <c r="AF52" s="89">
        <v>47</v>
      </c>
      <c r="AG52" s="99">
        <f t="shared" si="40"/>
        <v>0</v>
      </c>
      <c r="AH52" s="103">
        <f t="shared" si="40"/>
        <v>0</v>
      </c>
      <c r="AI52" s="139">
        <f t="shared" si="40"/>
        <v>0</v>
      </c>
      <c r="AJ52" s="100">
        <f t="shared" si="40"/>
        <v>0</v>
      </c>
      <c r="AK52" s="110">
        <f t="shared" si="40"/>
        <v>0</v>
      </c>
      <c r="AL52" s="112">
        <f t="shared" si="40"/>
        <v>0</v>
      </c>
      <c r="AM52" s="137">
        <f t="shared" si="40"/>
        <v>0</v>
      </c>
      <c r="AN52" s="111">
        <f t="shared" si="40"/>
        <v>0</v>
      </c>
      <c r="BA52" s="44"/>
      <c r="BC52" s="12" t="s">
        <v>106</v>
      </c>
      <c r="BD52" s="20"/>
      <c r="BE52" s="21"/>
      <c r="BF52" s="21"/>
      <c r="BG52" s="21"/>
      <c r="BH52" s="22"/>
      <c r="BI52" s="176"/>
      <c r="BK52" s="80" t="e">
        <f t="shared" si="28"/>
        <v>#DIV/0!</v>
      </c>
      <c r="BL52" s="25" t="e">
        <f t="shared" si="29"/>
        <v>#DIV/0!</v>
      </c>
      <c r="BM52" s="81" t="e">
        <f t="shared" si="30"/>
        <v>#DIV/0!</v>
      </c>
      <c r="BN52" s="82" t="e">
        <f t="shared" si="31"/>
        <v>#DIV/0!</v>
      </c>
      <c r="BO52" s="83" t="e">
        <f t="shared" si="32"/>
        <v>#DIV/0!</v>
      </c>
      <c r="BQ52" s="76" t="e">
        <f t="shared" si="33"/>
        <v>#DIV/0!</v>
      </c>
      <c r="BR52" s="76">
        <f t="shared" si="34"/>
        <v>0</v>
      </c>
      <c r="BS52" s="25">
        <f t="shared" si="35"/>
        <v>0</v>
      </c>
      <c r="BT52" s="77">
        <f t="shared" si="36"/>
        <v>0</v>
      </c>
      <c r="BU52" s="78">
        <f t="shared" si="37"/>
        <v>0</v>
      </c>
      <c r="BV52" s="79">
        <f t="shared" si="38"/>
        <v>0</v>
      </c>
      <c r="BX52" s="89">
        <v>47</v>
      </c>
      <c r="BY52" s="92" t="e">
        <f t="shared" si="9"/>
        <v>#DIV/0!</v>
      </c>
      <c r="BZ52" s="91" t="e">
        <f t="shared" si="10"/>
        <v>#DIV/0!</v>
      </c>
      <c r="CA52" s="29" t="e">
        <f t="shared" si="11"/>
        <v>#DIV/0!</v>
      </c>
      <c r="CB52" s="29" t="e">
        <f t="shared" si="12"/>
        <v>#DIV/0!</v>
      </c>
      <c r="CC52" s="90">
        <f t="shared" si="13"/>
        <v>0</v>
      </c>
      <c r="CD52" s="29" t="e">
        <f t="shared" si="14"/>
        <v>#DIV/0!</v>
      </c>
      <c r="CE52" s="92">
        <f t="shared" si="15"/>
        <v>0</v>
      </c>
      <c r="CF52" s="25" t="e">
        <f t="shared" si="16"/>
        <v>#DIV/0!</v>
      </c>
      <c r="CH52" s="89">
        <v>47</v>
      </c>
      <c r="CI52" s="99">
        <f t="shared" si="41"/>
        <v>0</v>
      </c>
      <c r="CJ52" s="103">
        <f t="shared" si="41"/>
        <v>0</v>
      </c>
      <c r="CK52" s="139">
        <f t="shared" si="41"/>
        <v>0</v>
      </c>
      <c r="CL52" s="100">
        <f t="shared" si="41"/>
        <v>0</v>
      </c>
      <c r="CM52" s="110">
        <f t="shared" si="41"/>
        <v>0</v>
      </c>
      <c r="CN52" s="112">
        <f t="shared" si="41"/>
        <v>0</v>
      </c>
      <c r="CO52" s="137">
        <f t="shared" si="41"/>
        <v>0</v>
      </c>
      <c r="CP52" s="111">
        <f t="shared" si="41"/>
        <v>0</v>
      </c>
    </row>
    <row r="53" spans="1:94" ht="14.25" x14ac:dyDescent="0.15">
      <c r="A53" s="12" t="s">
        <v>107</v>
      </c>
      <c r="B53" s="20"/>
      <c r="C53" s="21"/>
      <c r="D53" s="21"/>
      <c r="E53" s="21"/>
      <c r="F53" s="22"/>
      <c r="G53" s="176"/>
      <c r="I53" s="80" t="e">
        <f t="shared" si="39"/>
        <v>#DIV/0!</v>
      </c>
      <c r="J53" s="25" t="e">
        <f t="shared" si="18"/>
        <v>#DIV/0!</v>
      </c>
      <c r="K53" s="81" t="e">
        <f t="shared" si="19"/>
        <v>#DIV/0!</v>
      </c>
      <c r="L53" s="82" t="e">
        <f t="shared" si="20"/>
        <v>#DIV/0!</v>
      </c>
      <c r="M53" s="83" t="e">
        <f t="shared" si="21"/>
        <v>#DIV/0!</v>
      </c>
      <c r="O53" s="76" t="e">
        <f t="shared" si="22"/>
        <v>#DIV/0!</v>
      </c>
      <c r="P53" s="76">
        <f t="shared" si="23"/>
        <v>0</v>
      </c>
      <c r="Q53" s="25">
        <f t="shared" si="24"/>
        <v>0</v>
      </c>
      <c r="R53" s="77">
        <f t="shared" si="25"/>
        <v>0</v>
      </c>
      <c r="S53" s="78">
        <f t="shared" si="26"/>
        <v>0</v>
      </c>
      <c r="T53" s="79">
        <f t="shared" si="27"/>
        <v>0</v>
      </c>
      <c r="V53" s="89">
        <v>48</v>
      </c>
      <c r="W53" s="92" t="e">
        <f t="shared" si="0"/>
        <v>#DIV/0!</v>
      </c>
      <c r="X53" s="91" t="e">
        <f t="shared" si="1"/>
        <v>#DIV/0!</v>
      </c>
      <c r="Y53" s="29" t="e">
        <f t="shared" si="2"/>
        <v>#DIV/0!</v>
      </c>
      <c r="Z53" s="29" t="e">
        <f t="shared" si="3"/>
        <v>#DIV/0!</v>
      </c>
      <c r="AA53" s="90">
        <f t="shared" si="4"/>
        <v>0</v>
      </c>
      <c r="AB53" s="29" t="e">
        <f t="shared" si="5"/>
        <v>#DIV/0!</v>
      </c>
      <c r="AC53" s="92">
        <f t="shared" si="6"/>
        <v>0</v>
      </c>
      <c r="AD53" s="25" t="e">
        <f t="shared" si="7"/>
        <v>#DIV/0!</v>
      </c>
      <c r="AF53" s="89">
        <v>48</v>
      </c>
      <c r="AG53" s="99">
        <f t="shared" si="40"/>
        <v>0</v>
      </c>
      <c r="AH53" s="103">
        <f t="shared" si="40"/>
        <v>0</v>
      </c>
      <c r="AI53" s="139">
        <f t="shared" si="40"/>
        <v>0</v>
      </c>
      <c r="AJ53" s="100">
        <f t="shared" si="40"/>
        <v>0</v>
      </c>
      <c r="AK53" s="110">
        <f t="shared" si="40"/>
        <v>0</v>
      </c>
      <c r="AL53" s="112">
        <f t="shared" si="40"/>
        <v>0</v>
      </c>
      <c r="AM53" s="137">
        <f t="shared" si="40"/>
        <v>0</v>
      </c>
      <c r="AN53" s="111">
        <f t="shared" ref="AN53:AN58" si="42">IF(IFERROR(AD53,-1) &lt;0, 0, AD53)</f>
        <v>0</v>
      </c>
      <c r="BA53" s="44"/>
      <c r="BC53" s="12" t="s">
        <v>107</v>
      </c>
      <c r="BD53" s="20"/>
      <c r="BE53" s="21"/>
      <c r="BF53" s="21"/>
      <c r="BG53" s="21"/>
      <c r="BH53" s="22"/>
      <c r="BI53" s="176"/>
      <c r="BK53" s="80" t="e">
        <f t="shared" si="28"/>
        <v>#DIV/0!</v>
      </c>
      <c r="BL53" s="25" t="e">
        <f t="shared" si="29"/>
        <v>#DIV/0!</v>
      </c>
      <c r="BM53" s="81" t="e">
        <f t="shared" si="30"/>
        <v>#DIV/0!</v>
      </c>
      <c r="BN53" s="82" t="e">
        <f t="shared" si="31"/>
        <v>#DIV/0!</v>
      </c>
      <c r="BO53" s="83" t="e">
        <f t="shared" si="32"/>
        <v>#DIV/0!</v>
      </c>
      <c r="BQ53" s="76" t="e">
        <f t="shared" si="33"/>
        <v>#DIV/0!</v>
      </c>
      <c r="BR53" s="76">
        <f t="shared" si="34"/>
        <v>0</v>
      </c>
      <c r="BS53" s="25">
        <f t="shared" si="35"/>
        <v>0</v>
      </c>
      <c r="BT53" s="77">
        <f t="shared" si="36"/>
        <v>0</v>
      </c>
      <c r="BU53" s="78">
        <f t="shared" si="37"/>
        <v>0</v>
      </c>
      <c r="BV53" s="79">
        <f t="shared" si="38"/>
        <v>0</v>
      </c>
      <c r="BX53" s="89">
        <v>48</v>
      </c>
      <c r="BY53" s="92" t="e">
        <f t="shared" si="9"/>
        <v>#DIV/0!</v>
      </c>
      <c r="BZ53" s="91" t="e">
        <f t="shared" si="10"/>
        <v>#DIV/0!</v>
      </c>
      <c r="CA53" s="29" t="e">
        <f t="shared" si="11"/>
        <v>#DIV/0!</v>
      </c>
      <c r="CB53" s="29" t="e">
        <f t="shared" si="12"/>
        <v>#DIV/0!</v>
      </c>
      <c r="CC53" s="90">
        <f t="shared" si="13"/>
        <v>0</v>
      </c>
      <c r="CD53" s="29" t="e">
        <f t="shared" si="14"/>
        <v>#DIV/0!</v>
      </c>
      <c r="CE53" s="92">
        <f t="shared" si="15"/>
        <v>0</v>
      </c>
      <c r="CF53" s="25" t="e">
        <f t="shared" si="16"/>
        <v>#DIV/0!</v>
      </c>
      <c r="CH53" s="89">
        <v>48</v>
      </c>
      <c r="CI53" s="99">
        <f t="shared" si="41"/>
        <v>0</v>
      </c>
      <c r="CJ53" s="103">
        <f t="shared" si="41"/>
        <v>0</v>
      </c>
      <c r="CK53" s="139">
        <f t="shared" si="41"/>
        <v>0</v>
      </c>
      <c r="CL53" s="100">
        <f t="shared" si="41"/>
        <v>0</v>
      </c>
      <c r="CM53" s="110">
        <f t="shared" si="41"/>
        <v>0</v>
      </c>
      <c r="CN53" s="112">
        <f t="shared" si="41"/>
        <v>0</v>
      </c>
      <c r="CO53" s="137">
        <f t="shared" si="41"/>
        <v>0</v>
      </c>
      <c r="CP53" s="111">
        <f t="shared" ref="CP53:CP58" si="43">IF(IFERROR(CF53,-1) &lt;0, 0, CF53)</f>
        <v>0</v>
      </c>
    </row>
    <row r="54" spans="1:94" ht="14.25" x14ac:dyDescent="0.15">
      <c r="A54" s="12" t="s">
        <v>108</v>
      </c>
      <c r="B54" s="20"/>
      <c r="C54" s="21"/>
      <c r="D54" s="21"/>
      <c r="E54" s="21"/>
      <c r="F54" s="22"/>
      <c r="G54" s="176"/>
      <c r="I54" s="80" t="e">
        <f t="shared" si="39"/>
        <v>#DIV/0!</v>
      </c>
      <c r="J54" s="25" t="e">
        <f t="shared" si="18"/>
        <v>#DIV/0!</v>
      </c>
      <c r="K54" s="81" t="e">
        <f t="shared" si="19"/>
        <v>#DIV/0!</v>
      </c>
      <c r="L54" s="82" t="e">
        <f t="shared" si="20"/>
        <v>#DIV/0!</v>
      </c>
      <c r="M54" s="83" t="e">
        <f t="shared" si="21"/>
        <v>#DIV/0!</v>
      </c>
      <c r="O54" s="76" t="e">
        <f t="shared" si="22"/>
        <v>#DIV/0!</v>
      </c>
      <c r="P54" s="76">
        <f t="shared" si="23"/>
        <v>0</v>
      </c>
      <c r="Q54" s="25">
        <f t="shared" si="24"/>
        <v>0</v>
      </c>
      <c r="R54" s="77">
        <f t="shared" si="25"/>
        <v>0</v>
      </c>
      <c r="S54" s="78">
        <f t="shared" si="26"/>
        <v>0</v>
      </c>
      <c r="T54" s="79">
        <f t="shared" si="27"/>
        <v>0</v>
      </c>
      <c r="V54" s="89">
        <v>49</v>
      </c>
      <c r="W54" s="92" t="e">
        <f t="shared" si="0"/>
        <v>#DIV/0!</v>
      </c>
      <c r="X54" s="91" t="e">
        <f t="shared" si="1"/>
        <v>#DIV/0!</v>
      </c>
      <c r="Y54" s="29" t="e">
        <f t="shared" si="2"/>
        <v>#DIV/0!</v>
      </c>
      <c r="Z54" s="29" t="e">
        <f t="shared" si="3"/>
        <v>#DIV/0!</v>
      </c>
      <c r="AA54" s="90">
        <f t="shared" si="4"/>
        <v>0</v>
      </c>
      <c r="AB54" s="29" t="e">
        <f t="shared" si="5"/>
        <v>#DIV/0!</v>
      </c>
      <c r="AC54" s="92">
        <f t="shared" si="6"/>
        <v>0</v>
      </c>
      <c r="AD54" s="25" t="e">
        <f t="shared" si="7"/>
        <v>#DIV/0!</v>
      </c>
      <c r="AF54" s="89">
        <v>49</v>
      </c>
      <c r="AG54" s="99">
        <f t="shared" ref="AG54:AM58" si="44">IF(IFERROR(W54,-1) &lt;0, 0, W54)</f>
        <v>0</v>
      </c>
      <c r="AH54" s="103">
        <f t="shared" si="44"/>
        <v>0</v>
      </c>
      <c r="AI54" s="139">
        <f t="shared" si="44"/>
        <v>0</v>
      </c>
      <c r="AJ54" s="100">
        <f t="shared" si="44"/>
        <v>0</v>
      </c>
      <c r="AK54" s="110">
        <f t="shared" si="44"/>
        <v>0</v>
      </c>
      <c r="AL54" s="112">
        <f t="shared" si="44"/>
        <v>0</v>
      </c>
      <c r="AM54" s="137">
        <f t="shared" si="44"/>
        <v>0</v>
      </c>
      <c r="AN54" s="111">
        <f t="shared" si="42"/>
        <v>0</v>
      </c>
      <c r="BA54" s="44"/>
      <c r="BC54" s="12" t="s">
        <v>108</v>
      </c>
      <c r="BD54" s="20"/>
      <c r="BE54" s="21"/>
      <c r="BF54" s="21"/>
      <c r="BG54" s="21"/>
      <c r="BH54" s="22"/>
      <c r="BI54" s="176"/>
      <c r="BK54" s="80" t="e">
        <f t="shared" si="28"/>
        <v>#DIV/0!</v>
      </c>
      <c r="BL54" s="25" t="e">
        <f t="shared" si="29"/>
        <v>#DIV/0!</v>
      </c>
      <c r="BM54" s="81" t="e">
        <f t="shared" si="30"/>
        <v>#DIV/0!</v>
      </c>
      <c r="BN54" s="82" t="e">
        <f t="shared" si="31"/>
        <v>#DIV/0!</v>
      </c>
      <c r="BO54" s="83" t="e">
        <f t="shared" si="32"/>
        <v>#DIV/0!</v>
      </c>
      <c r="BQ54" s="76" t="e">
        <f t="shared" si="33"/>
        <v>#DIV/0!</v>
      </c>
      <c r="BR54" s="76">
        <f t="shared" si="34"/>
        <v>0</v>
      </c>
      <c r="BS54" s="25">
        <f t="shared" si="35"/>
        <v>0</v>
      </c>
      <c r="BT54" s="77">
        <f t="shared" si="36"/>
        <v>0</v>
      </c>
      <c r="BU54" s="78">
        <f t="shared" si="37"/>
        <v>0</v>
      </c>
      <c r="BV54" s="79">
        <f t="shared" si="38"/>
        <v>0</v>
      </c>
      <c r="BX54" s="89">
        <v>49</v>
      </c>
      <c r="BY54" s="92" t="e">
        <f t="shared" si="9"/>
        <v>#DIV/0!</v>
      </c>
      <c r="BZ54" s="91" t="e">
        <f t="shared" si="10"/>
        <v>#DIV/0!</v>
      </c>
      <c r="CA54" s="29" t="e">
        <f t="shared" si="11"/>
        <v>#DIV/0!</v>
      </c>
      <c r="CB54" s="29" t="e">
        <f t="shared" si="12"/>
        <v>#DIV/0!</v>
      </c>
      <c r="CC54" s="90">
        <f t="shared" si="13"/>
        <v>0</v>
      </c>
      <c r="CD54" s="29" t="e">
        <f t="shared" si="14"/>
        <v>#DIV/0!</v>
      </c>
      <c r="CE54" s="92">
        <f t="shared" si="15"/>
        <v>0</v>
      </c>
      <c r="CF54" s="25" t="e">
        <f t="shared" si="16"/>
        <v>#DIV/0!</v>
      </c>
      <c r="CH54" s="89">
        <v>49</v>
      </c>
      <c r="CI54" s="99">
        <f t="shared" ref="CI54:CO58" si="45">IF(IFERROR(BY54,-1) &lt;0, 0, BY54)</f>
        <v>0</v>
      </c>
      <c r="CJ54" s="103">
        <f t="shared" si="45"/>
        <v>0</v>
      </c>
      <c r="CK54" s="139">
        <f t="shared" si="45"/>
        <v>0</v>
      </c>
      <c r="CL54" s="100">
        <f t="shared" si="45"/>
        <v>0</v>
      </c>
      <c r="CM54" s="110">
        <f t="shared" si="45"/>
        <v>0</v>
      </c>
      <c r="CN54" s="112">
        <f t="shared" si="45"/>
        <v>0</v>
      </c>
      <c r="CO54" s="137">
        <f t="shared" si="45"/>
        <v>0</v>
      </c>
      <c r="CP54" s="111">
        <f t="shared" si="43"/>
        <v>0</v>
      </c>
    </row>
    <row r="55" spans="1:94" ht="14.25" x14ac:dyDescent="0.15">
      <c r="A55" s="12" t="s">
        <v>109</v>
      </c>
      <c r="B55" s="20"/>
      <c r="C55" s="21"/>
      <c r="D55" s="21"/>
      <c r="E55" s="21"/>
      <c r="F55" s="22"/>
      <c r="G55" s="176"/>
      <c r="I55" s="80" t="e">
        <f t="shared" si="39"/>
        <v>#DIV/0!</v>
      </c>
      <c r="J55" s="25" t="e">
        <f t="shared" si="18"/>
        <v>#DIV/0!</v>
      </c>
      <c r="K55" s="81" t="e">
        <f t="shared" si="19"/>
        <v>#DIV/0!</v>
      </c>
      <c r="L55" s="82" t="e">
        <f t="shared" si="20"/>
        <v>#DIV/0!</v>
      </c>
      <c r="M55" s="83" t="e">
        <f t="shared" si="21"/>
        <v>#DIV/0!</v>
      </c>
      <c r="O55" s="76" t="e">
        <f t="shared" si="22"/>
        <v>#DIV/0!</v>
      </c>
      <c r="P55" s="76">
        <f t="shared" si="23"/>
        <v>0</v>
      </c>
      <c r="Q55" s="25">
        <f t="shared" si="24"/>
        <v>0</v>
      </c>
      <c r="R55" s="77">
        <f t="shared" si="25"/>
        <v>0</v>
      </c>
      <c r="S55" s="78">
        <f t="shared" si="26"/>
        <v>0</v>
      </c>
      <c r="T55" s="79">
        <f t="shared" si="27"/>
        <v>0</v>
      </c>
      <c r="V55" s="89">
        <v>50</v>
      </c>
      <c r="W55" s="92" t="e">
        <f t="shared" si="0"/>
        <v>#DIV/0!</v>
      </c>
      <c r="X55" s="91" t="e">
        <f t="shared" si="1"/>
        <v>#DIV/0!</v>
      </c>
      <c r="Y55" s="29" t="e">
        <f t="shared" si="2"/>
        <v>#DIV/0!</v>
      </c>
      <c r="Z55" s="29" t="e">
        <f t="shared" si="3"/>
        <v>#DIV/0!</v>
      </c>
      <c r="AA55" s="90">
        <f t="shared" si="4"/>
        <v>0</v>
      </c>
      <c r="AB55" s="29" t="e">
        <f t="shared" si="5"/>
        <v>#DIV/0!</v>
      </c>
      <c r="AC55" s="92">
        <f t="shared" si="6"/>
        <v>0</v>
      </c>
      <c r="AD55" s="25" t="e">
        <f t="shared" si="7"/>
        <v>#DIV/0!</v>
      </c>
      <c r="AF55" s="89">
        <v>50</v>
      </c>
      <c r="AG55" s="99">
        <f t="shared" si="44"/>
        <v>0</v>
      </c>
      <c r="AH55" s="103">
        <f t="shared" si="44"/>
        <v>0</v>
      </c>
      <c r="AI55" s="139">
        <f t="shared" si="44"/>
        <v>0</v>
      </c>
      <c r="AJ55" s="100">
        <f t="shared" si="44"/>
        <v>0</v>
      </c>
      <c r="AK55" s="110">
        <f t="shared" si="44"/>
        <v>0</v>
      </c>
      <c r="AL55" s="112">
        <f t="shared" si="44"/>
        <v>0</v>
      </c>
      <c r="AM55" s="137">
        <f t="shared" si="44"/>
        <v>0</v>
      </c>
      <c r="AN55" s="111">
        <f t="shared" si="42"/>
        <v>0</v>
      </c>
      <c r="BA55" s="44"/>
      <c r="BC55" s="12" t="s">
        <v>109</v>
      </c>
      <c r="BD55" s="20"/>
      <c r="BE55" s="21"/>
      <c r="BF55" s="21"/>
      <c r="BG55" s="21"/>
      <c r="BH55" s="22"/>
      <c r="BI55" s="176"/>
      <c r="BK55" s="80" t="e">
        <f t="shared" si="28"/>
        <v>#DIV/0!</v>
      </c>
      <c r="BL55" s="25" t="e">
        <f t="shared" si="29"/>
        <v>#DIV/0!</v>
      </c>
      <c r="BM55" s="81" t="e">
        <f t="shared" si="30"/>
        <v>#DIV/0!</v>
      </c>
      <c r="BN55" s="82" t="e">
        <f t="shared" si="31"/>
        <v>#DIV/0!</v>
      </c>
      <c r="BO55" s="83" t="e">
        <f t="shared" si="32"/>
        <v>#DIV/0!</v>
      </c>
      <c r="BQ55" s="76" t="e">
        <f t="shared" si="33"/>
        <v>#DIV/0!</v>
      </c>
      <c r="BR55" s="76">
        <f t="shared" si="34"/>
        <v>0</v>
      </c>
      <c r="BS55" s="25">
        <f t="shared" si="35"/>
        <v>0</v>
      </c>
      <c r="BT55" s="77">
        <f t="shared" si="36"/>
        <v>0</v>
      </c>
      <c r="BU55" s="78">
        <f t="shared" si="37"/>
        <v>0</v>
      </c>
      <c r="BV55" s="79">
        <f t="shared" si="38"/>
        <v>0</v>
      </c>
      <c r="BX55" s="89">
        <v>50</v>
      </c>
      <c r="BY55" s="92" t="e">
        <f t="shared" si="9"/>
        <v>#DIV/0!</v>
      </c>
      <c r="BZ55" s="91" t="e">
        <f t="shared" si="10"/>
        <v>#DIV/0!</v>
      </c>
      <c r="CA55" s="29" t="e">
        <f t="shared" si="11"/>
        <v>#DIV/0!</v>
      </c>
      <c r="CB55" s="29" t="e">
        <f t="shared" si="12"/>
        <v>#DIV/0!</v>
      </c>
      <c r="CC55" s="90">
        <f t="shared" si="13"/>
        <v>0</v>
      </c>
      <c r="CD55" s="29" t="e">
        <f t="shared" si="14"/>
        <v>#DIV/0!</v>
      </c>
      <c r="CE55" s="92">
        <f t="shared" si="15"/>
        <v>0</v>
      </c>
      <c r="CF55" s="25" t="e">
        <f t="shared" si="16"/>
        <v>#DIV/0!</v>
      </c>
      <c r="CH55" s="89">
        <v>50</v>
      </c>
      <c r="CI55" s="99">
        <f t="shared" si="45"/>
        <v>0</v>
      </c>
      <c r="CJ55" s="103">
        <f t="shared" si="45"/>
        <v>0</v>
      </c>
      <c r="CK55" s="139">
        <f t="shared" si="45"/>
        <v>0</v>
      </c>
      <c r="CL55" s="100">
        <f t="shared" si="45"/>
        <v>0</v>
      </c>
      <c r="CM55" s="110">
        <f t="shared" si="45"/>
        <v>0</v>
      </c>
      <c r="CN55" s="112">
        <f t="shared" si="45"/>
        <v>0</v>
      </c>
      <c r="CO55" s="137">
        <f t="shared" si="45"/>
        <v>0</v>
      </c>
      <c r="CP55" s="111">
        <f t="shared" si="43"/>
        <v>0</v>
      </c>
    </row>
    <row r="56" spans="1:94" ht="14.25" x14ac:dyDescent="0.15">
      <c r="A56" s="12" t="s">
        <v>110</v>
      </c>
      <c r="B56" s="20"/>
      <c r="C56" s="21"/>
      <c r="D56" s="21"/>
      <c r="E56" s="21"/>
      <c r="F56" s="22"/>
      <c r="G56" s="176"/>
      <c r="I56" s="80" t="e">
        <f t="shared" si="39"/>
        <v>#DIV/0!</v>
      </c>
      <c r="J56" s="25" t="e">
        <f t="shared" si="18"/>
        <v>#DIV/0!</v>
      </c>
      <c r="K56" s="81" t="e">
        <f t="shared" si="19"/>
        <v>#DIV/0!</v>
      </c>
      <c r="L56" s="82" t="e">
        <f t="shared" si="20"/>
        <v>#DIV/0!</v>
      </c>
      <c r="M56" s="83" t="e">
        <f t="shared" si="21"/>
        <v>#DIV/0!</v>
      </c>
      <c r="O56" s="76" t="e">
        <f t="shared" si="22"/>
        <v>#DIV/0!</v>
      </c>
      <c r="P56" s="76">
        <f t="shared" si="23"/>
        <v>0</v>
      </c>
      <c r="Q56" s="25">
        <f t="shared" si="24"/>
        <v>0</v>
      </c>
      <c r="R56" s="77">
        <f t="shared" si="25"/>
        <v>0</v>
      </c>
      <c r="S56" s="78">
        <f t="shared" si="26"/>
        <v>0</v>
      </c>
      <c r="T56" s="79">
        <f t="shared" si="27"/>
        <v>0</v>
      </c>
      <c r="V56" s="89">
        <v>51</v>
      </c>
      <c r="W56" s="92" t="e">
        <f t="shared" si="0"/>
        <v>#DIV/0!</v>
      </c>
      <c r="X56" s="91" t="e">
        <f t="shared" si="1"/>
        <v>#DIV/0!</v>
      </c>
      <c r="Y56" s="29" t="e">
        <f t="shared" si="2"/>
        <v>#DIV/0!</v>
      </c>
      <c r="Z56" s="29" t="e">
        <f t="shared" si="3"/>
        <v>#DIV/0!</v>
      </c>
      <c r="AA56" s="90">
        <f t="shared" si="4"/>
        <v>0</v>
      </c>
      <c r="AB56" s="29" t="e">
        <f t="shared" si="5"/>
        <v>#DIV/0!</v>
      </c>
      <c r="AC56" s="92">
        <f t="shared" si="6"/>
        <v>0</v>
      </c>
      <c r="AD56" s="25" t="e">
        <f t="shared" si="7"/>
        <v>#DIV/0!</v>
      </c>
      <c r="AF56" s="89">
        <v>51</v>
      </c>
      <c r="AG56" s="99">
        <f t="shared" si="44"/>
        <v>0</v>
      </c>
      <c r="AH56" s="103">
        <f t="shared" si="44"/>
        <v>0</v>
      </c>
      <c r="AI56" s="139">
        <f t="shared" si="44"/>
        <v>0</v>
      </c>
      <c r="AJ56" s="100">
        <f t="shared" si="44"/>
        <v>0</v>
      </c>
      <c r="AK56" s="110">
        <f t="shared" si="44"/>
        <v>0</v>
      </c>
      <c r="AL56" s="112">
        <f t="shared" si="44"/>
        <v>0</v>
      </c>
      <c r="AM56" s="137">
        <f t="shared" si="44"/>
        <v>0</v>
      </c>
      <c r="AN56" s="111">
        <f t="shared" si="42"/>
        <v>0</v>
      </c>
      <c r="BA56" s="44"/>
      <c r="BC56" s="12" t="s">
        <v>110</v>
      </c>
      <c r="BD56" s="20"/>
      <c r="BE56" s="21"/>
      <c r="BF56" s="21"/>
      <c r="BG56" s="21"/>
      <c r="BH56" s="22"/>
      <c r="BI56" s="176"/>
      <c r="BK56" s="80" t="e">
        <f t="shared" si="28"/>
        <v>#DIV/0!</v>
      </c>
      <c r="BL56" s="25" t="e">
        <f t="shared" si="29"/>
        <v>#DIV/0!</v>
      </c>
      <c r="BM56" s="81" t="e">
        <f t="shared" si="30"/>
        <v>#DIV/0!</v>
      </c>
      <c r="BN56" s="82" t="e">
        <f t="shared" si="31"/>
        <v>#DIV/0!</v>
      </c>
      <c r="BO56" s="83" t="e">
        <f t="shared" si="32"/>
        <v>#DIV/0!</v>
      </c>
      <c r="BQ56" s="76" t="e">
        <f t="shared" si="33"/>
        <v>#DIV/0!</v>
      </c>
      <c r="BR56" s="76">
        <f t="shared" si="34"/>
        <v>0</v>
      </c>
      <c r="BS56" s="25">
        <f t="shared" si="35"/>
        <v>0</v>
      </c>
      <c r="BT56" s="77">
        <f t="shared" si="36"/>
        <v>0</v>
      </c>
      <c r="BU56" s="78">
        <f t="shared" si="37"/>
        <v>0</v>
      </c>
      <c r="BV56" s="79">
        <f t="shared" si="38"/>
        <v>0</v>
      </c>
      <c r="BX56" s="89">
        <v>51</v>
      </c>
      <c r="BY56" s="92" t="e">
        <f t="shared" si="9"/>
        <v>#DIV/0!</v>
      </c>
      <c r="BZ56" s="91" t="e">
        <f t="shared" si="10"/>
        <v>#DIV/0!</v>
      </c>
      <c r="CA56" s="29" t="e">
        <f t="shared" si="11"/>
        <v>#DIV/0!</v>
      </c>
      <c r="CB56" s="29" t="e">
        <f t="shared" si="12"/>
        <v>#DIV/0!</v>
      </c>
      <c r="CC56" s="90">
        <f t="shared" si="13"/>
        <v>0</v>
      </c>
      <c r="CD56" s="29" t="e">
        <f t="shared" si="14"/>
        <v>#DIV/0!</v>
      </c>
      <c r="CE56" s="92">
        <f t="shared" si="15"/>
        <v>0</v>
      </c>
      <c r="CF56" s="25" t="e">
        <f t="shared" si="16"/>
        <v>#DIV/0!</v>
      </c>
      <c r="CH56" s="89">
        <v>51</v>
      </c>
      <c r="CI56" s="99">
        <f t="shared" si="45"/>
        <v>0</v>
      </c>
      <c r="CJ56" s="103">
        <f t="shared" si="45"/>
        <v>0</v>
      </c>
      <c r="CK56" s="139">
        <f t="shared" si="45"/>
        <v>0</v>
      </c>
      <c r="CL56" s="100">
        <f t="shared" si="45"/>
        <v>0</v>
      </c>
      <c r="CM56" s="110">
        <f t="shared" si="45"/>
        <v>0</v>
      </c>
      <c r="CN56" s="112">
        <f t="shared" si="45"/>
        <v>0</v>
      </c>
      <c r="CO56" s="137">
        <f t="shared" si="45"/>
        <v>0</v>
      </c>
      <c r="CP56" s="111">
        <f t="shared" si="43"/>
        <v>0</v>
      </c>
    </row>
    <row r="57" spans="1:94" ht="14.25" x14ac:dyDescent="0.15">
      <c r="A57" s="12" t="s">
        <v>111</v>
      </c>
      <c r="B57" s="20"/>
      <c r="C57" s="21"/>
      <c r="D57" s="21"/>
      <c r="E57" s="21"/>
      <c r="F57" s="22"/>
      <c r="G57" s="176"/>
      <c r="I57" s="80" t="e">
        <f t="shared" si="39"/>
        <v>#DIV/0!</v>
      </c>
      <c r="J57" s="25" t="e">
        <f t="shared" si="18"/>
        <v>#DIV/0!</v>
      </c>
      <c r="K57" s="81" t="e">
        <f t="shared" si="19"/>
        <v>#DIV/0!</v>
      </c>
      <c r="L57" s="82" t="e">
        <f t="shared" si="20"/>
        <v>#DIV/0!</v>
      </c>
      <c r="M57" s="83" t="e">
        <f t="shared" si="21"/>
        <v>#DIV/0!</v>
      </c>
      <c r="O57" s="76" t="e">
        <f t="shared" si="22"/>
        <v>#DIV/0!</v>
      </c>
      <c r="P57" s="76">
        <f t="shared" si="23"/>
        <v>0</v>
      </c>
      <c r="Q57" s="25">
        <f t="shared" si="24"/>
        <v>0</v>
      </c>
      <c r="R57" s="77">
        <f t="shared" si="25"/>
        <v>0</v>
      </c>
      <c r="S57" s="78">
        <f t="shared" si="26"/>
        <v>0</v>
      </c>
      <c r="T57" s="79">
        <f t="shared" si="27"/>
        <v>0</v>
      </c>
      <c r="V57" s="89">
        <v>52</v>
      </c>
      <c r="W57" s="92" t="e">
        <f t="shared" si="0"/>
        <v>#DIV/0!</v>
      </c>
      <c r="X57" s="91" t="e">
        <f t="shared" si="1"/>
        <v>#DIV/0!</v>
      </c>
      <c r="Y57" s="29" t="e">
        <f t="shared" si="2"/>
        <v>#DIV/0!</v>
      </c>
      <c r="Z57" s="29" t="e">
        <f t="shared" si="3"/>
        <v>#DIV/0!</v>
      </c>
      <c r="AA57" s="90">
        <f t="shared" si="4"/>
        <v>0</v>
      </c>
      <c r="AB57" s="29" t="e">
        <f t="shared" si="5"/>
        <v>#DIV/0!</v>
      </c>
      <c r="AC57" s="92">
        <f t="shared" si="6"/>
        <v>0</v>
      </c>
      <c r="AD57" s="25" t="e">
        <f t="shared" si="7"/>
        <v>#DIV/0!</v>
      </c>
      <c r="AF57" s="89">
        <v>52</v>
      </c>
      <c r="AG57" s="99">
        <f t="shared" si="44"/>
        <v>0</v>
      </c>
      <c r="AH57" s="103">
        <f t="shared" si="44"/>
        <v>0</v>
      </c>
      <c r="AI57" s="139">
        <f t="shared" si="44"/>
        <v>0</v>
      </c>
      <c r="AJ57" s="100">
        <f t="shared" si="44"/>
        <v>0</v>
      </c>
      <c r="AK57" s="110">
        <f t="shared" si="44"/>
        <v>0</v>
      </c>
      <c r="AL57" s="112">
        <f t="shared" si="44"/>
        <v>0</v>
      </c>
      <c r="AM57" s="137">
        <f t="shared" si="44"/>
        <v>0</v>
      </c>
      <c r="AN57" s="111">
        <f t="shared" si="42"/>
        <v>0</v>
      </c>
      <c r="BA57" s="44"/>
      <c r="BC57" s="12" t="s">
        <v>111</v>
      </c>
      <c r="BD57" s="20"/>
      <c r="BE57" s="21"/>
      <c r="BF57" s="21"/>
      <c r="BG57" s="21"/>
      <c r="BH57" s="22"/>
      <c r="BI57" s="176"/>
      <c r="BK57" s="80" t="e">
        <f t="shared" si="28"/>
        <v>#DIV/0!</v>
      </c>
      <c r="BL57" s="25" t="e">
        <f t="shared" si="29"/>
        <v>#DIV/0!</v>
      </c>
      <c r="BM57" s="81" t="e">
        <f t="shared" si="30"/>
        <v>#DIV/0!</v>
      </c>
      <c r="BN57" s="82" t="e">
        <f t="shared" si="31"/>
        <v>#DIV/0!</v>
      </c>
      <c r="BO57" s="83" t="e">
        <f t="shared" si="32"/>
        <v>#DIV/0!</v>
      </c>
      <c r="BQ57" s="76" t="e">
        <f t="shared" si="33"/>
        <v>#DIV/0!</v>
      </c>
      <c r="BR57" s="76">
        <f t="shared" si="34"/>
        <v>0</v>
      </c>
      <c r="BS57" s="25">
        <f t="shared" si="35"/>
        <v>0</v>
      </c>
      <c r="BT57" s="77">
        <f t="shared" si="36"/>
        <v>0</v>
      </c>
      <c r="BU57" s="78">
        <f t="shared" si="37"/>
        <v>0</v>
      </c>
      <c r="BV57" s="79">
        <f t="shared" si="38"/>
        <v>0</v>
      </c>
      <c r="BX57" s="89">
        <v>52</v>
      </c>
      <c r="BY57" s="92" t="e">
        <f t="shared" si="9"/>
        <v>#DIV/0!</v>
      </c>
      <c r="BZ57" s="91" t="e">
        <f t="shared" si="10"/>
        <v>#DIV/0!</v>
      </c>
      <c r="CA57" s="29" t="e">
        <f t="shared" si="11"/>
        <v>#DIV/0!</v>
      </c>
      <c r="CB57" s="29" t="e">
        <f t="shared" si="12"/>
        <v>#DIV/0!</v>
      </c>
      <c r="CC57" s="90">
        <f t="shared" si="13"/>
        <v>0</v>
      </c>
      <c r="CD57" s="29" t="e">
        <f t="shared" si="14"/>
        <v>#DIV/0!</v>
      </c>
      <c r="CE57" s="92">
        <f t="shared" si="15"/>
        <v>0</v>
      </c>
      <c r="CF57" s="25" t="e">
        <f t="shared" si="16"/>
        <v>#DIV/0!</v>
      </c>
      <c r="CH57" s="89">
        <v>52</v>
      </c>
      <c r="CI57" s="99">
        <f t="shared" si="45"/>
        <v>0</v>
      </c>
      <c r="CJ57" s="103">
        <f t="shared" si="45"/>
        <v>0</v>
      </c>
      <c r="CK57" s="139">
        <f t="shared" si="45"/>
        <v>0</v>
      </c>
      <c r="CL57" s="100">
        <f t="shared" si="45"/>
        <v>0</v>
      </c>
      <c r="CM57" s="110">
        <f t="shared" si="45"/>
        <v>0</v>
      </c>
      <c r="CN57" s="112">
        <f t="shared" si="45"/>
        <v>0</v>
      </c>
      <c r="CO57" s="137">
        <f t="shared" si="45"/>
        <v>0</v>
      </c>
      <c r="CP57" s="111">
        <f t="shared" si="43"/>
        <v>0</v>
      </c>
    </row>
    <row r="58" spans="1:94" ht="15" thickBot="1" x14ac:dyDescent="0.2">
      <c r="A58" s="13" t="s">
        <v>112</v>
      </c>
      <c r="B58" s="23"/>
      <c r="C58" s="177"/>
      <c r="D58" s="177"/>
      <c r="E58" s="177"/>
      <c r="F58" s="178"/>
      <c r="G58" s="179"/>
      <c r="I58" s="120" t="e">
        <f t="shared" si="39"/>
        <v>#DIV/0!</v>
      </c>
      <c r="J58" s="31" t="e">
        <f t="shared" si="18"/>
        <v>#DIV/0!</v>
      </c>
      <c r="K58" s="121" t="e">
        <f t="shared" si="19"/>
        <v>#DIV/0!</v>
      </c>
      <c r="L58" s="122" t="e">
        <f t="shared" si="20"/>
        <v>#DIV/0!</v>
      </c>
      <c r="M58" s="123" t="e">
        <f t="shared" si="21"/>
        <v>#DIV/0!</v>
      </c>
      <c r="O58" s="144" t="e">
        <f t="shared" si="22"/>
        <v>#DIV/0!</v>
      </c>
      <c r="P58" s="144">
        <f t="shared" si="23"/>
        <v>0</v>
      </c>
      <c r="Q58" s="127">
        <f t="shared" si="24"/>
        <v>0</v>
      </c>
      <c r="R58" s="124">
        <f t="shared" si="25"/>
        <v>0</v>
      </c>
      <c r="S58" s="125">
        <f t="shared" si="26"/>
        <v>0</v>
      </c>
      <c r="T58" s="126">
        <f t="shared" si="27"/>
        <v>0</v>
      </c>
      <c r="V58" s="93">
        <v>53</v>
      </c>
      <c r="W58" s="96" t="e">
        <f t="shared" si="0"/>
        <v>#DIV/0!</v>
      </c>
      <c r="X58" s="95" t="e">
        <f t="shared" si="1"/>
        <v>#DIV/0!</v>
      </c>
      <c r="Y58" s="30" t="e">
        <f t="shared" si="2"/>
        <v>#DIV/0!</v>
      </c>
      <c r="Z58" s="30" t="e">
        <f t="shared" si="3"/>
        <v>#DIV/0!</v>
      </c>
      <c r="AA58" s="94">
        <f t="shared" si="4"/>
        <v>0</v>
      </c>
      <c r="AB58" s="30" t="e">
        <f t="shared" si="5"/>
        <v>#DIV/0!</v>
      </c>
      <c r="AC58" s="96">
        <f t="shared" si="6"/>
        <v>0</v>
      </c>
      <c r="AD58" s="31" t="e">
        <f t="shared" si="7"/>
        <v>#DIV/0!</v>
      </c>
      <c r="AF58" s="93">
        <v>53</v>
      </c>
      <c r="AG58" s="101">
        <f t="shared" si="44"/>
        <v>0</v>
      </c>
      <c r="AH58" s="134">
        <f t="shared" si="44"/>
        <v>0</v>
      </c>
      <c r="AI58" s="142">
        <f t="shared" si="44"/>
        <v>0</v>
      </c>
      <c r="AJ58" s="102">
        <f t="shared" si="44"/>
        <v>0</v>
      </c>
      <c r="AK58" s="113">
        <f t="shared" si="44"/>
        <v>0</v>
      </c>
      <c r="AL58" s="115">
        <f t="shared" si="44"/>
        <v>0</v>
      </c>
      <c r="AM58" s="140">
        <f t="shared" si="44"/>
        <v>0</v>
      </c>
      <c r="AN58" s="114">
        <f t="shared" si="42"/>
        <v>0</v>
      </c>
      <c r="BA58" s="44"/>
      <c r="BC58" s="13" t="s">
        <v>112</v>
      </c>
      <c r="BD58" s="23"/>
      <c r="BE58" s="177"/>
      <c r="BF58" s="177"/>
      <c r="BG58" s="177"/>
      <c r="BH58" s="178"/>
      <c r="BI58" s="179"/>
      <c r="BK58" s="120" t="e">
        <f t="shared" si="28"/>
        <v>#DIV/0!</v>
      </c>
      <c r="BL58" s="31" t="e">
        <f t="shared" si="29"/>
        <v>#DIV/0!</v>
      </c>
      <c r="BM58" s="121" t="e">
        <f t="shared" si="30"/>
        <v>#DIV/0!</v>
      </c>
      <c r="BN58" s="122" t="e">
        <f t="shared" si="31"/>
        <v>#DIV/0!</v>
      </c>
      <c r="BO58" s="123" t="e">
        <f t="shared" si="32"/>
        <v>#DIV/0!</v>
      </c>
      <c r="BQ58" s="144" t="e">
        <f t="shared" si="33"/>
        <v>#DIV/0!</v>
      </c>
      <c r="BR58" s="144">
        <f t="shared" si="34"/>
        <v>0</v>
      </c>
      <c r="BS58" s="127">
        <f t="shared" si="35"/>
        <v>0</v>
      </c>
      <c r="BT58" s="124">
        <f t="shared" si="36"/>
        <v>0</v>
      </c>
      <c r="BU58" s="125">
        <f t="shared" si="37"/>
        <v>0</v>
      </c>
      <c r="BV58" s="126">
        <f t="shared" si="38"/>
        <v>0</v>
      </c>
      <c r="BX58" s="93">
        <v>53</v>
      </c>
      <c r="BY58" s="96" t="e">
        <f t="shared" si="9"/>
        <v>#DIV/0!</v>
      </c>
      <c r="BZ58" s="95" t="e">
        <f t="shared" si="10"/>
        <v>#DIV/0!</v>
      </c>
      <c r="CA58" s="30" t="e">
        <f t="shared" si="11"/>
        <v>#DIV/0!</v>
      </c>
      <c r="CB58" s="30" t="e">
        <f t="shared" si="12"/>
        <v>#DIV/0!</v>
      </c>
      <c r="CC58" s="94">
        <f t="shared" si="13"/>
        <v>0</v>
      </c>
      <c r="CD58" s="30" t="e">
        <f t="shared" si="14"/>
        <v>#DIV/0!</v>
      </c>
      <c r="CE58" s="96">
        <f t="shared" si="15"/>
        <v>0</v>
      </c>
      <c r="CF58" s="31" t="e">
        <f t="shared" si="16"/>
        <v>#DIV/0!</v>
      </c>
      <c r="CH58" s="93">
        <v>53</v>
      </c>
      <c r="CI58" s="101">
        <f t="shared" si="45"/>
        <v>0</v>
      </c>
      <c r="CJ58" s="134">
        <f t="shared" si="45"/>
        <v>0</v>
      </c>
      <c r="CK58" s="142">
        <f t="shared" si="45"/>
        <v>0</v>
      </c>
      <c r="CL58" s="102">
        <f t="shared" si="45"/>
        <v>0</v>
      </c>
      <c r="CM58" s="113">
        <f t="shared" si="45"/>
        <v>0</v>
      </c>
      <c r="CN58" s="115">
        <f t="shared" si="45"/>
        <v>0</v>
      </c>
      <c r="CO58" s="140">
        <f t="shared" si="45"/>
        <v>0</v>
      </c>
      <c r="CP58" s="114">
        <f t="shared" si="43"/>
        <v>0</v>
      </c>
    </row>
    <row r="59" spans="1:94" ht="15" thickBot="1" x14ac:dyDescent="0.2">
      <c r="A59" s="7"/>
      <c r="G59" s="6">
        <f>SUM(G6:G58)</f>
        <v>0</v>
      </c>
      <c r="I59" s="6" t="e">
        <f>SUM(I6:I58)</f>
        <v>#DIV/0!</v>
      </c>
      <c r="K59" s="6"/>
      <c r="M59" s="6"/>
      <c r="O59" s="6"/>
      <c r="P59" s="188">
        <f>SUM(P6:P58)</f>
        <v>0</v>
      </c>
      <c r="R59" s="6"/>
      <c r="T59" s="6"/>
      <c r="AD59" s="1"/>
      <c r="AG59" s="128">
        <f>SUM(AG6:AG58)</f>
        <v>0</v>
      </c>
      <c r="AH59" s="129"/>
      <c r="AI59" s="128">
        <f>SUM(AI6:AI58)</f>
        <v>0</v>
      </c>
      <c r="AJ59" s="129"/>
      <c r="AK59" s="130">
        <f>SUM(AK6:AK58)</f>
        <v>0</v>
      </c>
      <c r="AL59" s="131"/>
      <c r="AM59" s="132">
        <f>SUM(AM6:AM58)</f>
        <v>0</v>
      </c>
      <c r="AN59" s="131"/>
      <c r="BA59" s="44"/>
      <c r="BC59" s="7"/>
      <c r="BI59" s="6">
        <f>SUM(BI6:BI58)</f>
        <v>0</v>
      </c>
      <c r="BK59" s="6" t="e">
        <f>SUM(BK6:BK58)</f>
        <v>#DIV/0!</v>
      </c>
      <c r="BM59" s="6"/>
      <c r="BO59" s="6"/>
      <c r="BQ59" s="6"/>
      <c r="BR59" s="188">
        <f>SUM(BR6:BR58)</f>
        <v>0</v>
      </c>
      <c r="BT59" s="6"/>
      <c r="BV59" s="6"/>
      <c r="BX59" s="10"/>
      <c r="BY59" s="9"/>
      <c r="BZ59" s="9"/>
      <c r="CA59" s="9"/>
      <c r="CB59" s="9"/>
      <c r="CC59" s="9"/>
      <c r="CD59" s="9"/>
      <c r="CE59" s="9"/>
      <c r="CI59" s="128">
        <f>SUM(CI6:CI58)</f>
        <v>0</v>
      </c>
      <c r="CJ59" s="129"/>
      <c r="CK59" s="128">
        <f>SUM(CK6:CK58)</f>
        <v>0</v>
      </c>
      <c r="CL59" s="129"/>
      <c r="CM59" s="130">
        <f>SUM(CM6:CM58)</f>
        <v>0</v>
      </c>
      <c r="CN59" s="131"/>
      <c r="CO59" s="132">
        <f>SUM(CO6:CO58)</f>
        <v>0</v>
      </c>
      <c r="CP59" s="131"/>
    </row>
    <row r="60" spans="1:94" ht="14.25" x14ac:dyDescent="0.15">
      <c r="BA60" s="44"/>
      <c r="BX60" s="10"/>
      <c r="BY60" s="9"/>
      <c r="BZ60" s="9"/>
      <c r="CA60" s="9"/>
      <c r="CB60" s="9"/>
      <c r="CC60" s="9"/>
      <c r="CD60" s="9"/>
      <c r="CE60" s="9"/>
      <c r="CF60" s="9"/>
      <c r="CI60" s="9"/>
      <c r="CJ60" s="9"/>
      <c r="CK60" s="9"/>
      <c r="CL60" s="9"/>
      <c r="CM60" s="9"/>
      <c r="CN60" s="9"/>
      <c r="CO60" s="9"/>
      <c r="CP60" s="9"/>
    </row>
    <row r="61" spans="1:94" x14ac:dyDescent="0.15">
      <c r="BX61" s="10"/>
      <c r="BY61" s="9"/>
      <c r="BZ61" s="9"/>
      <c r="CA61" s="9"/>
      <c r="CB61" s="9"/>
      <c r="CC61" s="9"/>
      <c r="CD61" s="9"/>
      <c r="CE61" s="9"/>
      <c r="CF61" s="9"/>
      <c r="CI61" s="9"/>
      <c r="CJ61" s="9"/>
      <c r="CK61" s="9"/>
      <c r="CL61" s="9"/>
      <c r="CM61" s="9"/>
      <c r="CN61" s="9"/>
      <c r="CO61" s="9"/>
      <c r="CP61" s="9"/>
    </row>
    <row r="62" spans="1:94" x14ac:dyDescent="0.15">
      <c r="BX62" s="10"/>
      <c r="BY62" s="9"/>
      <c r="BZ62" s="9"/>
      <c r="CA62" s="9"/>
      <c r="CB62" s="9"/>
      <c r="CC62" s="9"/>
      <c r="CD62" s="9"/>
      <c r="CE62" s="9"/>
      <c r="CF62" s="9"/>
      <c r="CI62" s="9"/>
      <c r="CJ62" s="9"/>
      <c r="CK62" s="9"/>
      <c r="CL62" s="9"/>
      <c r="CM62" s="9"/>
      <c r="CN62" s="9"/>
      <c r="CO62" s="9"/>
      <c r="CP62" s="9"/>
    </row>
    <row r="63" spans="1:94" x14ac:dyDescent="0.15">
      <c r="BX63" s="10"/>
      <c r="BY63" s="9"/>
      <c r="BZ63" s="9"/>
      <c r="CA63" s="9"/>
      <c r="CB63" s="9"/>
      <c r="CC63" s="9"/>
      <c r="CD63" s="9"/>
      <c r="CE63" s="9"/>
      <c r="CF63" s="9"/>
      <c r="CI63" s="9"/>
      <c r="CJ63" s="9"/>
      <c r="CK63" s="9"/>
      <c r="CL63" s="9"/>
      <c r="CM63" s="9"/>
      <c r="CN63" s="9"/>
      <c r="CO63" s="9"/>
      <c r="CP63" s="9"/>
    </row>
    <row r="64" spans="1:94" x14ac:dyDescent="0.15">
      <c r="W64" s="1"/>
      <c r="X64" s="1"/>
      <c r="Y64" s="1"/>
      <c r="Z64" s="1"/>
      <c r="AA64" s="1"/>
      <c r="AB64" s="1"/>
      <c r="AC64" s="1"/>
      <c r="AD64" s="1"/>
      <c r="AG64" s="1"/>
      <c r="AH64" s="1"/>
      <c r="AI64" s="1"/>
      <c r="AJ64" s="1"/>
      <c r="BX64" s="10"/>
      <c r="CM64" s="9"/>
      <c r="CN64" s="9"/>
      <c r="CO64" s="9"/>
      <c r="CP64" s="9"/>
    </row>
    <row r="65" spans="1:94" x14ac:dyDescent="0.15">
      <c r="W65" s="1"/>
      <c r="X65" s="1"/>
      <c r="Y65" s="1"/>
      <c r="Z65" s="1"/>
      <c r="AA65" s="1"/>
      <c r="AB65" s="1"/>
      <c r="AC65" s="1"/>
      <c r="AD65" s="1"/>
      <c r="AG65" s="1"/>
      <c r="AH65" s="1"/>
      <c r="AI65" s="1"/>
      <c r="AJ65" s="1"/>
      <c r="AK65" s="1"/>
      <c r="AL65" s="1"/>
      <c r="AM65" s="1"/>
      <c r="AN65" s="1"/>
      <c r="BX65" s="10"/>
    </row>
    <row r="66" spans="1:94" x14ac:dyDescent="0.15">
      <c r="W66" s="1"/>
      <c r="X66" s="1"/>
      <c r="Y66" s="1"/>
      <c r="Z66" s="1"/>
      <c r="AA66" s="1"/>
      <c r="AB66" s="1"/>
      <c r="AC66" s="1"/>
      <c r="AD66" s="1"/>
      <c r="AG66" s="1"/>
      <c r="AH66" s="1"/>
      <c r="AI66" s="1"/>
      <c r="AJ66" s="1"/>
      <c r="AK66" s="1"/>
      <c r="AL66" s="1"/>
      <c r="AM66" s="1"/>
      <c r="AN66" s="1"/>
      <c r="BX66" s="10"/>
    </row>
    <row r="67" spans="1:94" x14ac:dyDescent="0.15">
      <c r="B67" s="4"/>
      <c r="C67" s="4"/>
      <c r="D67" s="4"/>
      <c r="E67" s="4"/>
      <c r="F67" s="4"/>
      <c r="I67" s="4"/>
      <c r="O67" s="4"/>
      <c r="P67" s="4"/>
      <c r="W67" s="1"/>
      <c r="X67" s="1"/>
      <c r="Y67" s="1"/>
      <c r="Z67" s="1"/>
      <c r="AA67" s="1"/>
      <c r="AB67" s="1"/>
      <c r="AC67" s="1"/>
      <c r="AD67" s="1"/>
      <c r="AG67" s="1"/>
      <c r="AH67" s="1"/>
      <c r="AI67" s="1"/>
      <c r="AJ67" s="1"/>
      <c r="AK67" s="1"/>
      <c r="AL67" s="1"/>
      <c r="AM67" s="1"/>
      <c r="AN67" s="1"/>
      <c r="BD67" s="4"/>
      <c r="BE67" s="4"/>
      <c r="BF67" s="4"/>
      <c r="BG67" s="4"/>
      <c r="BH67" s="4"/>
      <c r="BK67" s="4"/>
      <c r="BQ67" s="4"/>
      <c r="BR67" s="4"/>
      <c r="BX67" s="10"/>
    </row>
    <row r="68" spans="1:94" x14ac:dyDescent="0.15">
      <c r="A68" s="4"/>
      <c r="B68" s="4"/>
      <c r="C68" s="4"/>
      <c r="D68" s="4"/>
      <c r="E68" s="4"/>
      <c r="F68" s="4"/>
      <c r="I68" s="4"/>
      <c r="O68" s="4"/>
      <c r="P68" s="4"/>
      <c r="W68" s="1"/>
      <c r="X68" s="1"/>
      <c r="Y68" s="1"/>
      <c r="Z68" s="1"/>
      <c r="AA68" s="1"/>
      <c r="AB68" s="1"/>
      <c r="AC68" s="1"/>
      <c r="AD68" s="1"/>
      <c r="AG68" s="1"/>
      <c r="AH68" s="1"/>
      <c r="AI68" s="1"/>
      <c r="AJ68" s="1"/>
      <c r="AK68" s="1"/>
      <c r="AL68" s="1"/>
      <c r="AM68" s="1"/>
      <c r="AN68" s="1"/>
      <c r="BC68" s="4"/>
      <c r="BD68" s="4"/>
      <c r="BE68" s="4"/>
      <c r="BF68" s="4"/>
      <c r="BG68" s="4"/>
      <c r="BH68" s="4"/>
      <c r="BK68" s="4"/>
      <c r="BQ68" s="4"/>
      <c r="BR68" s="4"/>
      <c r="BX68" s="10"/>
    </row>
    <row r="69" spans="1:94" x14ac:dyDescent="0.15">
      <c r="A69" s="4"/>
      <c r="B69" s="4"/>
      <c r="C69" s="4"/>
      <c r="D69" s="4"/>
      <c r="E69" s="4"/>
      <c r="F69" s="4"/>
      <c r="I69" s="4"/>
      <c r="O69" s="4"/>
      <c r="P69" s="4"/>
      <c r="W69" s="1"/>
      <c r="X69" s="1"/>
      <c r="Y69" s="1"/>
      <c r="Z69" s="1"/>
      <c r="AA69" s="1"/>
      <c r="AB69" s="1"/>
      <c r="AC69" s="1"/>
      <c r="AD69" s="1"/>
      <c r="AG69" s="1"/>
      <c r="AH69" s="1"/>
      <c r="AI69" s="1"/>
      <c r="AJ69" s="1"/>
      <c r="AK69" s="1"/>
      <c r="AL69" s="1"/>
      <c r="AM69" s="1"/>
      <c r="AN69" s="1"/>
      <c r="BC69" s="4"/>
      <c r="BD69" s="4"/>
      <c r="BE69" s="4"/>
      <c r="BF69" s="4"/>
      <c r="BG69" s="4"/>
      <c r="BH69" s="4"/>
      <c r="BK69" s="4"/>
      <c r="BQ69" s="4"/>
      <c r="BR69" s="4"/>
      <c r="BX69" s="10"/>
    </row>
    <row r="70" spans="1:94" x14ac:dyDescent="0.15">
      <c r="A70" s="4"/>
      <c r="W70" s="1"/>
      <c r="X70" s="1"/>
      <c r="Y70" s="1"/>
      <c r="Z70" s="1"/>
      <c r="AA70" s="1"/>
      <c r="AB70" s="1"/>
      <c r="AC70" s="1"/>
      <c r="AD70" s="1"/>
      <c r="AG70" s="1"/>
      <c r="AH70" s="1"/>
      <c r="AI70" s="1"/>
      <c r="AJ70" s="1"/>
      <c r="AK70" s="1"/>
      <c r="AL70" s="1"/>
      <c r="AM70" s="1"/>
      <c r="AN70" s="1"/>
      <c r="BC70" s="4"/>
      <c r="BX70" s="10"/>
    </row>
    <row r="71" spans="1:94" x14ac:dyDescent="0.15">
      <c r="A71" s="4"/>
      <c r="W71" s="1"/>
      <c r="X71" s="1"/>
      <c r="Y71" s="1"/>
      <c r="Z71" s="1"/>
      <c r="AA71" s="1"/>
      <c r="AB71" s="1"/>
      <c r="AC71" s="1"/>
      <c r="AD71" s="1"/>
      <c r="AG71" s="1"/>
      <c r="AH71" s="1"/>
      <c r="AI71" s="1"/>
      <c r="AJ71" s="1"/>
      <c r="AK71" s="1"/>
      <c r="AL71" s="1"/>
      <c r="AM71" s="1"/>
      <c r="AN71" s="1"/>
      <c r="BC71" s="4"/>
      <c r="BX71" s="10"/>
    </row>
    <row r="72" spans="1:94" x14ac:dyDescent="0.15">
      <c r="A72" s="4"/>
      <c r="W72" s="1"/>
      <c r="X72" s="1"/>
      <c r="Y72" s="1"/>
      <c r="Z72" s="1"/>
      <c r="AA72" s="1"/>
      <c r="AB72" s="1"/>
      <c r="AC72" s="1"/>
      <c r="AD72" s="1"/>
      <c r="AG72" s="1"/>
      <c r="AH72" s="1"/>
      <c r="AI72" s="1"/>
      <c r="AJ72" s="1"/>
      <c r="AK72" s="1"/>
      <c r="AL72" s="1"/>
      <c r="AM72" s="1"/>
      <c r="AN72" s="1"/>
      <c r="BC72" s="4"/>
      <c r="BX72" s="10"/>
    </row>
    <row r="73" spans="1:94" x14ac:dyDescent="0.15">
      <c r="A73" s="4"/>
      <c r="C73" s="4"/>
      <c r="W73" s="1"/>
      <c r="X73" s="1"/>
      <c r="Y73" s="1"/>
      <c r="Z73" s="1"/>
      <c r="AA73" s="1"/>
      <c r="AB73" s="1"/>
      <c r="AC73" s="1"/>
      <c r="AD73" s="1"/>
      <c r="AG73" s="1"/>
      <c r="AH73" s="1"/>
      <c r="AI73" s="1"/>
      <c r="AJ73" s="1"/>
      <c r="AK73" s="1"/>
      <c r="AL73" s="1"/>
      <c r="AM73" s="1"/>
      <c r="AN73" s="1"/>
      <c r="BC73" s="4"/>
      <c r="BE73" s="4"/>
      <c r="BX73" s="10"/>
    </row>
    <row r="74" spans="1:94" x14ac:dyDescent="0.15">
      <c r="A74" s="4"/>
      <c r="C74" s="4"/>
      <c r="W74" s="1"/>
      <c r="X74" s="1"/>
      <c r="Y74" s="1"/>
      <c r="Z74" s="1"/>
      <c r="AA74" s="1"/>
      <c r="AB74" s="1"/>
      <c r="AC74" s="1"/>
      <c r="AD74" s="1"/>
      <c r="AG74" s="1"/>
      <c r="AH74" s="1"/>
      <c r="AI74" s="1"/>
      <c r="AJ74" s="1"/>
      <c r="AK74" s="1"/>
      <c r="AL74" s="1"/>
      <c r="AM74" s="1"/>
      <c r="AN74" s="1"/>
      <c r="BC74" s="4"/>
      <c r="BE74" s="4"/>
      <c r="BX74" s="10"/>
    </row>
    <row r="75" spans="1:94" x14ac:dyDescent="0.15">
      <c r="A75" s="4"/>
      <c r="C75" s="4"/>
      <c r="W75" s="1"/>
      <c r="X75" s="1"/>
      <c r="Y75" s="1"/>
      <c r="Z75" s="1"/>
      <c r="AA75" s="1"/>
      <c r="AB75" s="1"/>
      <c r="AC75" s="1"/>
      <c r="AD75" s="1"/>
      <c r="AG75" s="1"/>
      <c r="AH75" s="1"/>
      <c r="AI75" s="1"/>
      <c r="AJ75" s="1"/>
      <c r="AK75" s="1"/>
      <c r="AL75" s="1"/>
      <c r="AM75" s="1"/>
      <c r="AN75" s="1"/>
      <c r="BC75" s="4"/>
      <c r="BE75" s="4"/>
      <c r="BX75" s="10"/>
    </row>
    <row r="76" spans="1:94" x14ac:dyDescent="0.15">
      <c r="A76" s="4"/>
      <c r="C76" s="4"/>
      <c r="W76" s="1"/>
      <c r="X76" s="1"/>
      <c r="Y76" s="1"/>
      <c r="Z76" s="1"/>
      <c r="AA76" s="1"/>
      <c r="AB76" s="1"/>
      <c r="AC76" s="1"/>
      <c r="AD76" s="1"/>
      <c r="AG76" s="1"/>
      <c r="AH76" s="1"/>
      <c r="AI76" s="1"/>
      <c r="AJ76" s="1"/>
      <c r="AK76" s="1"/>
      <c r="AL76" s="1"/>
      <c r="AM76" s="1"/>
      <c r="AN76" s="1"/>
      <c r="BC76" s="4"/>
      <c r="BE76" s="4"/>
      <c r="BX76" s="10"/>
    </row>
    <row r="77" spans="1:94" x14ac:dyDescent="0.15">
      <c r="A77" s="4"/>
      <c r="C77" s="4"/>
      <c r="W77" s="1"/>
      <c r="X77" s="1"/>
      <c r="Y77" s="1"/>
      <c r="Z77" s="1"/>
      <c r="AA77" s="1"/>
      <c r="AB77" s="1"/>
      <c r="AC77" s="1"/>
      <c r="AD77" s="1"/>
      <c r="AG77" s="1"/>
      <c r="AH77" s="1"/>
      <c r="AI77" s="1"/>
      <c r="AJ77" s="1"/>
      <c r="AK77" s="1"/>
      <c r="AL77" s="1"/>
      <c r="AM77" s="1"/>
      <c r="AN77" s="1"/>
      <c r="BC77" s="4"/>
      <c r="BE77" s="4"/>
      <c r="BX77" s="10"/>
    </row>
    <row r="78" spans="1:94" x14ac:dyDescent="0.15">
      <c r="A78" s="4"/>
      <c r="C78" s="4"/>
      <c r="AK78" s="1"/>
      <c r="AL78" s="1"/>
      <c r="AM78" s="1"/>
      <c r="AN78" s="1"/>
      <c r="BC78" s="4"/>
      <c r="BE78" s="4"/>
      <c r="BX78" s="10"/>
      <c r="BY78" s="9"/>
      <c r="BZ78" s="9"/>
      <c r="CA78" s="9"/>
      <c r="CB78" s="9"/>
      <c r="CC78" s="9"/>
      <c r="CD78" s="9"/>
      <c r="CE78" s="9"/>
      <c r="CF78" s="9"/>
      <c r="CI78" s="9"/>
      <c r="CJ78" s="9"/>
      <c r="CK78" s="9"/>
      <c r="CL78" s="9"/>
    </row>
    <row r="79" spans="1:94" x14ac:dyDescent="0.15">
      <c r="A79" s="4"/>
      <c r="C79" s="4"/>
      <c r="BC79" s="4"/>
      <c r="BE79" s="4"/>
      <c r="BX79" s="10"/>
      <c r="BY79" s="9"/>
      <c r="BZ79" s="9"/>
      <c r="CA79" s="9"/>
      <c r="CB79" s="9"/>
      <c r="CC79" s="9"/>
      <c r="CD79" s="9"/>
      <c r="CE79" s="9"/>
      <c r="CF79" s="9"/>
      <c r="CI79" s="9"/>
      <c r="CJ79" s="9"/>
      <c r="CK79" s="9"/>
      <c r="CL79" s="9"/>
      <c r="CM79" s="9"/>
      <c r="CN79" s="9"/>
      <c r="CO79" s="9"/>
      <c r="CP79" s="9"/>
    </row>
    <row r="80" spans="1:94" x14ac:dyDescent="0.15">
      <c r="A80" s="4"/>
      <c r="C80" s="4"/>
      <c r="BC80" s="4"/>
      <c r="BE80" s="4"/>
      <c r="BX80" s="10"/>
      <c r="BY80" s="9"/>
      <c r="BZ80" s="9"/>
      <c r="CA80" s="9"/>
      <c r="CB80" s="9"/>
      <c r="CC80" s="9"/>
      <c r="CD80" s="9"/>
      <c r="CE80" s="9"/>
      <c r="CF80" s="9"/>
      <c r="CI80" s="9"/>
      <c r="CJ80" s="9"/>
      <c r="CK80" s="9"/>
      <c r="CL80" s="9"/>
      <c r="CM80" s="9"/>
      <c r="CN80" s="9"/>
      <c r="CO80" s="9"/>
      <c r="CP80" s="9"/>
    </row>
    <row r="81" spans="1:94" x14ac:dyDescent="0.15">
      <c r="A81" s="4"/>
      <c r="C81" s="4"/>
      <c r="BC81" s="4"/>
      <c r="BE81" s="4"/>
      <c r="BX81" s="10"/>
      <c r="BY81" s="9"/>
      <c r="BZ81" s="9"/>
      <c r="CA81" s="9"/>
      <c r="CB81" s="9"/>
      <c r="CC81" s="9"/>
      <c r="CD81" s="9"/>
      <c r="CE81" s="9"/>
      <c r="CF81" s="9"/>
      <c r="CI81" s="9"/>
      <c r="CJ81" s="9"/>
      <c r="CK81" s="9"/>
      <c r="CL81" s="9"/>
      <c r="CM81" s="9"/>
      <c r="CN81" s="9"/>
      <c r="CO81" s="9"/>
      <c r="CP81" s="9"/>
    </row>
    <row r="82" spans="1:94" x14ac:dyDescent="0.15">
      <c r="A82" s="4"/>
      <c r="C82" s="4"/>
      <c r="BC82" s="4"/>
      <c r="BE82" s="4"/>
      <c r="BX82" s="10"/>
      <c r="BY82" s="9"/>
      <c r="BZ82" s="9"/>
      <c r="CA82" s="9"/>
      <c r="CB82" s="9"/>
      <c r="CC82" s="9"/>
      <c r="CD82" s="9"/>
      <c r="CE82" s="9"/>
      <c r="CF82" s="9"/>
      <c r="CI82" s="9"/>
      <c r="CJ82" s="9"/>
      <c r="CK82" s="9"/>
      <c r="CL82" s="9"/>
      <c r="CM82" s="9"/>
      <c r="CN82" s="9"/>
      <c r="CO82" s="9"/>
      <c r="CP82" s="9"/>
    </row>
    <row r="83" spans="1:94" x14ac:dyDescent="0.15">
      <c r="A83" s="4"/>
      <c r="C83" s="4"/>
      <c r="BC83" s="4"/>
      <c r="BE83" s="4"/>
      <c r="BX83" s="10"/>
      <c r="BY83" s="9"/>
      <c r="BZ83" s="9"/>
      <c r="CA83" s="9"/>
      <c r="CB83" s="9"/>
      <c r="CC83" s="9"/>
      <c r="CD83" s="9"/>
      <c r="CE83" s="9"/>
      <c r="CF83" s="9"/>
      <c r="CI83" s="9"/>
      <c r="CJ83" s="9"/>
      <c r="CK83" s="9"/>
      <c r="CL83" s="9"/>
      <c r="CM83" s="9"/>
      <c r="CN83" s="9"/>
      <c r="CO83" s="9"/>
      <c r="CP83" s="9"/>
    </row>
    <row r="84" spans="1:94" x14ac:dyDescent="0.15">
      <c r="A84" s="4"/>
      <c r="C84" s="4"/>
      <c r="BC84" s="4"/>
      <c r="BE84" s="4"/>
      <c r="BX84" s="10"/>
      <c r="BY84" s="9"/>
      <c r="BZ84" s="9"/>
      <c r="CA84" s="9"/>
      <c r="CB84" s="9"/>
      <c r="CC84" s="9"/>
      <c r="CD84" s="9"/>
      <c r="CE84" s="9"/>
      <c r="CF84" s="9"/>
      <c r="CI84" s="9"/>
      <c r="CJ84" s="9"/>
      <c r="CK84" s="9"/>
      <c r="CL84" s="9"/>
      <c r="CM84" s="9"/>
      <c r="CN84" s="9"/>
      <c r="CO84" s="9"/>
      <c r="CP84" s="9"/>
    </row>
    <row r="85" spans="1:94" x14ac:dyDescent="0.15">
      <c r="A85" s="4"/>
      <c r="C85" s="4"/>
      <c r="BC85" s="4"/>
      <c r="BE85" s="4"/>
      <c r="BX85" s="10"/>
      <c r="BY85" s="9"/>
      <c r="BZ85" s="9"/>
      <c r="CA85" s="9"/>
      <c r="CB85" s="9"/>
      <c r="CC85" s="9"/>
      <c r="CD85" s="9"/>
      <c r="CE85" s="9"/>
      <c r="CF85" s="9"/>
      <c r="CI85" s="9"/>
      <c r="CJ85" s="9"/>
      <c r="CK85" s="9"/>
      <c r="CL85" s="9"/>
      <c r="CM85" s="9"/>
      <c r="CN85" s="9"/>
      <c r="CO85" s="9"/>
      <c r="CP85" s="9"/>
    </row>
    <row r="86" spans="1:94" x14ac:dyDescent="0.15">
      <c r="A86" s="4"/>
      <c r="C86" s="4"/>
    </row>
    <row r="87" spans="1:94" x14ac:dyDescent="0.15">
      <c r="A87" s="5"/>
      <c r="C87" s="4"/>
    </row>
    <row r="88" spans="1:94" x14ac:dyDescent="0.15">
      <c r="A88" s="5"/>
      <c r="C88" s="4"/>
    </row>
    <row r="89" spans="1:94" x14ac:dyDescent="0.15">
      <c r="A89" s="5"/>
      <c r="C89" s="4"/>
    </row>
    <row r="90" spans="1:94" x14ac:dyDescent="0.15">
      <c r="A90" s="4"/>
      <c r="C90" s="4"/>
    </row>
    <row r="91" spans="1:94" x14ac:dyDescent="0.15">
      <c r="A91" s="4"/>
      <c r="C91" s="4"/>
    </row>
    <row r="92" spans="1:94" x14ac:dyDescent="0.15">
      <c r="A92" s="4"/>
      <c r="C92" s="5"/>
    </row>
    <row r="93" spans="1:94" x14ac:dyDescent="0.15">
      <c r="A93" s="4"/>
      <c r="C93" s="5"/>
    </row>
    <row r="94" spans="1:94" x14ac:dyDescent="0.15">
      <c r="A94" s="4"/>
      <c r="C94" s="5"/>
    </row>
    <row r="95" spans="1:94" x14ac:dyDescent="0.15">
      <c r="A95" s="4"/>
      <c r="C95" s="4"/>
    </row>
    <row r="96" spans="1:94" x14ac:dyDescent="0.15">
      <c r="A96" s="4"/>
      <c r="C96" s="4"/>
    </row>
    <row r="97" spans="1:3" x14ac:dyDescent="0.15">
      <c r="A97" s="4"/>
      <c r="C97" s="4"/>
    </row>
    <row r="98" spans="1:3" x14ac:dyDescent="0.15">
      <c r="A98" s="4"/>
      <c r="C98" s="4"/>
    </row>
    <row r="99" spans="1:3" x14ac:dyDescent="0.15">
      <c r="A99" s="4"/>
      <c r="C99" s="4"/>
    </row>
    <row r="100" spans="1:3" x14ac:dyDescent="0.15">
      <c r="A100" s="4"/>
      <c r="C100" s="4"/>
    </row>
    <row r="101" spans="1:3" x14ac:dyDescent="0.15">
      <c r="A101" s="4"/>
      <c r="C101" s="4"/>
    </row>
    <row r="102" spans="1:3" x14ac:dyDescent="0.15">
      <c r="A102" s="4"/>
      <c r="C102" s="4"/>
    </row>
    <row r="103" spans="1:3" x14ac:dyDescent="0.15">
      <c r="A103" s="4"/>
      <c r="C103" s="4"/>
    </row>
    <row r="104" spans="1:3" x14ac:dyDescent="0.15">
      <c r="A104" s="4"/>
      <c r="C104" s="4"/>
    </row>
    <row r="105" spans="1:3" x14ac:dyDescent="0.15">
      <c r="A105" s="5"/>
      <c r="C105" s="4"/>
    </row>
    <row r="106" spans="1:3" x14ac:dyDescent="0.15">
      <c r="A106" s="4"/>
      <c r="C106" s="4"/>
    </row>
    <row r="107" spans="1:3" x14ac:dyDescent="0.15">
      <c r="A107" s="4"/>
      <c r="C107" s="4"/>
    </row>
    <row r="108" spans="1:3" x14ac:dyDescent="0.15">
      <c r="A108" s="4"/>
      <c r="C108" s="4"/>
    </row>
    <row r="109" spans="1:3" x14ac:dyDescent="0.15">
      <c r="A109" s="4"/>
      <c r="C109" s="4"/>
    </row>
    <row r="110" spans="1:3" x14ac:dyDescent="0.15">
      <c r="A110" s="4"/>
      <c r="C110" s="5"/>
    </row>
    <row r="111" spans="1:3" x14ac:dyDescent="0.15">
      <c r="A111" s="4"/>
      <c r="C111" s="4"/>
    </row>
    <row r="112" spans="1:3" x14ac:dyDescent="0.15">
      <c r="A112" s="4"/>
      <c r="C112" s="4"/>
    </row>
    <row r="113" spans="1:3" x14ac:dyDescent="0.15">
      <c r="A113" s="4"/>
      <c r="C113" s="4"/>
    </row>
    <row r="114" spans="1:3" x14ac:dyDescent="0.15">
      <c r="A114" s="4"/>
      <c r="C114" s="4"/>
    </row>
    <row r="115" spans="1:3" x14ac:dyDescent="0.15">
      <c r="A115" s="4"/>
      <c r="C115" s="4"/>
    </row>
    <row r="116" spans="1:3" x14ac:dyDescent="0.15">
      <c r="A116" s="4"/>
      <c r="C116" s="4"/>
    </row>
    <row r="117" spans="1:3" x14ac:dyDescent="0.15">
      <c r="A117" s="4"/>
      <c r="C117" s="4"/>
    </row>
    <row r="118" spans="1:3" x14ac:dyDescent="0.15">
      <c r="A118" s="4"/>
      <c r="C118" s="4"/>
    </row>
    <row r="119" spans="1:3" x14ac:dyDescent="0.15">
      <c r="A119" s="4"/>
      <c r="C119" s="4"/>
    </row>
    <row r="120" spans="1:3" x14ac:dyDescent="0.15">
      <c r="C120" s="4"/>
    </row>
    <row r="121" spans="1:3" x14ac:dyDescent="0.15">
      <c r="C121" s="4"/>
    </row>
    <row r="122" spans="1:3" x14ac:dyDescent="0.15">
      <c r="C122" s="4"/>
    </row>
    <row r="123" spans="1:3" x14ac:dyDescent="0.15">
      <c r="C123" s="4"/>
    </row>
    <row r="124" spans="1:3" x14ac:dyDescent="0.15">
      <c r="C124" s="4"/>
    </row>
  </sheetData>
  <mergeCells count="12">
    <mergeCell ref="BX4:CF4"/>
    <mergeCell ref="CH4:CP4"/>
    <mergeCell ref="A3:AN3"/>
    <mergeCell ref="BC3:CP3"/>
    <mergeCell ref="B4:F4"/>
    <mergeCell ref="J4:M4"/>
    <mergeCell ref="Q4:T4"/>
    <mergeCell ref="V4:AD4"/>
    <mergeCell ref="AF4:AN4"/>
    <mergeCell ref="BD4:BH4"/>
    <mergeCell ref="BL4:BO4"/>
    <mergeCell ref="BS4:BV4"/>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CP124"/>
  <sheetViews>
    <sheetView zoomScale="80" zoomScaleNormal="80" workbookViewId="0">
      <selection activeCell="BK7" sqref="BK7"/>
    </sheetView>
  </sheetViews>
  <sheetFormatPr defaultColWidth="8.62890625" defaultRowHeight="12.75" x14ac:dyDescent="0.15"/>
  <cols>
    <col min="1" max="5" width="8.62890625" style="1"/>
    <col min="6" max="6" width="10.3828125" style="1" customWidth="1"/>
    <col min="7" max="7" width="12.26953125" style="1" customWidth="1"/>
    <col min="8" max="8" width="6.47265625" style="1" customWidth="1"/>
    <col min="9" max="9" width="15.640625" style="1" customWidth="1"/>
    <col min="10" max="10" width="10.65234375" style="1" customWidth="1"/>
    <col min="11" max="11" width="18.33984375" style="1" customWidth="1"/>
    <col min="12" max="13" width="13.6171875" style="1" customWidth="1"/>
    <col min="14" max="14" width="6.47265625" style="1" customWidth="1"/>
    <col min="15" max="15" width="15.640625" style="1" hidden="1" customWidth="1"/>
    <col min="16" max="16" width="17.125" style="1" customWidth="1"/>
    <col min="17" max="17" width="10.65234375" style="1" customWidth="1"/>
    <col min="18" max="20" width="11.19140625" style="1" customWidth="1"/>
    <col min="21" max="21" width="6.47265625" style="1" customWidth="1"/>
    <col min="22" max="22" width="5.66015625" style="10" customWidth="1"/>
    <col min="23" max="30" width="10.65234375" style="9" customWidth="1"/>
    <col min="31" max="31" width="5.66015625" style="1" customWidth="1"/>
    <col min="32" max="32" width="6.47265625" style="1" customWidth="1"/>
    <col min="33" max="33" width="16.31640625" style="9" customWidth="1"/>
    <col min="34" max="34" width="17.39453125" style="9" customWidth="1"/>
    <col min="35" max="35" width="16.71875" style="9" customWidth="1"/>
    <col min="36" max="36" width="15.37109375" style="9" customWidth="1"/>
    <col min="37" max="37" width="16.31640625" style="9" customWidth="1"/>
    <col min="38" max="38" width="17.39453125" style="9" customWidth="1"/>
    <col min="39" max="39" width="16.71875" style="9" customWidth="1"/>
    <col min="40" max="40" width="15.37109375" style="9" customWidth="1"/>
    <col min="41" max="67" width="8.62890625" style="1"/>
    <col min="68" max="68" width="5.66015625" style="1" customWidth="1"/>
    <col min="69" max="69" width="13.34765625" style="1" customWidth="1"/>
    <col min="70" max="70" width="15.640625" style="1" customWidth="1"/>
    <col min="71" max="75" width="8.62890625" style="1"/>
    <col min="76" max="76" width="8.62890625" style="1" customWidth="1"/>
    <col min="77" max="84" width="11.19140625" style="1" customWidth="1"/>
    <col min="85" max="85" width="6.203125" style="1" customWidth="1"/>
    <col min="86" max="86" width="8.62890625" style="1"/>
    <col min="87" max="94" width="17.6640625" style="1" customWidth="1"/>
    <col min="95" max="16384" width="8.62890625" style="1"/>
  </cols>
  <sheetData>
    <row r="1" spans="1:94" s="40" customFormat="1" ht="20.100000000000001" customHeight="1" x14ac:dyDescent="0.15">
      <c r="A1" s="39" t="s">
        <v>131</v>
      </c>
      <c r="N1" s="41"/>
      <c r="O1" s="2"/>
      <c r="P1" s="2"/>
      <c r="Q1" s="42"/>
      <c r="R1" s="42"/>
      <c r="S1" s="42"/>
      <c r="V1" s="42"/>
      <c r="W1" s="42"/>
      <c r="X1" s="42"/>
      <c r="Y1" s="42"/>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4"/>
      <c r="BB1" s="43"/>
      <c r="BC1" s="39"/>
      <c r="BP1" s="41"/>
      <c r="BQ1" s="2"/>
      <c r="BR1" s="2"/>
      <c r="BS1" s="42"/>
      <c r="BT1" s="42"/>
      <c r="BU1" s="42"/>
      <c r="BX1" s="42"/>
      <c r="BY1" s="42"/>
      <c r="BZ1" s="42"/>
      <c r="CA1" s="42"/>
    </row>
    <row r="2" spans="1:94" s="40" customFormat="1" ht="20.100000000000001" customHeight="1" thickBot="1" x14ac:dyDescent="0.2">
      <c r="A2" s="39"/>
      <c r="N2" s="41"/>
      <c r="O2" s="2"/>
      <c r="P2" s="2"/>
      <c r="Q2" s="42"/>
      <c r="R2" s="42"/>
      <c r="S2" s="42"/>
      <c r="V2" s="42"/>
      <c r="W2" s="42"/>
      <c r="X2" s="42"/>
      <c r="Y2" s="42"/>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4"/>
      <c r="BB2" s="43"/>
      <c r="BC2" s="39"/>
      <c r="BP2" s="41"/>
      <c r="BQ2" s="2"/>
      <c r="BR2" s="2"/>
      <c r="BS2" s="42"/>
      <c r="BT2" s="42"/>
      <c r="BU2" s="42"/>
      <c r="BX2" s="42"/>
      <c r="BY2" s="42"/>
      <c r="BZ2" s="42"/>
      <c r="CA2" s="42"/>
    </row>
    <row r="3" spans="1:94" s="40" customFormat="1" ht="20.100000000000001" customHeight="1" thickBot="1" x14ac:dyDescent="0.2">
      <c r="A3" s="250" t="s">
        <v>132</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2"/>
      <c r="AO3" s="43"/>
      <c r="AP3" s="43"/>
      <c r="AQ3" s="43"/>
      <c r="AR3" s="43"/>
      <c r="AS3" s="43"/>
      <c r="AT3" s="43"/>
      <c r="AU3" s="43"/>
      <c r="AV3" s="43"/>
      <c r="AW3" s="43"/>
      <c r="AX3" s="43"/>
      <c r="AY3" s="43"/>
      <c r="AZ3" s="43"/>
      <c r="BA3" s="44"/>
      <c r="BB3" s="43"/>
      <c r="BC3" s="250" t="s">
        <v>133</v>
      </c>
      <c r="BD3" s="251"/>
      <c r="BE3" s="251"/>
      <c r="BF3" s="251"/>
      <c r="BG3" s="251"/>
      <c r="BH3" s="251"/>
      <c r="BI3" s="251"/>
      <c r="BJ3" s="251"/>
      <c r="BK3" s="251"/>
      <c r="BL3" s="251"/>
      <c r="BM3" s="251"/>
      <c r="BN3" s="251"/>
      <c r="BO3" s="251"/>
      <c r="BP3" s="251"/>
      <c r="BQ3" s="251"/>
      <c r="BR3" s="251"/>
      <c r="BS3" s="251"/>
      <c r="BT3" s="251"/>
      <c r="BU3" s="251"/>
      <c r="BV3" s="251"/>
      <c r="BW3" s="251"/>
      <c r="BX3" s="251"/>
      <c r="BY3" s="251"/>
      <c r="BZ3" s="251"/>
      <c r="CA3" s="251"/>
      <c r="CB3" s="251"/>
      <c r="CC3" s="251"/>
      <c r="CD3" s="251"/>
      <c r="CE3" s="251"/>
      <c r="CF3" s="251"/>
      <c r="CG3" s="251"/>
      <c r="CH3" s="251"/>
      <c r="CI3" s="251"/>
      <c r="CJ3" s="251"/>
      <c r="CK3" s="251"/>
      <c r="CL3" s="251"/>
      <c r="CM3" s="251"/>
      <c r="CN3" s="251"/>
      <c r="CO3" s="251"/>
      <c r="CP3" s="252"/>
    </row>
    <row r="4" spans="1:94" s="11" customFormat="1" ht="59.25" thickBot="1" x14ac:dyDescent="0.2">
      <c r="A4" s="56"/>
      <c r="B4" s="234" t="s">
        <v>37</v>
      </c>
      <c r="C4" s="235"/>
      <c r="D4" s="235"/>
      <c r="E4" s="235"/>
      <c r="F4" s="236"/>
      <c r="G4" s="38" t="s">
        <v>38</v>
      </c>
      <c r="I4" s="38" t="s">
        <v>39</v>
      </c>
      <c r="J4" s="235" t="s">
        <v>40</v>
      </c>
      <c r="K4" s="235"/>
      <c r="L4" s="235"/>
      <c r="M4" s="236"/>
      <c r="O4" s="34"/>
      <c r="P4" s="34" t="s">
        <v>41</v>
      </c>
      <c r="Q4" s="243" t="s">
        <v>42</v>
      </c>
      <c r="R4" s="243"/>
      <c r="S4" s="243"/>
      <c r="T4" s="244"/>
      <c r="V4" s="234" t="s">
        <v>43</v>
      </c>
      <c r="W4" s="235"/>
      <c r="X4" s="235"/>
      <c r="Y4" s="235"/>
      <c r="Z4" s="235"/>
      <c r="AA4" s="235"/>
      <c r="AB4" s="235"/>
      <c r="AC4" s="235"/>
      <c r="AD4" s="236"/>
      <c r="AF4" s="234" t="s">
        <v>44</v>
      </c>
      <c r="AG4" s="235"/>
      <c r="AH4" s="235"/>
      <c r="AI4" s="235"/>
      <c r="AJ4" s="235"/>
      <c r="AK4" s="235"/>
      <c r="AL4" s="235"/>
      <c r="AM4" s="235"/>
      <c r="AN4" s="236"/>
      <c r="BA4" s="44"/>
      <c r="BC4" s="56"/>
      <c r="BD4" s="234" t="s">
        <v>37</v>
      </c>
      <c r="BE4" s="235"/>
      <c r="BF4" s="235"/>
      <c r="BG4" s="235"/>
      <c r="BH4" s="236"/>
      <c r="BI4" s="38" t="s">
        <v>38</v>
      </c>
      <c r="BK4" s="38" t="s">
        <v>39</v>
      </c>
      <c r="BL4" s="235" t="s">
        <v>40</v>
      </c>
      <c r="BM4" s="235"/>
      <c r="BN4" s="235"/>
      <c r="BO4" s="236"/>
      <c r="BQ4" s="34"/>
      <c r="BR4" s="34" t="s">
        <v>41</v>
      </c>
      <c r="BS4" s="243" t="s">
        <v>42</v>
      </c>
      <c r="BT4" s="243"/>
      <c r="BU4" s="243"/>
      <c r="BV4" s="244"/>
      <c r="BX4" s="234" t="s">
        <v>43</v>
      </c>
      <c r="BY4" s="235"/>
      <c r="BZ4" s="235"/>
      <c r="CA4" s="235"/>
      <c r="CB4" s="235"/>
      <c r="CC4" s="235"/>
      <c r="CD4" s="235"/>
      <c r="CE4" s="235"/>
      <c r="CF4" s="236"/>
      <c r="CH4" s="234" t="s">
        <v>44</v>
      </c>
      <c r="CI4" s="235"/>
      <c r="CJ4" s="235"/>
      <c r="CK4" s="235"/>
      <c r="CL4" s="235"/>
      <c r="CM4" s="235"/>
      <c r="CN4" s="235"/>
      <c r="CO4" s="235"/>
      <c r="CP4" s="236"/>
    </row>
    <row r="5" spans="1:94" ht="66.75" thickBot="1" x14ac:dyDescent="0.2">
      <c r="A5" s="56"/>
      <c r="B5" s="146">
        <v>2015</v>
      </c>
      <c r="C5" s="147">
        <v>2016</v>
      </c>
      <c r="D5" s="147">
        <v>2017</v>
      </c>
      <c r="E5" s="147">
        <v>2018</v>
      </c>
      <c r="F5" s="148">
        <v>2019</v>
      </c>
      <c r="G5" s="149">
        <v>2020</v>
      </c>
      <c r="H5" s="11"/>
      <c r="I5" s="150" t="s">
        <v>45</v>
      </c>
      <c r="J5" s="151" t="s">
        <v>46</v>
      </c>
      <c r="K5" s="152" t="s">
        <v>47</v>
      </c>
      <c r="L5" s="153" t="s">
        <v>48</v>
      </c>
      <c r="M5" s="154" t="s">
        <v>49</v>
      </c>
      <c r="N5" s="11"/>
      <c r="O5" s="155" t="s">
        <v>115</v>
      </c>
      <c r="P5" s="155" t="s">
        <v>50</v>
      </c>
      <c r="Q5" s="156" t="s">
        <v>51</v>
      </c>
      <c r="R5" s="104" t="s">
        <v>47</v>
      </c>
      <c r="S5" s="106" t="s">
        <v>48</v>
      </c>
      <c r="T5" s="105" t="s">
        <v>49</v>
      </c>
      <c r="U5" s="11"/>
      <c r="V5" s="157"/>
      <c r="W5" s="158" t="s">
        <v>52</v>
      </c>
      <c r="X5" s="159" t="s">
        <v>53</v>
      </c>
      <c r="Y5" s="160" t="s">
        <v>54</v>
      </c>
      <c r="Z5" s="160" t="s">
        <v>55</v>
      </c>
      <c r="AA5" s="161" t="s">
        <v>56</v>
      </c>
      <c r="AB5" s="162" t="s">
        <v>57</v>
      </c>
      <c r="AC5" s="163" t="s">
        <v>58</v>
      </c>
      <c r="AD5" s="164" t="s">
        <v>59</v>
      </c>
      <c r="AE5" s="11"/>
      <c r="AF5" s="165"/>
      <c r="AG5" s="152" t="s">
        <v>52</v>
      </c>
      <c r="AH5" s="153" t="s">
        <v>53</v>
      </c>
      <c r="AI5" s="166" t="s">
        <v>54</v>
      </c>
      <c r="AJ5" s="154" t="s">
        <v>55</v>
      </c>
      <c r="AK5" s="104" t="s">
        <v>56</v>
      </c>
      <c r="AL5" s="106" t="s">
        <v>57</v>
      </c>
      <c r="AM5" s="141" t="s">
        <v>58</v>
      </c>
      <c r="AN5" s="105" t="s">
        <v>59</v>
      </c>
      <c r="AO5" s="11"/>
      <c r="AP5" s="11"/>
      <c r="AQ5" s="11"/>
      <c r="AR5" s="11"/>
      <c r="AS5" s="11"/>
      <c r="AT5" s="11"/>
      <c r="AU5" s="11"/>
      <c r="AV5" s="11"/>
      <c r="AW5" s="11"/>
      <c r="AX5" s="11"/>
      <c r="AY5" s="11"/>
      <c r="AZ5" s="11"/>
      <c r="BA5" s="44"/>
      <c r="BB5" s="11"/>
      <c r="BC5" s="56"/>
      <c r="BD5" s="146">
        <v>2015</v>
      </c>
      <c r="BE5" s="147">
        <v>2016</v>
      </c>
      <c r="BF5" s="147">
        <v>2017</v>
      </c>
      <c r="BG5" s="147">
        <v>2018</v>
      </c>
      <c r="BH5" s="148">
        <v>2019</v>
      </c>
      <c r="BI5" s="149">
        <v>2020</v>
      </c>
      <c r="BJ5" s="11"/>
      <c r="BK5" s="150" t="s">
        <v>45</v>
      </c>
      <c r="BL5" s="151" t="s">
        <v>46</v>
      </c>
      <c r="BM5" s="152" t="s">
        <v>47</v>
      </c>
      <c r="BN5" s="153" t="s">
        <v>48</v>
      </c>
      <c r="BO5" s="154" t="s">
        <v>49</v>
      </c>
      <c r="BP5" s="11"/>
      <c r="BQ5" s="155" t="s">
        <v>50</v>
      </c>
      <c r="BR5" s="155" t="s">
        <v>50</v>
      </c>
      <c r="BS5" s="156" t="s">
        <v>51</v>
      </c>
      <c r="BT5" s="104" t="s">
        <v>47</v>
      </c>
      <c r="BU5" s="106" t="s">
        <v>48</v>
      </c>
      <c r="BV5" s="105" t="s">
        <v>49</v>
      </c>
      <c r="BW5" s="11"/>
      <c r="BX5" s="157"/>
      <c r="BY5" s="158" t="s">
        <v>52</v>
      </c>
      <c r="BZ5" s="159" t="s">
        <v>53</v>
      </c>
      <c r="CA5" s="160" t="s">
        <v>54</v>
      </c>
      <c r="CB5" s="160" t="s">
        <v>55</v>
      </c>
      <c r="CC5" s="161" t="s">
        <v>56</v>
      </c>
      <c r="CD5" s="162" t="s">
        <v>57</v>
      </c>
      <c r="CE5" s="163" t="s">
        <v>58</v>
      </c>
      <c r="CF5" s="164" t="s">
        <v>59</v>
      </c>
      <c r="CG5" s="11"/>
      <c r="CH5" s="165"/>
      <c r="CI5" s="152" t="s">
        <v>52</v>
      </c>
      <c r="CJ5" s="153" t="s">
        <v>53</v>
      </c>
      <c r="CK5" s="166" t="s">
        <v>54</v>
      </c>
      <c r="CL5" s="154" t="s">
        <v>55</v>
      </c>
      <c r="CM5" s="104" t="s">
        <v>56</v>
      </c>
      <c r="CN5" s="106" t="s">
        <v>57</v>
      </c>
      <c r="CO5" s="141" t="s">
        <v>58</v>
      </c>
      <c r="CP5" s="105" t="s">
        <v>59</v>
      </c>
    </row>
    <row r="6" spans="1:94" ht="14.25" x14ac:dyDescent="0.15">
      <c r="A6" s="12" t="s">
        <v>60</v>
      </c>
      <c r="B6" s="17"/>
      <c r="C6" s="18"/>
      <c r="D6" s="18"/>
      <c r="E6" s="18"/>
      <c r="F6" s="19"/>
      <c r="G6" s="26"/>
      <c r="I6" s="116" t="e">
        <f>AVERAGE(B6:F6)</f>
        <v>#DIV/0!</v>
      </c>
      <c r="J6" s="88" t="e">
        <f>_xlfn.STDEV.S(B6:F6)/SQRT(COUNT(B6:F6))</f>
        <v>#DIV/0!</v>
      </c>
      <c r="K6" s="117" t="e">
        <f>I6-(1.96*J6)</f>
        <v>#DIV/0!</v>
      </c>
      <c r="L6" s="118" t="e">
        <f>I6+(1.96*J6)</f>
        <v>#DIV/0!</v>
      </c>
      <c r="M6" s="119" t="e">
        <f>L6-K6</f>
        <v>#DIV/0!</v>
      </c>
      <c r="O6" s="143" t="e">
        <f>_xlfn.FORECAST.ETS(2020, B6:F6, $B$5:$F$5, 1)</f>
        <v>#DIV/0!</v>
      </c>
      <c r="P6" s="143">
        <f>IFERROR(O6, 0)</f>
        <v>0</v>
      </c>
      <c r="Q6" s="25">
        <f>SQRT(P6)</f>
        <v>0</v>
      </c>
      <c r="R6" s="77">
        <f>P6-(1.96*Q6)</f>
        <v>0</v>
      </c>
      <c r="S6" s="78">
        <f>P6+(1.96*Q6)</f>
        <v>0</v>
      </c>
      <c r="T6" s="79">
        <f>S6-R6</f>
        <v>0</v>
      </c>
      <c r="V6" s="84">
        <v>1</v>
      </c>
      <c r="W6" s="87" t="e">
        <f t="shared" ref="W6:W58" si="0">G6-L6</f>
        <v>#DIV/0!</v>
      </c>
      <c r="X6" s="86" t="e">
        <f t="shared" ref="X6:X58" si="1">(G6-L6)/L6*100</f>
        <v>#DIV/0!</v>
      </c>
      <c r="Y6" s="135" t="e">
        <f t="shared" ref="Y6:Y58" si="2">G6-I6</f>
        <v>#DIV/0!</v>
      </c>
      <c r="Z6" s="135" t="e">
        <f t="shared" ref="Z6:Z58" si="3">(G6-I6)/I6*100</f>
        <v>#DIV/0!</v>
      </c>
      <c r="AA6" s="85">
        <f t="shared" ref="AA6:AA58" si="4">G6-S6</f>
        <v>0</v>
      </c>
      <c r="AB6" s="135" t="e">
        <f t="shared" ref="AB6:AB58" si="5">(G6-S6)/S6*100</f>
        <v>#DIV/0!</v>
      </c>
      <c r="AC6" s="87">
        <f t="shared" ref="AC6:AC58" si="6">G6-P6</f>
        <v>0</v>
      </c>
      <c r="AD6" s="88" t="e">
        <f t="shared" ref="AD6:AD58" si="7">(G6-P6)/P6*100</f>
        <v>#DIV/0!</v>
      </c>
      <c r="AF6" s="84">
        <v>1</v>
      </c>
      <c r="AG6" s="97">
        <f t="shared" ref="AG6:AN21" si="8">IF(IFERROR(W6,-1) &lt;0, 0, W6)</f>
        <v>0</v>
      </c>
      <c r="AH6" s="133">
        <f t="shared" si="8"/>
        <v>0</v>
      </c>
      <c r="AI6" s="138">
        <f t="shared" si="8"/>
        <v>0</v>
      </c>
      <c r="AJ6" s="98">
        <f t="shared" si="8"/>
        <v>0</v>
      </c>
      <c r="AK6" s="107">
        <f t="shared" si="8"/>
        <v>0</v>
      </c>
      <c r="AL6" s="109">
        <f t="shared" si="8"/>
        <v>0</v>
      </c>
      <c r="AM6" s="136">
        <f t="shared" si="8"/>
        <v>0</v>
      </c>
      <c r="AN6" s="108">
        <f t="shared" si="8"/>
        <v>0</v>
      </c>
      <c r="BA6" s="44"/>
      <c r="BC6" s="12" t="s">
        <v>60</v>
      </c>
      <c r="BD6" s="17"/>
      <c r="BE6" s="18"/>
      <c r="BF6" s="18"/>
      <c r="BG6" s="18"/>
      <c r="BH6" s="19"/>
      <c r="BI6" s="26"/>
      <c r="BK6" s="116" t="e">
        <f>AVERAGE(BD6:BH6)</f>
        <v>#DIV/0!</v>
      </c>
      <c r="BL6" s="88" t="e">
        <f>_xlfn.STDEV.S(BD6:BH6)/SQRT(COUNT(BD6:BH6))</f>
        <v>#DIV/0!</v>
      </c>
      <c r="BM6" s="117" t="e">
        <f>BK6-(1.96*BL6)</f>
        <v>#DIV/0!</v>
      </c>
      <c r="BN6" s="118" t="e">
        <f>BK6+(1.96*BL6)</f>
        <v>#DIV/0!</v>
      </c>
      <c r="BO6" s="119" t="e">
        <f>BN6-BM6</f>
        <v>#DIV/0!</v>
      </c>
      <c r="BQ6" s="143" t="e">
        <f>_xlfn.FORECAST.ETS(2020, BD6:BH6, BD5:BH5, 1)</f>
        <v>#DIV/0!</v>
      </c>
      <c r="BR6" s="143">
        <f>IFERROR(BQ6, 0)</f>
        <v>0</v>
      </c>
      <c r="BS6" s="25">
        <f>SQRT(BR6)</f>
        <v>0</v>
      </c>
      <c r="BT6" s="77">
        <f>BR6-(1.96*BS6)</f>
        <v>0</v>
      </c>
      <c r="BU6" s="78">
        <f>BR6+(1.96*BS6)</f>
        <v>0</v>
      </c>
      <c r="BV6" s="79">
        <f>BU6-BT6</f>
        <v>0</v>
      </c>
      <c r="BX6" s="84">
        <v>1</v>
      </c>
      <c r="BY6" s="87" t="e">
        <f t="shared" ref="BY6:BY58" si="9">BI6-BN6</f>
        <v>#DIV/0!</v>
      </c>
      <c r="BZ6" s="86" t="e">
        <f t="shared" ref="BZ6:BZ58" si="10">(BI6-BN6)/BN6*100</f>
        <v>#DIV/0!</v>
      </c>
      <c r="CA6" s="135" t="e">
        <f t="shared" ref="CA6:CA58" si="11">BI6-BK6</f>
        <v>#DIV/0!</v>
      </c>
      <c r="CB6" s="135" t="e">
        <f t="shared" ref="CB6:CB58" si="12">(BI6-BK6)/BK6*100</f>
        <v>#DIV/0!</v>
      </c>
      <c r="CC6" s="85">
        <f t="shared" ref="CC6:CC58" si="13">BI6-BU6</f>
        <v>0</v>
      </c>
      <c r="CD6" s="135" t="e">
        <f t="shared" ref="CD6:CD58" si="14">(BI6-BU6)/BU6*100</f>
        <v>#DIV/0!</v>
      </c>
      <c r="CE6" s="87">
        <f t="shared" ref="CE6:CE58" si="15">BI6-BR6</f>
        <v>0</v>
      </c>
      <c r="CF6" s="88" t="e">
        <f t="shared" ref="CF6:CF58" si="16">(BI6-BR6)/BR6*100</f>
        <v>#DIV/0!</v>
      </c>
      <c r="CH6" s="84">
        <v>1</v>
      </c>
      <c r="CI6" s="97">
        <f t="shared" ref="CI6:CP21" si="17">IF(IFERROR(BY6,-1) &lt;0, 0, BY6)</f>
        <v>0</v>
      </c>
      <c r="CJ6" s="133">
        <f t="shared" si="17"/>
        <v>0</v>
      </c>
      <c r="CK6" s="138">
        <f t="shared" si="17"/>
        <v>0</v>
      </c>
      <c r="CL6" s="98">
        <f t="shared" si="17"/>
        <v>0</v>
      </c>
      <c r="CM6" s="107">
        <f t="shared" si="17"/>
        <v>0</v>
      </c>
      <c r="CN6" s="109">
        <f t="shared" si="17"/>
        <v>0</v>
      </c>
      <c r="CO6" s="136">
        <f t="shared" si="17"/>
        <v>0</v>
      </c>
      <c r="CP6" s="108">
        <f t="shared" si="17"/>
        <v>0</v>
      </c>
    </row>
    <row r="7" spans="1:94" ht="14.25" x14ac:dyDescent="0.15">
      <c r="A7" s="12" t="s">
        <v>61</v>
      </c>
      <c r="B7" s="20"/>
      <c r="C7" s="21"/>
      <c r="D7" s="21"/>
      <c r="E7" s="21"/>
      <c r="F7" s="22"/>
      <c r="G7" s="27"/>
      <c r="I7" s="80" t="e">
        <f>AVERAGE(B7:G7)</f>
        <v>#DIV/0!</v>
      </c>
      <c r="J7" s="25" t="e">
        <f t="shared" ref="J7:J58" si="18">_xlfn.STDEV.S(B7:F7)/SQRT(COUNT(B7:F7))</f>
        <v>#DIV/0!</v>
      </c>
      <c r="K7" s="81" t="e">
        <f t="shared" ref="K7:K58" si="19">I7-(1.96*J7)</f>
        <v>#DIV/0!</v>
      </c>
      <c r="L7" s="82" t="e">
        <f t="shared" ref="L7:L58" si="20">I7+(1.96*J7)</f>
        <v>#DIV/0!</v>
      </c>
      <c r="M7" s="83" t="e">
        <f t="shared" ref="M7:M58" si="21">L7-K7</f>
        <v>#DIV/0!</v>
      </c>
      <c r="O7" s="76" t="e">
        <f t="shared" ref="O7:O58" si="22">_xlfn.FORECAST.ETS(2020, B7:F7, $B$5:$F$5, 1)</f>
        <v>#DIV/0!</v>
      </c>
      <c r="P7" s="76">
        <f t="shared" ref="P7:P58" si="23">IFERROR(O7, 0)</f>
        <v>0</v>
      </c>
      <c r="Q7" s="25">
        <f t="shared" ref="Q7:Q58" si="24">SQRT(P7)</f>
        <v>0</v>
      </c>
      <c r="R7" s="77">
        <f t="shared" ref="R7:R58" si="25">P7-(1.96*Q7)</f>
        <v>0</v>
      </c>
      <c r="S7" s="78">
        <f t="shared" ref="S7:S58" si="26">P7+(1.96*Q7)</f>
        <v>0</v>
      </c>
      <c r="T7" s="79">
        <f t="shared" ref="T7:T58" si="27">S7-R7</f>
        <v>0</v>
      </c>
      <c r="V7" s="89">
        <v>2</v>
      </c>
      <c r="W7" s="92" t="e">
        <f t="shared" si="0"/>
        <v>#DIV/0!</v>
      </c>
      <c r="X7" s="91" t="e">
        <f t="shared" si="1"/>
        <v>#DIV/0!</v>
      </c>
      <c r="Y7" s="29" t="e">
        <f t="shared" si="2"/>
        <v>#DIV/0!</v>
      </c>
      <c r="Z7" s="29" t="e">
        <f t="shared" si="3"/>
        <v>#DIV/0!</v>
      </c>
      <c r="AA7" s="90">
        <f t="shared" si="4"/>
        <v>0</v>
      </c>
      <c r="AB7" s="29" t="e">
        <f t="shared" si="5"/>
        <v>#DIV/0!</v>
      </c>
      <c r="AC7" s="92">
        <f t="shared" si="6"/>
        <v>0</v>
      </c>
      <c r="AD7" s="25" t="e">
        <f t="shared" si="7"/>
        <v>#DIV/0!</v>
      </c>
      <c r="AF7" s="89">
        <v>2</v>
      </c>
      <c r="AG7" s="99">
        <f t="shared" si="8"/>
        <v>0</v>
      </c>
      <c r="AH7" s="103">
        <f t="shared" si="8"/>
        <v>0</v>
      </c>
      <c r="AI7" s="139">
        <f t="shared" si="8"/>
        <v>0</v>
      </c>
      <c r="AJ7" s="100">
        <f t="shared" si="8"/>
        <v>0</v>
      </c>
      <c r="AK7" s="110">
        <f t="shared" si="8"/>
        <v>0</v>
      </c>
      <c r="AL7" s="112">
        <f t="shared" si="8"/>
        <v>0</v>
      </c>
      <c r="AM7" s="137">
        <f t="shared" si="8"/>
        <v>0</v>
      </c>
      <c r="AN7" s="111">
        <f t="shared" si="8"/>
        <v>0</v>
      </c>
      <c r="BA7" s="44"/>
      <c r="BC7" s="12" t="s">
        <v>61</v>
      </c>
      <c r="BD7" s="20"/>
      <c r="BE7" s="21"/>
      <c r="BF7" s="21"/>
      <c r="BG7" s="21"/>
      <c r="BH7" s="22"/>
      <c r="BI7" s="27"/>
      <c r="BK7" s="80" t="e">
        <f t="shared" ref="BK7:BK58" si="28">AVERAGE(BD7:BH7)</f>
        <v>#DIV/0!</v>
      </c>
      <c r="BL7" s="25" t="e">
        <f t="shared" ref="BL7:BL58" si="29">_xlfn.STDEV.S(BD7:BH7)/SQRT(COUNT(BD7:BH7))</f>
        <v>#DIV/0!</v>
      </c>
      <c r="BM7" s="81" t="e">
        <f t="shared" ref="BM7:BM58" si="30">BK7-(1.96*BL7)</f>
        <v>#DIV/0!</v>
      </c>
      <c r="BN7" s="82" t="e">
        <f t="shared" ref="BN7:BN58" si="31">BK7+(1.96*BL7)</f>
        <v>#DIV/0!</v>
      </c>
      <c r="BO7" s="83" t="e">
        <f t="shared" ref="BO7:BO58" si="32">BN7-BM7</f>
        <v>#DIV/0!</v>
      </c>
      <c r="BQ7" s="76" t="e">
        <f t="shared" ref="BQ7:BQ58" si="33">_xlfn.FORECAST.ETS(2020, BD7:BH7, $BD$5:$BH$5, 1)</f>
        <v>#DIV/0!</v>
      </c>
      <c r="BR7" s="76">
        <f t="shared" ref="BR7:BR58" si="34">IFERROR(BQ7, 0)</f>
        <v>0</v>
      </c>
      <c r="BS7" s="25">
        <f t="shared" ref="BS7:BS58" si="35">SQRT(BR7)</f>
        <v>0</v>
      </c>
      <c r="BT7" s="77">
        <f t="shared" ref="BT7:BT58" si="36">BR7-(1.96*BS7)</f>
        <v>0</v>
      </c>
      <c r="BU7" s="78">
        <f t="shared" ref="BU7:BU58" si="37">BR7+(1.96*BS7)</f>
        <v>0</v>
      </c>
      <c r="BV7" s="79">
        <f t="shared" ref="BV7:BV58" si="38">BU7-BT7</f>
        <v>0</v>
      </c>
      <c r="BX7" s="89">
        <v>2</v>
      </c>
      <c r="BY7" s="92" t="e">
        <f t="shared" si="9"/>
        <v>#DIV/0!</v>
      </c>
      <c r="BZ7" s="91" t="e">
        <f t="shared" si="10"/>
        <v>#DIV/0!</v>
      </c>
      <c r="CA7" s="29" t="e">
        <f t="shared" si="11"/>
        <v>#DIV/0!</v>
      </c>
      <c r="CB7" s="29" t="e">
        <f t="shared" si="12"/>
        <v>#DIV/0!</v>
      </c>
      <c r="CC7" s="90">
        <f t="shared" si="13"/>
        <v>0</v>
      </c>
      <c r="CD7" s="29" t="e">
        <f t="shared" si="14"/>
        <v>#DIV/0!</v>
      </c>
      <c r="CE7" s="92">
        <f t="shared" si="15"/>
        <v>0</v>
      </c>
      <c r="CF7" s="25" t="e">
        <f t="shared" si="16"/>
        <v>#DIV/0!</v>
      </c>
      <c r="CH7" s="89">
        <v>2</v>
      </c>
      <c r="CI7" s="99">
        <f t="shared" si="17"/>
        <v>0</v>
      </c>
      <c r="CJ7" s="103">
        <f t="shared" si="17"/>
        <v>0</v>
      </c>
      <c r="CK7" s="139">
        <f t="shared" si="17"/>
        <v>0</v>
      </c>
      <c r="CL7" s="100">
        <f t="shared" si="17"/>
        <v>0</v>
      </c>
      <c r="CM7" s="110">
        <f t="shared" si="17"/>
        <v>0</v>
      </c>
      <c r="CN7" s="112">
        <f t="shared" si="17"/>
        <v>0</v>
      </c>
      <c r="CO7" s="137">
        <f t="shared" si="17"/>
        <v>0</v>
      </c>
      <c r="CP7" s="111">
        <f t="shared" si="17"/>
        <v>0</v>
      </c>
    </row>
    <row r="8" spans="1:94" ht="14.25" x14ac:dyDescent="0.15">
      <c r="A8" s="12" t="s">
        <v>62</v>
      </c>
      <c r="B8" s="20"/>
      <c r="C8" s="21"/>
      <c r="D8" s="21"/>
      <c r="E8" s="21"/>
      <c r="F8" s="22"/>
      <c r="G8" s="27"/>
      <c r="I8" s="80" t="e">
        <f t="shared" ref="I8:I58" si="39">AVERAGE(B8:F8)</f>
        <v>#DIV/0!</v>
      </c>
      <c r="J8" s="25" t="e">
        <f t="shared" si="18"/>
        <v>#DIV/0!</v>
      </c>
      <c r="K8" s="81" t="e">
        <f t="shared" si="19"/>
        <v>#DIV/0!</v>
      </c>
      <c r="L8" s="82" t="e">
        <f t="shared" si="20"/>
        <v>#DIV/0!</v>
      </c>
      <c r="M8" s="83" t="e">
        <f t="shared" si="21"/>
        <v>#DIV/0!</v>
      </c>
      <c r="O8" s="76" t="e">
        <f t="shared" si="22"/>
        <v>#DIV/0!</v>
      </c>
      <c r="P8" s="76">
        <f t="shared" si="23"/>
        <v>0</v>
      </c>
      <c r="Q8" s="25">
        <f t="shared" si="24"/>
        <v>0</v>
      </c>
      <c r="R8" s="77">
        <f t="shared" si="25"/>
        <v>0</v>
      </c>
      <c r="S8" s="78">
        <f t="shared" si="26"/>
        <v>0</v>
      </c>
      <c r="T8" s="79">
        <f t="shared" si="27"/>
        <v>0</v>
      </c>
      <c r="V8" s="89">
        <v>3</v>
      </c>
      <c r="W8" s="92" t="e">
        <f t="shared" si="0"/>
        <v>#DIV/0!</v>
      </c>
      <c r="X8" s="91" t="e">
        <f t="shared" si="1"/>
        <v>#DIV/0!</v>
      </c>
      <c r="Y8" s="29" t="e">
        <f t="shared" si="2"/>
        <v>#DIV/0!</v>
      </c>
      <c r="Z8" s="29" t="e">
        <f t="shared" si="3"/>
        <v>#DIV/0!</v>
      </c>
      <c r="AA8" s="90">
        <f t="shared" si="4"/>
        <v>0</v>
      </c>
      <c r="AB8" s="29" t="e">
        <f t="shared" si="5"/>
        <v>#DIV/0!</v>
      </c>
      <c r="AC8" s="92">
        <f t="shared" si="6"/>
        <v>0</v>
      </c>
      <c r="AD8" s="25" t="e">
        <f t="shared" si="7"/>
        <v>#DIV/0!</v>
      </c>
      <c r="AF8" s="89">
        <v>3</v>
      </c>
      <c r="AG8" s="99">
        <f t="shared" si="8"/>
        <v>0</v>
      </c>
      <c r="AH8" s="103">
        <f t="shared" si="8"/>
        <v>0</v>
      </c>
      <c r="AI8" s="139">
        <f t="shared" si="8"/>
        <v>0</v>
      </c>
      <c r="AJ8" s="100">
        <f t="shared" si="8"/>
        <v>0</v>
      </c>
      <c r="AK8" s="110">
        <f t="shared" si="8"/>
        <v>0</v>
      </c>
      <c r="AL8" s="112">
        <f t="shared" si="8"/>
        <v>0</v>
      </c>
      <c r="AM8" s="137">
        <f t="shared" si="8"/>
        <v>0</v>
      </c>
      <c r="AN8" s="111">
        <f t="shared" si="8"/>
        <v>0</v>
      </c>
      <c r="BA8" s="44"/>
      <c r="BC8" s="12" t="s">
        <v>62</v>
      </c>
      <c r="BD8" s="20"/>
      <c r="BE8" s="21"/>
      <c r="BF8" s="21"/>
      <c r="BG8" s="21"/>
      <c r="BH8" s="22"/>
      <c r="BI8" s="27"/>
      <c r="BK8" s="80" t="e">
        <f t="shared" si="28"/>
        <v>#DIV/0!</v>
      </c>
      <c r="BL8" s="25" t="e">
        <f t="shared" si="29"/>
        <v>#DIV/0!</v>
      </c>
      <c r="BM8" s="81" t="e">
        <f t="shared" si="30"/>
        <v>#DIV/0!</v>
      </c>
      <c r="BN8" s="82" t="e">
        <f t="shared" si="31"/>
        <v>#DIV/0!</v>
      </c>
      <c r="BO8" s="83" t="e">
        <f t="shared" si="32"/>
        <v>#DIV/0!</v>
      </c>
      <c r="BQ8" s="76" t="e">
        <f t="shared" si="33"/>
        <v>#DIV/0!</v>
      </c>
      <c r="BR8" s="76">
        <f t="shared" si="34"/>
        <v>0</v>
      </c>
      <c r="BS8" s="25">
        <f t="shared" si="35"/>
        <v>0</v>
      </c>
      <c r="BT8" s="77">
        <f t="shared" si="36"/>
        <v>0</v>
      </c>
      <c r="BU8" s="78">
        <f t="shared" si="37"/>
        <v>0</v>
      </c>
      <c r="BV8" s="79">
        <f t="shared" si="38"/>
        <v>0</v>
      </c>
      <c r="BX8" s="89">
        <v>3</v>
      </c>
      <c r="BY8" s="92" t="e">
        <f t="shared" si="9"/>
        <v>#DIV/0!</v>
      </c>
      <c r="BZ8" s="91" t="e">
        <f t="shared" si="10"/>
        <v>#DIV/0!</v>
      </c>
      <c r="CA8" s="29" t="e">
        <f t="shared" si="11"/>
        <v>#DIV/0!</v>
      </c>
      <c r="CB8" s="29" t="e">
        <f t="shared" si="12"/>
        <v>#DIV/0!</v>
      </c>
      <c r="CC8" s="90">
        <f t="shared" si="13"/>
        <v>0</v>
      </c>
      <c r="CD8" s="29" t="e">
        <f t="shared" si="14"/>
        <v>#DIV/0!</v>
      </c>
      <c r="CE8" s="92">
        <f t="shared" si="15"/>
        <v>0</v>
      </c>
      <c r="CF8" s="25" t="e">
        <f t="shared" si="16"/>
        <v>#DIV/0!</v>
      </c>
      <c r="CH8" s="89">
        <v>3</v>
      </c>
      <c r="CI8" s="99">
        <f t="shared" si="17"/>
        <v>0</v>
      </c>
      <c r="CJ8" s="103">
        <f t="shared" si="17"/>
        <v>0</v>
      </c>
      <c r="CK8" s="139">
        <f t="shared" si="17"/>
        <v>0</v>
      </c>
      <c r="CL8" s="100">
        <f t="shared" si="17"/>
        <v>0</v>
      </c>
      <c r="CM8" s="110">
        <f t="shared" si="17"/>
        <v>0</v>
      </c>
      <c r="CN8" s="112">
        <f t="shared" si="17"/>
        <v>0</v>
      </c>
      <c r="CO8" s="137">
        <f t="shared" si="17"/>
        <v>0</v>
      </c>
      <c r="CP8" s="111">
        <f t="shared" si="17"/>
        <v>0</v>
      </c>
    </row>
    <row r="9" spans="1:94" ht="14.25" x14ac:dyDescent="0.15">
      <c r="A9" s="12" t="s">
        <v>63</v>
      </c>
      <c r="B9" s="20"/>
      <c r="C9" s="21"/>
      <c r="D9" s="21"/>
      <c r="E9" s="21"/>
      <c r="F9" s="22"/>
      <c r="G9" s="27"/>
      <c r="I9" s="80" t="e">
        <f t="shared" si="39"/>
        <v>#DIV/0!</v>
      </c>
      <c r="J9" s="25" t="e">
        <f t="shared" si="18"/>
        <v>#DIV/0!</v>
      </c>
      <c r="K9" s="81" t="e">
        <f t="shared" si="19"/>
        <v>#DIV/0!</v>
      </c>
      <c r="L9" s="82" t="e">
        <f t="shared" si="20"/>
        <v>#DIV/0!</v>
      </c>
      <c r="M9" s="83" t="e">
        <f t="shared" si="21"/>
        <v>#DIV/0!</v>
      </c>
      <c r="O9" s="76" t="e">
        <f t="shared" si="22"/>
        <v>#DIV/0!</v>
      </c>
      <c r="P9" s="76">
        <f t="shared" si="23"/>
        <v>0</v>
      </c>
      <c r="Q9" s="25">
        <f t="shared" si="24"/>
        <v>0</v>
      </c>
      <c r="R9" s="77">
        <f t="shared" si="25"/>
        <v>0</v>
      </c>
      <c r="S9" s="78">
        <f t="shared" si="26"/>
        <v>0</v>
      </c>
      <c r="T9" s="79">
        <f t="shared" si="27"/>
        <v>0</v>
      </c>
      <c r="V9" s="89">
        <v>4</v>
      </c>
      <c r="W9" s="92" t="e">
        <f t="shared" si="0"/>
        <v>#DIV/0!</v>
      </c>
      <c r="X9" s="91" t="e">
        <f t="shared" si="1"/>
        <v>#DIV/0!</v>
      </c>
      <c r="Y9" s="29" t="e">
        <f t="shared" si="2"/>
        <v>#DIV/0!</v>
      </c>
      <c r="Z9" s="29" t="e">
        <f t="shared" si="3"/>
        <v>#DIV/0!</v>
      </c>
      <c r="AA9" s="90">
        <f t="shared" si="4"/>
        <v>0</v>
      </c>
      <c r="AB9" s="29" t="e">
        <f t="shared" si="5"/>
        <v>#DIV/0!</v>
      </c>
      <c r="AC9" s="92">
        <f t="shared" si="6"/>
        <v>0</v>
      </c>
      <c r="AD9" s="25" t="e">
        <f t="shared" si="7"/>
        <v>#DIV/0!</v>
      </c>
      <c r="AF9" s="89">
        <v>4</v>
      </c>
      <c r="AG9" s="99">
        <f t="shared" si="8"/>
        <v>0</v>
      </c>
      <c r="AH9" s="103">
        <f t="shared" si="8"/>
        <v>0</v>
      </c>
      <c r="AI9" s="139">
        <f t="shared" si="8"/>
        <v>0</v>
      </c>
      <c r="AJ9" s="100">
        <f t="shared" si="8"/>
        <v>0</v>
      </c>
      <c r="AK9" s="110">
        <f t="shared" si="8"/>
        <v>0</v>
      </c>
      <c r="AL9" s="112">
        <f t="shared" si="8"/>
        <v>0</v>
      </c>
      <c r="AM9" s="137">
        <f t="shared" si="8"/>
        <v>0</v>
      </c>
      <c r="AN9" s="111">
        <f t="shared" si="8"/>
        <v>0</v>
      </c>
      <c r="BA9" s="44"/>
      <c r="BC9" s="12" t="s">
        <v>63</v>
      </c>
      <c r="BD9" s="20"/>
      <c r="BE9" s="21"/>
      <c r="BF9" s="21"/>
      <c r="BG9" s="21"/>
      <c r="BH9" s="22"/>
      <c r="BI9" s="27"/>
      <c r="BK9" s="80" t="e">
        <f t="shared" si="28"/>
        <v>#DIV/0!</v>
      </c>
      <c r="BL9" s="25" t="e">
        <f t="shared" si="29"/>
        <v>#DIV/0!</v>
      </c>
      <c r="BM9" s="81" t="e">
        <f t="shared" si="30"/>
        <v>#DIV/0!</v>
      </c>
      <c r="BN9" s="82" t="e">
        <f t="shared" si="31"/>
        <v>#DIV/0!</v>
      </c>
      <c r="BO9" s="83" t="e">
        <f t="shared" si="32"/>
        <v>#DIV/0!</v>
      </c>
      <c r="BQ9" s="76" t="e">
        <f t="shared" si="33"/>
        <v>#DIV/0!</v>
      </c>
      <c r="BR9" s="76">
        <f t="shared" si="34"/>
        <v>0</v>
      </c>
      <c r="BS9" s="25">
        <f t="shared" si="35"/>
        <v>0</v>
      </c>
      <c r="BT9" s="77">
        <f t="shared" si="36"/>
        <v>0</v>
      </c>
      <c r="BU9" s="78">
        <f t="shared" si="37"/>
        <v>0</v>
      </c>
      <c r="BV9" s="79">
        <f t="shared" si="38"/>
        <v>0</v>
      </c>
      <c r="BX9" s="89">
        <v>4</v>
      </c>
      <c r="BY9" s="92" t="e">
        <f t="shared" si="9"/>
        <v>#DIV/0!</v>
      </c>
      <c r="BZ9" s="91" t="e">
        <f t="shared" si="10"/>
        <v>#DIV/0!</v>
      </c>
      <c r="CA9" s="29" t="e">
        <f t="shared" si="11"/>
        <v>#DIV/0!</v>
      </c>
      <c r="CB9" s="29" t="e">
        <f t="shared" si="12"/>
        <v>#DIV/0!</v>
      </c>
      <c r="CC9" s="90">
        <f t="shared" si="13"/>
        <v>0</v>
      </c>
      <c r="CD9" s="29" t="e">
        <f t="shared" si="14"/>
        <v>#DIV/0!</v>
      </c>
      <c r="CE9" s="92">
        <f t="shared" si="15"/>
        <v>0</v>
      </c>
      <c r="CF9" s="25" t="e">
        <f t="shared" si="16"/>
        <v>#DIV/0!</v>
      </c>
      <c r="CH9" s="89">
        <v>4</v>
      </c>
      <c r="CI9" s="99">
        <f t="shared" si="17"/>
        <v>0</v>
      </c>
      <c r="CJ9" s="103">
        <f t="shared" si="17"/>
        <v>0</v>
      </c>
      <c r="CK9" s="139">
        <f t="shared" si="17"/>
        <v>0</v>
      </c>
      <c r="CL9" s="100">
        <f t="shared" si="17"/>
        <v>0</v>
      </c>
      <c r="CM9" s="110">
        <f t="shared" si="17"/>
        <v>0</v>
      </c>
      <c r="CN9" s="112">
        <f t="shared" si="17"/>
        <v>0</v>
      </c>
      <c r="CO9" s="137">
        <f t="shared" si="17"/>
        <v>0</v>
      </c>
      <c r="CP9" s="111">
        <f t="shared" si="17"/>
        <v>0</v>
      </c>
    </row>
    <row r="10" spans="1:94" ht="13.35" customHeight="1" x14ac:dyDescent="0.15">
      <c r="A10" s="12" t="s">
        <v>64</v>
      </c>
      <c r="B10" s="20"/>
      <c r="C10" s="21"/>
      <c r="D10" s="21"/>
      <c r="E10" s="21"/>
      <c r="F10" s="22"/>
      <c r="G10" s="27"/>
      <c r="I10" s="80" t="e">
        <f t="shared" si="39"/>
        <v>#DIV/0!</v>
      </c>
      <c r="J10" s="25" t="e">
        <f t="shared" si="18"/>
        <v>#DIV/0!</v>
      </c>
      <c r="K10" s="81" t="e">
        <f t="shared" si="19"/>
        <v>#DIV/0!</v>
      </c>
      <c r="L10" s="82" t="e">
        <f t="shared" si="20"/>
        <v>#DIV/0!</v>
      </c>
      <c r="M10" s="83" t="e">
        <f t="shared" si="21"/>
        <v>#DIV/0!</v>
      </c>
      <c r="O10" s="76" t="e">
        <f t="shared" si="22"/>
        <v>#DIV/0!</v>
      </c>
      <c r="P10" s="76">
        <f t="shared" si="23"/>
        <v>0</v>
      </c>
      <c r="Q10" s="25">
        <f t="shared" si="24"/>
        <v>0</v>
      </c>
      <c r="R10" s="77">
        <f t="shared" si="25"/>
        <v>0</v>
      </c>
      <c r="S10" s="78">
        <f t="shared" si="26"/>
        <v>0</v>
      </c>
      <c r="T10" s="79">
        <f t="shared" si="27"/>
        <v>0</v>
      </c>
      <c r="V10" s="89">
        <v>5</v>
      </c>
      <c r="W10" s="92" t="e">
        <f t="shared" si="0"/>
        <v>#DIV/0!</v>
      </c>
      <c r="X10" s="91" t="e">
        <f t="shared" si="1"/>
        <v>#DIV/0!</v>
      </c>
      <c r="Y10" s="29" t="e">
        <f t="shared" si="2"/>
        <v>#DIV/0!</v>
      </c>
      <c r="Z10" s="29" t="e">
        <f t="shared" si="3"/>
        <v>#DIV/0!</v>
      </c>
      <c r="AA10" s="90">
        <f t="shared" si="4"/>
        <v>0</v>
      </c>
      <c r="AB10" s="29" t="e">
        <f t="shared" si="5"/>
        <v>#DIV/0!</v>
      </c>
      <c r="AC10" s="92">
        <f t="shared" si="6"/>
        <v>0</v>
      </c>
      <c r="AD10" s="25" t="e">
        <f t="shared" si="7"/>
        <v>#DIV/0!</v>
      </c>
      <c r="AF10" s="89">
        <v>5</v>
      </c>
      <c r="AG10" s="99">
        <f t="shared" si="8"/>
        <v>0</v>
      </c>
      <c r="AH10" s="103">
        <f t="shared" si="8"/>
        <v>0</v>
      </c>
      <c r="AI10" s="139">
        <f t="shared" si="8"/>
        <v>0</v>
      </c>
      <c r="AJ10" s="100">
        <f t="shared" si="8"/>
        <v>0</v>
      </c>
      <c r="AK10" s="110">
        <f t="shared" si="8"/>
        <v>0</v>
      </c>
      <c r="AL10" s="112">
        <f t="shared" si="8"/>
        <v>0</v>
      </c>
      <c r="AM10" s="137">
        <f t="shared" si="8"/>
        <v>0</v>
      </c>
      <c r="AN10" s="111">
        <f t="shared" si="8"/>
        <v>0</v>
      </c>
      <c r="BA10" s="44"/>
      <c r="BC10" s="12" t="s">
        <v>64</v>
      </c>
      <c r="BD10" s="20"/>
      <c r="BE10" s="21"/>
      <c r="BF10" s="21"/>
      <c r="BG10" s="21"/>
      <c r="BH10" s="22"/>
      <c r="BI10" s="27"/>
      <c r="BK10" s="80" t="e">
        <f t="shared" si="28"/>
        <v>#DIV/0!</v>
      </c>
      <c r="BL10" s="25" t="e">
        <f t="shared" si="29"/>
        <v>#DIV/0!</v>
      </c>
      <c r="BM10" s="81" t="e">
        <f t="shared" si="30"/>
        <v>#DIV/0!</v>
      </c>
      <c r="BN10" s="82" t="e">
        <f t="shared" si="31"/>
        <v>#DIV/0!</v>
      </c>
      <c r="BO10" s="83" t="e">
        <f t="shared" si="32"/>
        <v>#DIV/0!</v>
      </c>
      <c r="BQ10" s="76" t="e">
        <f t="shared" si="33"/>
        <v>#DIV/0!</v>
      </c>
      <c r="BR10" s="76">
        <f t="shared" si="34"/>
        <v>0</v>
      </c>
      <c r="BS10" s="25">
        <f t="shared" si="35"/>
        <v>0</v>
      </c>
      <c r="BT10" s="77">
        <f t="shared" si="36"/>
        <v>0</v>
      </c>
      <c r="BU10" s="78">
        <f t="shared" si="37"/>
        <v>0</v>
      </c>
      <c r="BV10" s="79">
        <f t="shared" si="38"/>
        <v>0</v>
      </c>
      <c r="BX10" s="89">
        <v>5</v>
      </c>
      <c r="BY10" s="92" t="e">
        <f t="shared" si="9"/>
        <v>#DIV/0!</v>
      </c>
      <c r="BZ10" s="91" t="e">
        <f t="shared" si="10"/>
        <v>#DIV/0!</v>
      </c>
      <c r="CA10" s="29" t="e">
        <f t="shared" si="11"/>
        <v>#DIV/0!</v>
      </c>
      <c r="CB10" s="29" t="e">
        <f t="shared" si="12"/>
        <v>#DIV/0!</v>
      </c>
      <c r="CC10" s="90">
        <f t="shared" si="13"/>
        <v>0</v>
      </c>
      <c r="CD10" s="29" t="e">
        <f t="shared" si="14"/>
        <v>#DIV/0!</v>
      </c>
      <c r="CE10" s="92">
        <f t="shared" si="15"/>
        <v>0</v>
      </c>
      <c r="CF10" s="25" t="e">
        <f t="shared" si="16"/>
        <v>#DIV/0!</v>
      </c>
      <c r="CH10" s="89">
        <v>5</v>
      </c>
      <c r="CI10" s="99">
        <f t="shared" si="17"/>
        <v>0</v>
      </c>
      <c r="CJ10" s="103">
        <f t="shared" si="17"/>
        <v>0</v>
      </c>
      <c r="CK10" s="139">
        <f t="shared" si="17"/>
        <v>0</v>
      </c>
      <c r="CL10" s="100">
        <f t="shared" si="17"/>
        <v>0</v>
      </c>
      <c r="CM10" s="110">
        <f t="shared" si="17"/>
        <v>0</v>
      </c>
      <c r="CN10" s="112">
        <f t="shared" si="17"/>
        <v>0</v>
      </c>
      <c r="CO10" s="137">
        <f t="shared" si="17"/>
        <v>0</v>
      </c>
      <c r="CP10" s="111">
        <f t="shared" si="17"/>
        <v>0</v>
      </c>
    </row>
    <row r="11" spans="1:94" ht="14.25" x14ac:dyDescent="0.15">
      <c r="A11" s="12" t="s">
        <v>65</v>
      </c>
      <c r="B11" s="20"/>
      <c r="C11" s="21"/>
      <c r="D11" s="21"/>
      <c r="E11" s="21"/>
      <c r="F11" s="22"/>
      <c r="G11" s="27"/>
      <c r="I11" s="80" t="e">
        <f t="shared" si="39"/>
        <v>#DIV/0!</v>
      </c>
      <c r="J11" s="25" t="e">
        <f t="shared" si="18"/>
        <v>#DIV/0!</v>
      </c>
      <c r="K11" s="81" t="e">
        <f t="shared" si="19"/>
        <v>#DIV/0!</v>
      </c>
      <c r="L11" s="82" t="e">
        <f t="shared" si="20"/>
        <v>#DIV/0!</v>
      </c>
      <c r="M11" s="83" t="e">
        <f t="shared" si="21"/>
        <v>#DIV/0!</v>
      </c>
      <c r="O11" s="76" t="e">
        <f t="shared" si="22"/>
        <v>#DIV/0!</v>
      </c>
      <c r="P11" s="76">
        <f t="shared" si="23"/>
        <v>0</v>
      </c>
      <c r="Q11" s="25">
        <f t="shared" si="24"/>
        <v>0</v>
      </c>
      <c r="R11" s="77">
        <f t="shared" si="25"/>
        <v>0</v>
      </c>
      <c r="S11" s="78">
        <f t="shared" si="26"/>
        <v>0</v>
      </c>
      <c r="T11" s="79">
        <f t="shared" si="27"/>
        <v>0</v>
      </c>
      <c r="V11" s="89">
        <v>6</v>
      </c>
      <c r="W11" s="92" t="e">
        <f t="shared" si="0"/>
        <v>#DIV/0!</v>
      </c>
      <c r="X11" s="91" t="e">
        <f t="shared" si="1"/>
        <v>#DIV/0!</v>
      </c>
      <c r="Y11" s="29" t="e">
        <f t="shared" si="2"/>
        <v>#DIV/0!</v>
      </c>
      <c r="Z11" s="29" t="e">
        <f t="shared" si="3"/>
        <v>#DIV/0!</v>
      </c>
      <c r="AA11" s="90">
        <f t="shared" si="4"/>
        <v>0</v>
      </c>
      <c r="AB11" s="29" t="e">
        <f t="shared" si="5"/>
        <v>#DIV/0!</v>
      </c>
      <c r="AC11" s="92">
        <f t="shared" si="6"/>
        <v>0</v>
      </c>
      <c r="AD11" s="25" t="e">
        <f t="shared" si="7"/>
        <v>#DIV/0!</v>
      </c>
      <c r="AF11" s="89">
        <v>6</v>
      </c>
      <c r="AG11" s="99">
        <f t="shared" si="8"/>
        <v>0</v>
      </c>
      <c r="AH11" s="103">
        <f t="shared" si="8"/>
        <v>0</v>
      </c>
      <c r="AI11" s="139">
        <f t="shared" si="8"/>
        <v>0</v>
      </c>
      <c r="AJ11" s="100">
        <f t="shared" si="8"/>
        <v>0</v>
      </c>
      <c r="AK11" s="110">
        <f t="shared" si="8"/>
        <v>0</v>
      </c>
      <c r="AL11" s="112">
        <f t="shared" si="8"/>
        <v>0</v>
      </c>
      <c r="AM11" s="137">
        <f t="shared" si="8"/>
        <v>0</v>
      </c>
      <c r="AN11" s="111">
        <f t="shared" si="8"/>
        <v>0</v>
      </c>
      <c r="BA11" s="44"/>
      <c r="BC11" s="12" t="s">
        <v>65</v>
      </c>
      <c r="BD11" s="20"/>
      <c r="BE11" s="21"/>
      <c r="BF11" s="21"/>
      <c r="BG11" s="21"/>
      <c r="BH11" s="22"/>
      <c r="BI11" s="27"/>
      <c r="BK11" s="80" t="e">
        <f t="shared" si="28"/>
        <v>#DIV/0!</v>
      </c>
      <c r="BL11" s="25" t="e">
        <f t="shared" si="29"/>
        <v>#DIV/0!</v>
      </c>
      <c r="BM11" s="81" t="e">
        <f t="shared" si="30"/>
        <v>#DIV/0!</v>
      </c>
      <c r="BN11" s="82" t="e">
        <f t="shared" si="31"/>
        <v>#DIV/0!</v>
      </c>
      <c r="BO11" s="83" t="e">
        <f t="shared" si="32"/>
        <v>#DIV/0!</v>
      </c>
      <c r="BQ11" s="76" t="e">
        <f t="shared" si="33"/>
        <v>#DIV/0!</v>
      </c>
      <c r="BR11" s="76">
        <f t="shared" si="34"/>
        <v>0</v>
      </c>
      <c r="BS11" s="25">
        <f t="shared" si="35"/>
        <v>0</v>
      </c>
      <c r="BT11" s="77">
        <f t="shared" si="36"/>
        <v>0</v>
      </c>
      <c r="BU11" s="78">
        <f t="shared" si="37"/>
        <v>0</v>
      </c>
      <c r="BV11" s="79">
        <f t="shared" si="38"/>
        <v>0</v>
      </c>
      <c r="BX11" s="89">
        <v>6</v>
      </c>
      <c r="BY11" s="92" t="e">
        <f t="shared" si="9"/>
        <v>#DIV/0!</v>
      </c>
      <c r="BZ11" s="91" t="e">
        <f t="shared" si="10"/>
        <v>#DIV/0!</v>
      </c>
      <c r="CA11" s="29" t="e">
        <f t="shared" si="11"/>
        <v>#DIV/0!</v>
      </c>
      <c r="CB11" s="29" t="e">
        <f t="shared" si="12"/>
        <v>#DIV/0!</v>
      </c>
      <c r="CC11" s="90">
        <f t="shared" si="13"/>
        <v>0</v>
      </c>
      <c r="CD11" s="29" t="e">
        <f t="shared" si="14"/>
        <v>#DIV/0!</v>
      </c>
      <c r="CE11" s="92">
        <f t="shared" si="15"/>
        <v>0</v>
      </c>
      <c r="CF11" s="25" t="e">
        <f t="shared" si="16"/>
        <v>#DIV/0!</v>
      </c>
      <c r="CH11" s="89">
        <v>6</v>
      </c>
      <c r="CI11" s="99">
        <f t="shared" si="17"/>
        <v>0</v>
      </c>
      <c r="CJ11" s="103">
        <f t="shared" si="17"/>
        <v>0</v>
      </c>
      <c r="CK11" s="139">
        <f t="shared" si="17"/>
        <v>0</v>
      </c>
      <c r="CL11" s="100">
        <f t="shared" si="17"/>
        <v>0</v>
      </c>
      <c r="CM11" s="110">
        <f t="shared" si="17"/>
        <v>0</v>
      </c>
      <c r="CN11" s="112">
        <f t="shared" si="17"/>
        <v>0</v>
      </c>
      <c r="CO11" s="137">
        <f t="shared" si="17"/>
        <v>0</v>
      </c>
      <c r="CP11" s="111">
        <f t="shared" si="17"/>
        <v>0</v>
      </c>
    </row>
    <row r="12" spans="1:94" ht="14.25" x14ac:dyDescent="0.15">
      <c r="A12" s="12" t="s">
        <v>66</v>
      </c>
      <c r="B12" s="20"/>
      <c r="C12" s="21"/>
      <c r="D12" s="21"/>
      <c r="E12" s="21"/>
      <c r="F12" s="22"/>
      <c r="G12" s="27"/>
      <c r="I12" s="80" t="e">
        <f t="shared" si="39"/>
        <v>#DIV/0!</v>
      </c>
      <c r="J12" s="25" t="e">
        <f t="shared" si="18"/>
        <v>#DIV/0!</v>
      </c>
      <c r="K12" s="81" t="e">
        <f t="shared" si="19"/>
        <v>#DIV/0!</v>
      </c>
      <c r="L12" s="82" t="e">
        <f t="shared" si="20"/>
        <v>#DIV/0!</v>
      </c>
      <c r="M12" s="83" t="e">
        <f t="shared" si="21"/>
        <v>#DIV/0!</v>
      </c>
      <c r="O12" s="76" t="e">
        <f t="shared" si="22"/>
        <v>#DIV/0!</v>
      </c>
      <c r="P12" s="76">
        <f t="shared" si="23"/>
        <v>0</v>
      </c>
      <c r="Q12" s="25">
        <f t="shared" si="24"/>
        <v>0</v>
      </c>
      <c r="R12" s="77">
        <f t="shared" si="25"/>
        <v>0</v>
      </c>
      <c r="S12" s="78">
        <f t="shared" si="26"/>
        <v>0</v>
      </c>
      <c r="T12" s="79">
        <f t="shared" si="27"/>
        <v>0</v>
      </c>
      <c r="V12" s="89">
        <v>7</v>
      </c>
      <c r="W12" s="92" t="e">
        <f t="shared" si="0"/>
        <v>#DIV/0!</v>
      </c>
      <c r="X12" s="91" t="e">
        <f t="shared" si="1"/>
        <v>#DIV/0!</v>
      </c>
      <c r="Y12" s="29" t="e">
        <f t="shared" si="2"/>
        <v>#DIV/0!</v>
      </c>
      <c r="Z12" s="29" t="e">
        <f t="shared" si="3"/>
        <v>#DIV/0!</v>
      </c>
      <c r="AA12" s="90">
        <f t="shared" si="4"/>
        <v>0</v>
      </c>
      <c r="AB12" s="29" t="e">
        <f t="shared" si="5"/>
        <v>#DIV/0!</v>
      </c>
      <c r="AC12" s="92">
        <f t="shared" si="6"/>
        <v>0</v>
      </c>
      <c r="AD12" s="25" t="e">
        <f t="shared" si="7"/>
        <v>#DIV/0!</v>
      </c>
      <c r="AF12" s="89">
        <v>7</v>
      </c>
      <c r="AG12" s="99">
        <f t="shared" si="8"/>
        <v>0</v>
      </c>
      <c r="AH12" s="103">
        <f t="shared" si="8"/>
        <v>0</v>
      </c>
      <c r="AI12" s="139">
        <f t="shared" si="8"/>
        <v>0</v>
      </c>
      <c r="AJ12" s="100">
        <f t="shared" si="8"/>
        <v>0</v>
      </c>
      <c r="AK12" s="110">
        <f t="shared" si="8"/>
        <v>0</v>
      </c>
      <c r="AL12" s="112">
        <f t="shared" si="8"/>
        <v>0</v>
      </c>
      <c r="AM12" s="137">
        <f t="shared" si="8"/>
        <v>0</v>
      </c>
      <c r="AN12" s="111">
        <f t="shared" si="8"/>
        <v>0</v>
      </c>
      <c r="BA12" s="44"/>
      <c r="BC12" s="12" t="s">
        <v>66</v>
      </c>
      <c r="BD12" s="20"/>
      <c r="BE12" s="21"/>
      <c r="BF12" s="21"/>
      <c r="BG12" s="21"/>
      <c r="BH12" s="22"/>
      <c r="BI12" s="27"/>
      <c r="BK12" s="80" t="e">
        <f t="shared" si="28"/>
        <v>#DIV/0!</v>
      </c>
      <c r="BL12" s="25" t="e">
        <f t="shared" si="29"/>
        <v>#DIV/0!</v>
      </c>
      <c r="BM12" s="81" t="e">
        <f t="shared" si="30"/>
        <v>#DIV/0!</v>
      </c>
      <c r="BN12" s="82" t="e">
        <f t="shared" si="31"/>
        <v>#DIV/0!</v>
      </c>
      <c r="BO12" s="83" t="e">
        <f t="shared" si="32"/>
        <v>#DIV/0!</v>
      </c>
      <c r="BQ12" s="76" t="e">
        <f t="shared" si="33"/>
        <v>#DIV/0!</v>
      </c>
      <c r="BR12" s="76">
        <f t="shared" si="34"/>
        <v>0</v>
      </c>
      <c r="BS12" s="25">
        <f t="shared" si="35"/>
        <v>0</v>
      </c>
      <c r="BT12" s="77">
        <f t="shared" si="36"/>
        <v>0</v>
      </c>
      <c r="BU12" s="78">
        <f t="shared" si="37"/>
        <v>0</v>
      </c>
      <c r="BV12" s="79">
        <f t="shared" si="38"/>
        <v>0</v>
      </c>
      <c r="BX12" s="89">
        <v>7</v>
      </c>
      <c r="BY12" s="92" t="e">
        <f t="shared" si="9"/>
        <v>#DIV/0!</v>
      </c>
      <c r="BZ12" s="91" t="e">
        <f t="shared" si="10"/>
        <v>#DIV/0!</v>
      </c>
      <c r="CA12" s="29" t="e">
        <f t="shared" si="11"/>
        <v>#DIV/0!</v>
      </c>
      <c r="CB12" s="29" t="e">
        <f t="shared" si="12"/>
        <v>#DIV/0!</v>
      </c>
      <c r="CC12" s="90">
        <f t="shared" si="13"/>
        <v>0</v>
      </c>
      <c r="CD12" s="29" t="e">
        <f t="shared" si="14"/>
        <v>#DIV/0!</v>
      </c>
      <c r="CE12" s="92">
        <f t="shared" si="15"/>
        <v>0</v>
      </c>
      <c r="CF12" s="25" t="e">
        <f t="shared" si="16"/>
        <v>#DIV/0!</v>
      </c>
      <c r="CH12" s="89">
        <v>7</v>
      </c>
      <c r="CI12" s="99">
        <f t="shared" si="17"/>
        <v>0</v>
      </c>
      <c r="CJ12" s="103">
        <f t="shared" si="17"/>
        <v>0</v>
      </c>
      <c r="CK12" s="139">
        <f t="shared" si="17"/>
        <v>0</v>
      </c>
      <c r="CL12" s="100">
        <f t="shared" si="17"/>
        <v>0</v>
      </c>
      <c r="CM12" s="110">
        <f t="shared" si="17"/>
        <v>0</v>
      </c>
      <c r="CN12" s="112">
        <f t="shared" si="17"/>
        <v>0</v>
      </c>
      <c r="CO12" s="137">
        <f t="shared" si="17"/>
        <v>0</v>
      </c>
      <c r="CP12" s="111">
        <f t="shared" si="17"/>
        <v>0</v>
      </c>
    </row>
    <row r="13" spans="1:94" ht="14.25" x14ac:dyDescent="0.15">
      <c r="A13" s="12" t="s">
        <v>67</v>
      </c>
      <c r="B13" s="20"/>
      <c r="C13" s="21"/>
      <c r="D13" s="21"/>
      <c r="E13" s="21"/>
      <c r="F13" s="22"/>
      <c r="G13" s="27"/>
      <c r="I13" s="80" t="e">
        <f t="shared" si="39"/>
        <v>#DIV/0!</v>
      </c>
      <c r="J13" s="25" t="e">
        <f t="shared" si="18"/>
        <v>#DIV/0!</v>
      </c>
      <c r="K13" s="81" t="e">
        <f t="shared" si="19"/>
        <v>#DIV/0!</v>
      </c>
      <c r="L13" s="82" t="e">
        <f t="shared" si="20"/>
        <v>#DIV/0!</v>
      </c>
      <c r="M13" s="83" t="e">
        <f t="shared" si="21"/>
        <v>#DIV/0!</v>
      </c>
      <c r="O13" s="76" t="e">
        <f t="shared" si="22"/>
        <v>#DIV/0!</v>
      </c>
      <c r="P13" s="76">
        <f t="shared" si="23"/>
        <v>0</v>
      </c>
      <c r="Q13" s="25">
        <f t="shared" si="24"/>
        <v>0</v>
      </c>
      <c r="R13" s="77">
        <f t="shared" si="25"/>
        <v>0</v>
      </c>
      <c r="S13" s="78">
        <f t="shared" si="26"/>
        <v>0</v>
      </c>
      <c r="T13" s="79">
        <f t="shared" si="27"/>
        <v>0</v>
      </c>
      <c r="V13" s="89">
        <v>8</v>
      </c>
      <c r="W13" s="92" t="e">
        <f t="shared" si="0"/>
        <v>#DIV/0!</v>
      </c>
      <c r="X13" s="91" t="e">
        <f t="shared" si="1"/>
        <v>#DIV/0!</v>
      </c>
      <c r="Y13" s="29" t="e">
        <f t="shared" si="2"/>
        <v>#DIV/0!</v>
      </c>
      <c r="Z13" s="29" t="e">
        <f t="shared" si="3"/>
        <v>#DIV/0!</v>
      </c>
      <c r="AA13" s="90">
        <f t="shared" si="4"/>
        <v>0</v>
      </c>
      <c r="AB13" s="29" t="e">
        <f t="shared" si="5"/>
        <v>#DIV/0!</v>
      </c>
      <c r="AC13" s="92">
        <f t="shared" si="6"/>
        <v>0</v>
      </c>
      <c r="AD13" s="25" t="e">
        <f t="shared" si="7"/>
        <v>#DIV/0!</v>
      </c>
      <c r="AF13" s="89">
        <v>8</v>
      </c>
      <c r="AG13" s="99">
        <f t="shared" si="8"/>
        <v>0</v>
      </c>
      <c r="AH13" s="103">
        <f t="shared" si="8"/>
        <v>0</v>
      </c>
      <c r="AI13" s="139">
        <f t="shared" si="8"/>
        <v>0</v>
      </c>
      <c r="AJ13" s="100">
        <f t="shared" si="8"/>
        <v>0</v>
      </c>
      <c r="AK13" s="110">
        <f t="shared" si="8"/>
        <v>0</v>
      </c>
      <c r="AL13" s="112">
        <f t="shared" si="8"/>
        <v>0</v>
      </c>
      <c r="AM13" s="137">
        <f t="shared" si="8"/>
        <v>0</v>
      </c>
      <c r="AN13" s="111">
        <f t="shared" si="8"/>
        <v>0</v>
      </c>
      <c r="BA13" s="44"/>
      <c r="BC13" s="12" t="s">
        <v>67</v>
      </c>
      <c r="BD13" s="20"/>
      <c r="BE13" s="21"/>
      <c r="BF13" s="21"/>
      <c r="BG13" s="21"/>
      <c r="BH13" s="22"/>
      <c r="BI13" s="27"/>
      <c r="BK13" s="80" t="e">
        <f t="shared" si="28"/>
        <v>#DIV/0!</v>
      </c>
      <c r="BL13" s="25" t="e">
        <f t="shared" si="29"/>
        <v>#DIV/0!</v>
      </c>
      <c r="BM13" s="81" t="e">
        <f t="shared" si="30"/>
        <v>#DIV/0!</v>
      </c>
      <c r="BN13" s="82" t="e">
        <f t="shared" si="31"/>
        <v>#DIV/0!</v>
      </c>
      <c r="BO13" s="83" t="e">
        <f t="shared" si="32"/>
        <v>#DIV/0!</v>
      </c>
      <c r="BQ13" s="76" t="e">
        <f t="shared" si="33"/>
        <v>#DIV/0!</v>
      </c>
      <c r="BR13" s="76">
        <f t="shared" si="34"/>
        <v>0</v>
      </c>
      <c r="BS13" s="25">
        <f t="shared" si="35"/>
        <v>0</v>
      </c>
      <c r="BT13" s="77">
        <f t="shared" si="36"/>
        <v>0</v>
      </c>
      <c r="BU13" s="78">
        <f t="shared" si="37"/>
        <v>0</v>
      </c>
      <c r="BV13" s="79">
        <f t="shared" si="38"/>
        <v>0</v>
      </c>
      <c r="BX13" s="89">
        <v>8</v>
      </c>
      <c r="BY13" s="92" t="e">
        <f t="shared" si="9"/>
        <v>#DIV/0!</v>
      </c>
      <c r="BZ13" s="91" t="e">
        <f t="shared" si="10"/>
        <v>#DIV/0!</v>
      </c>
      <c r="CA13" s="29" t="e">
        <f t="shared" si="11"/>
        <v>#DIV/0!</v>
      </c>
      <c r="CB13" s="29" t="e">
        <f t="shared" si="12"/>
        <v>#DIV/0!</v>
      </c>
      <c r="CC13" s="90">
        <f t="shared" si="13"/>
        <v>0</v>
      </c>
      <c r="CD13" s="29" t="e">
        <f t="shared" si="14"/>
        <v>#DIV/0!</v>
      </c>
      <c r="CE13" s="92">
        <f t="shared" si="15"/>
        <v>0</v>
      </c>
      <c r="CF13" s="25" t="e">
        <f t="shared" si="16"/>
        <v>#DIV/0!</v>
      </c>
      <c r="CH13" s="89">
        <v>8</v>
      </c>
      <c r="CI13" s="99">
        <f t="shared" si="17"/>
        <v>0</v>
      </c>
      <c r="CJ13" s="103">
        <f t="shared" si="17"/>
        <v>0</v>
      </c>
      <c r="CK13" s="139">
        <f t="shared" si="17"/>
        <v>0</v>
      </c>
      <c r="CL13" s="100">
        <f t="shared" si="17"/>
        <v>0</v>
      </c>
      <c r="CM13" s="110">
        <f t="shared" si="17"/>
        <v>0</v>
      </c>
      <c r="CN13" s="112">
        <f t="shared" si="17"/>
        <v>0</v>
      </c>
      <c r="CO13" s="137">
        <f t="shared" si="17"/>
        <v>0</v>
      </c>
      <c r="CP13" s="111">
        <f t="shared" si="17"/>
        <v>0</v>
      </c>
    </row>
    <row r="14" spans="1:94" ht="14.25" x14ac:dyDescent="0.15">
      <c r="A14" s="12" t="s">
        <v>68</v>
      </c>
      <c r="B14" s="20"/>
      <c r="C14" s="21"/>
      <c r="D14" s="21"/>
      <c r="E14" s="21"/>
      <c r="F14" s="22"/>
      <c r="G14" s="27"/>
      <c r="I14" s="80" t="e">
        <f t="shared" si="39"/>
        <v>#DIV/0!</v>
      </c>
      <c r="J14" s="25" t="e">
        <f t="shared" si="18"/>
        <v>#DIV/0!</v>
      </c>
      <c r="K14" s="81" t="e">
        <f t="shared" si="19"/>
        <v>#DIV/0!</v>
      </c>
      <c r="L14" s="82" t="e">
        <f t="shared" si="20"/>
        <v>#DIV/0!</v>
      </c>
      <c r="M14" s="83" t="e">
        <f t="shared" si="21"/>
        <v>#DIV/0!</v>
      </c>
      <c r="O14" s="76" t="e">
        <f t="shared" si="22"/>
        <v>#DIV/0!</v>
      </c>
      <c r="P14" s="76">
        <f t="shared" si="23"/>
        <v>0</v>
      </c>
      <c r="Q14" s="25">
        <f t="shared" si="24"/>
        <v>0</v>
      </c>
      <c r="R14" s="77">
        <f t="shared" si="25"/>
        <v>0</v>
      </c>
      <c r="S14" s="78">
        <f t="shared" si="26"/>
        <v>0</v>
      </c>
      <c r="T14" s="79">
        <f t="shared" si="27"/>
        <v>0</v>
      </c>
      <c r="V14" s="89">
        <v>9</v>
      </c>
      <c r="W14" s="92" t="e">
        <f t="shared" si="0"/>
        <v>#DIV/0!</v>
      </c>
      <c r="X14" s="91" t="e">
        <f t="shared" si="1"/>
        <v>#DIV/0!</v>
      </c>
      <c r="Y14" s="29" t="e">
        <f t="shared" si="2"/>
        <v>#DIV/0!</v>
      </c>
      <c r="Z14" s="29" t="e">
        <f t="shared" si="3"/>
        <v>#DIV/0!</v>
      </c>
      <c r="AA14" s="90">
        <f t="shared" si="4"/>
        <v>0</v>
      </c>
      <c r="AB14" s="29" t="e">
        <f t="shared" si="5"/>
        <v>#DIV/0!</v>
      </c>
      <c r="AC14" s="92">
        <f t="shared" si="6"/>
        <v>0</v>
      </c>
      <c r="AD14" s="25" t="e">
        <f t="shared" si="7"/>
        <v>#DIV/0!</v>
      </c>
      <c r="AF14" s="89">
        <v>9</v>
      </c>
      <c r="AG14" s="99">
        <f t="shared" si="8"/>
        <v>0</v>
      </c>
      <c r="AH14" s="103">
        <f t="shared" si="8"/>
        <v>0</v>
      </c>
      <c r="AI14" s="139">
        <f t="shared" si="8"/>
        <v>0</v>
      </c>
      <c r="AJ14" s="100">
        <f t="shared" si="8"/>
        <v>0</v>
      </c>
      <c r="AK14" s="110">
        <f t="shared" si="8"/>
        <v>0</v>
      </c>
      <c r="AL14" s="112">
        <f t="shared" si="8"/>
        <v>0</v>
      </c>
      <c r="AM14" s="137">
        <f t="shared" si="8"/>
        <v>0</v>
      </c>
      <c r="AN14" s="111">
        <f t="shared" si="8"/>
        <v>0</v>
      </c>
      <c r="BA14" s="44"/>
      <c r="BC14" s="12" t="s">
        <v>68</v>
      </c>
      <c r="BD14" s="20"/>
      <c r="BE14" s="21"/>
      <c r="BF14" s="21"/>
      <c r="BG14" s="21"/>
      <c r="BH14" s="22"/>
      <c r="BI14" s="27"/>
      <c r="BK14" s="80" t="e">
        <f t="shared" si="28"/>
        <v>#DIV/0!</v>
      </c>
      <c r="BL14" s="25" t="e">
        <f t="shared" si="29"/>
        <v>#DIV/0!</v>
      </c>
      <c r="BM14" s="81" t="e">
        <f t="shared" si="30"/>
        <v>#DIV/0!</v>
      </c>
      <c r="BN14" s="82" t="e">
        <f t="shared" si="31"/>
        <v>#DIV/0!</v>
      </c>
      <c r="BO14" s="83" t="e">
        <f t="shared" si="32"/>
        <v>#DIV/0!</v>
      </c>
      <c r="BQ14" s="76" t="e">
        <f t="shared" si="33"/>
        <v>#DIV/0!</v>
      </c>
      <c r="BR14" s="76">
        <f t="shared" si="34"/>
        <v>0</v>
      </c>
      <c r="BS14" s="25">
        <f t="shared" si="35"/>
        <v>0</v>
      </c>
      <c r="BT14" s="77">
        <f t="shared" si="36"/>
        <v>0</v>
      </c>
      <c r="BU14" s="78">
        <f t="shared" si="37"/>
        <v>0</v>
      </c>
      <c r="BV14" s="79">
        <f t="shared" si="38"/>
        <v>0</v>
      </c>
      <c r="BX14" s="89">
        <v>9</v>
      </c>
      <c r="BY14" s="92" t="e">
        <f t="shared" si="9"/>
        <v>#DIV/0!</v>
      </c>
      <c r="BZ14" s="91" t="e">
        <f t="shared" si="10"/>
        <v>#DIV/0!</v>
      </c>
      <c r="CA14" s="29" t="e">
        <f t="shared" si="11"/>
        <v>#DIV/0!</v>
      </c>
      <c r="CB14" s="29" t="e">
        <f t="shared" si="12"/>
        <v>#DIV/0!</v>
      </c>
      <c r="CC14" s="90">
        <f t="shared" si="13"/>
        <v>0</v>
      </c>
      <c r="CD14" s="29" t="e">
        <f t="shared" si="14"/>
        <v>#DIV/0!</v>
      </c>
      <c r="CE14" s="92">
        <f t="shared" si="15"/>
        <v>0</v>
      </c>
      <c r="CF14" s="25" t="e">
        <f t="shared" si="16"/>
        <v>#DIV/0!</v>
      </c>
      <c r="CH14" s="89">
        <v>9</v>
      </c>
      <c r="CI14" s="99">
        <f t="shared" si="17"/>
        <v>0</v>
      </c>
      <c r="CJ14" s="103">
        <f t="shared" si="17"/>
        <v>0</v>
      </c>
      <c r="CK14" s="139">
        <f t="shared" si="17"/>
        <v>0</v>
      </c>
      <c r="CL14" s="100">
        <f t="shared" si="17"/>
        <v>0</v>
      </c>
      <c r="CM14" s="110">
        <f t="shared" si="17"/>
        <v>0</v>
      </c>
      <c r="CN14" s="112">
        <f t="shared" si="17"/>
        <v>0</v>
      </c>
      <c r="CO14" s="137">
        <f t="shared" si="17"/>
        <v>0</v>
      </c>
      <c r="CP14" s="111">
        <f t="shared" si="17"/>
        <v>0</v>
      </c>
    </row>
    <row r="15" spans="1:94" ht="14.25" x14ac:dyDescent="0.15">
      <c r="A15" s="12" t="s">
        <v>69</v>
      </c>
      <c r="B15" s="20"/>
      <c r="C15" s="21"/>
      <c r="D15" s="21"/>
      <c r="E15" s="21"/>
      <c r="F15" s="22"/>
      <c r="G15" s="27"/>
      <c r="I15" s="80" t="e">
        <f t="shared" si="39"/>
        <v>#DIV/0!</v>
      </c>
      <c r="J15" s="25" t="e">
        <f t="shared" si="18"/>
        <v>#DIV/0!</v>
      </c>
      <c r="K15" s="81" t="e">
        <f t="shared" si="19"/>
        <v>#DIV/0!</v>
      </c>
      <c r="L15" s="82" t="e">
        <f t="shared" si="20"/>
        <v>#DIV/0!</v>
      </c>
      <c r="M15" s="83" t="e">
        <f t="shared" si="21"/>
        <v>#DIV/0!</v>
      </c>
      <c r="O15" s="76" t="e">
        <f t="shared" si="22"/>
        <v>#DIV/0!</v>
      </c>
      <c r="P15" s="76">
        <f t="shared" si="23"/>
        <v>0</v>
      </c>
      <c r="Q15" s="25">
        <f t="shared" si="24"/>
        <v>0</v>
      </c>
      <c r="R15" s="77">
        <f t="shared" si="25"/>
        <v>0</v>
      </c>
      <c r="S15" s="78">
        <f t="shared" si="26"/>
        <v>0</v>
      </c>
      <c r="T15" s="79">
        <f t="shared" si="27"/>
        <v>0</v>
      </c>
      <c r="V15" s="89">
        <v>10</v>
      </c>
      <c r="W15" s="92" t="e">
        <f t="shared" si="0"/>
        <v>#DIV/0!</v>
      </c>
      <c r="X15" s="91" t="e">
        <f t="shared" si="1"/>
        <v>#DIV/0!</v>
      </c>
      <c r="Y15" s="29" t="e">
        <f t="shared" si="2"/>
        <v>#DIV/0!</v>
      </c>
      <c r="Z15" s="29" t="e">
        <f t="shared" si="3"/>
        <v>#DIV/0!</v>
      </c>
      <c r="AA15" s="90">
        <f t="shared" si="4"/>
        <v>0</v>
      </c>
      <c r="AB15" s="29" t="e">
        <f t="shared" si="5"/>
        <v>#DIV/0!</v>
      </c>
      <c r="AC15" s="92">
        <f t="shared" si="6"/>
        <v>0</v>
      </c>
      <c r="AD15" s="25" t="e">
        <f t="shared" si="7"/>
        <v>#DIV/0!</v>
      </c>
      <c r="AF15" s="89">
        <v>10</v>
      </c>
      <c r="AG15" s="99">
        <f t="shared" si="8"/>
        <v>0</v>
      </c>
      <c r="AH15" s="103">
        <f t="shared" si="8"/>
        <v>0</v>
      </c>
      <c r="AI15" s="139">
        <f t="shared" si="8"/>
        <v>0</v>
      </c>
      <c r="AJ15" s="100">
        <f t="shared" si="8"/>
        <v>0</v>
      </c>
      <c r="AK15" s="110">
        <f t="shared" si="8"/>
        <v>0</v>
      </c>
      <c r="AL15" s="112">
        <f t="shared" si="8"/>
        <v>0</v>
      </c>
      <c r="AM15" s="137">
        <f t="shared" si="8"/>
        <v>0</v>
      </c>
      <c r="AN15" s="111">
        <f t="shared" si="8"/>
        <v>0</v>
      </c>
      <c r="BA15" s="44"/>
      <c r="BC15" s="12" t="s">
        <v>69</v>
      </c>
      <c r="BD15" s="20"/>
      <c r="BE15" s="21"/>
      <c r="BF15" s="21"/>
      <c r="BG15" s="21"/>
      <c r="BH15" s="22"/>
      <c r="BI15" s="27"/>
      <c r="BK15" s="80" t="e">
        <f t="shared" si="28"/>
        <v>#DIV/0!</v>
      </c>
      <c r="BL15" s="25" t="e">
        <f t="shared" si="29"/>
        <v>#DIV/0!</v>
      </c>
      <c r="BM15" s="81" t="e">
        <f t="shared" si="30"/>
        <v>#DIV/0!</v>
      </c>
      <c r="BN15" s="82" t="e">
        <f t="shared" si="31"/>
        <v>#DIV/0!</v>
      </c>
      <c r="BO15" s="83" t="e">
        <f t="shared" si="32"/>
        <v>#DIV/0!</v>
      </c>
      <c r="BQ15" s="76" t="e">
        <f t="shared" si="33"/>
        <v>#DIV/0!</v>
      </c>
      <c r="BR15" s="76">
        <f t="shared" si="34"/>
        <v>0</v>
      </c>
      <c r="BS15" s="25">
        <f t="shared" si="35"/>
        <v>0</v>
      </c>
      <c r="BT15" s="77">
        <f t="shared" si="36"/>
        <v>0</v>
      </c>
      <c r="BU15" s="78">
        <f t="shared" si="37"/>
        <v>0</v>
      </c>
      <c r="BV15" s="79">
        <f t="shared" si="38"/>
        <v>0</v>
      </c>
      <c r="BX15" s="89">
        <v>10</v>
      </c>
      <c r="BY15" s="92" t="e">
        <f t="shared" si="9"/>
        <v>#DIV/0!</v>
      </c>
      <c r="BZ15" s="91" t="e">
        <f t="shared" si="10"/>
        <v>#DIV/0!</v>
      </c>
      <c r="CA15" s="29" t="e">
        <f t="shared" si="11"/>
        <v>#DIV/0!</v>
      </c>
      <c r="CB15" s="29" t="e">
        <f t="shared" si="12"/>
        <v>#DIV/0!</v>
      </c>
      <c r="CC15" s="90">
        <f t="shared" si="13"/>
        <v>0</v>
      </c>
      <c r="CD15" s="29" t="e">
        <f t="shared" si="14"/>
        <v>#DIV/0!</v>
      </c>
      <c r="CE15" s="92">
        <f t="shared" si="15"/>
        <v>0</v>
      </c>
      <c r="CF15" s="25" t="e">
        <f t="shared" si="16"/>
        <v>#DIV/0!</v>
      </c>
      <c r="CH15" s="89">
        <v>10</v>
      </c>
      <c r="CI15" s="99">
        <f t="shared" si="17"/>
        <v>0</v>
      </c>
      <c r="CJ15" s="103">
        <f t="shared" si="17"/>
        <v>0</v>
      </c>
      <c r="CK15" s="139">
        <f t="shared" si="17"/>
        <v>0</v>
      </c>
      <c r="CL15" s="100">
        <f t="shared" si="17"/>
        <v>0</v>
      </c>
      <c r="CM15" s="110">
        <f t="shared" si="17"/>
        <v>0</v>
      </c>
      <c r="CN15" s="112">
        <f t="shared" si="17"/>
        <v>0</v>
      </c>
      <c r="CO15" s="137">
        <f t="shared" si="17"/>
        <v>0</v>
      </c>
      <c r="CP15" s="111">
        <f t="shared" si="17"/>
        <v>0</v>
      </c>
    </row>
    <row r="16" spans="1:94" ht="14.25" x14ac:dyDescent="0.15">
      <c r="A16" s="12" t="s">
        <v>70</v>
      </c>
      <c r="B16" s="20"/>
      <c r="C16" s="21"/>
      <c r="D16" s="21"/>
      <c r="E16" s="21"/>
      <c r="F16" s="22"/>
      <c r="G16" s="27"/>
      <c r="I16" s="80" t="e">
        <f t="shared" si="39"/>
        <v>#DIV/0!</v>
      </c>
      <c r="J16" s="25" t="e">
        <f t="shared" si="18"/>
        <v>#DIV/0!</v>
      </c>
      <c r="K16" s="81" t="e">
        <f t="shared" si="19"/>
        <v>#DIV/0!</v>
      </c>
      <c r="L16" s="82" t="e">
        <f t="shared" si="20"/>
        <v>#DIV/0!</v>
      </c>
      <c r="M16" s="83" t="e">
        <f t="shared" si="21"/>
        <v>#DIV/0!</v>
      </c>
      <c r="O16" s="76" t="e">
        <f t="shared" si="22"/>
        <v>#DIV/0!</v>
      </c>
      <c r="P16" s="76">
        <f t="shared" si="23"/>
        <v>0</v>
      </c>
      <c r="Q16" s="25">
        <f t="shared" si="24"/>
        <v>0</v>
      </c>
      <c r="R16" s="77">
        <f t="shared" si="25"/>
        <v>0</v>
      </c>
      <c r="S16" s="78">
        <f t="shared" si="26"/>
        <v>0</v>
      </c>
      <c r="T16" s="79">
        <f t="shared" si="27"/>
        <v>0</v>
      </c>
      <c r="V16" s="89">
        <v>11</v>
      </c>
      <c r="W16" s="92" t="e">
        <f t="shared" si="0"/>
        <v>#DIV/0!</v>
      </c>
      <c r="X16" s="91" t="e">
        <f t="shared" si="1"/>
        <v>#DIV/0!</v>
      </c>
      <c r="Y16" s="29" t="e">
        <f t="shared" si="2"/>
        <v>#DIV/0!</v>
      </c>
      <c r="Z16" s="29" t="e">
        <f t="shared" si="3"/>
        <v>#DIV/0!</v>
      </c>
      <c r="AA16" s="90">
        <f t="shared" si="4"/>
        <v>0</v>
      </c>
      <c r="AB16" s="29" t="e">
        <f t="shared" si="5"/>
        <v>#DIV/0!</v>
      </c>
      <c r="AC16" s="92">
        <f t="shared" si="6"/>
        <v>0</v>
      </c>
      <c r="AD16" s="25" t="e">
        <f t="shared" si="7"/>
        <v>#DIV/0!</v>
      </c>
      <c r="AF16" s="89">
        <v>11</v>
      </c>
      <c r="AG16" s="99">
        <f t="shared" si="8"/>
        <v>0</v>
      </c>
      <c r="AH16" s="103">
        <f t="shared" si="8"/>
        <v>0</v>
      </c>
      <c r="AI16" s="139">
        <f t="shared" si="8"/>
        <v>0</v>
      </c>
      <c r="AJ16" s="100">
        <f t="shared" si="8"/>
        <v>0</v>
      </c>
      <c r="AK16" s="110">
        <f t="shared" si="8"/>
        <v>0</v>
      </c>
      <c r="AL16" s="112">
        <f t="shared" si="8"/>
        <v>0</v>
      </c>
      <c r="AM16" s="137">
        <f t="shared" si="8"/>
        <v>0</v>
      </c>
      <c r="AN16" s="111">
        <f t="shared" si="8"/>
        <v>0</v>
      </c>
      <c r="BA16" s="44"/>
      <c r="BC16" s="12" t="s">
        <v>70</v>
      </c>
      <c r="BD16" s="20"/>
      <c r="BE16" s="21"/>
      <c r="BF16" s="21"/>
      <c r="BG16" s="21"/>
      <c r="BH16" s="22"/>
      <c r="BI16" s="27"/>
      <c r="BK16" s="80" t="e">
        <f t="shared" si="28"/>
        <v>#DIV/0!</v>
      </c>
      <c r="BL16" s="25" t="e">
        <f t="shared" si="29"/>
        <v>#DIV/0!</v>
      </c>
      <c r="BM16" s="81" t="e">
        <f t="shared" si="30"/>
        <v>#DIV/0!</v>
      </c>
      <c r="BN16" s="82" t="e">
        <f t="shared" si="31"/>
        <v>#DIV/0!</v>
      </c>
      <c r="BO16" s="83" t="e">
        <f t="shared" si="32"/>
        <v>#DIV/0!</v>
      </c>
      <c r="BQ16" s="76" t="e">
        <f t="shared" si="33"/>
        <v>#DIV/0!</v>
      </c>
      <c r="BR16" s="76">
        <f t="shared" si="34"/>
        <v>0</v>
      </c>
      <c r="BS16" s="25">
        <f t="shared" si="35"/>
        <v>0</v>
      </c>
      <c r="BT16" s="77">
        <f t="shared" si="36"/>
        <v>0</v>
      </c>
      <c r="BU16" s="78">
        <f t="shared" si="37"/>
        <v>0</v>
      </c>
      <c r="BV16" s="79">
        <f t="shared" si="38"/>
        <v>0</v>
      </c>
      <c r="BX16" s="89">
        <v>11</v>
      </c>
      <c r="BY16" s="92" t="e">
        <f t="shared" si="9"/>
        <v>#DIV/0!</v>
      </c>
      <c r="BZ16" s="91" t="e">
        <f t="shared" si="10"/>
        <v>#DIV/0!</v>
      </c>
      <c r="CA16" s="29" t="e">
        <f t="shared" si="11"/>
        <v>#DIV/0!</v>
      </c>
      <c r="CB16" s="29" t="e">
        <f t="shared" si="12"/>
        <v>#DIV/0!</v>
      </c>
      <c r="CC16" s="90">
        <f t="shared" si="13"/>
        <v>0</v>
      </c>
      <c r="CD16" s="29" t="e">
        <f t="shared" si="14"/>
        <v>#DIV/0!</v>
      </c>
      <c r="CE16" s="92">
        <f t="shared" si="15"/>
        <v>0</v>
      </c>
      <c r="CF16" s="25" t="e">
        <f t="shared" si="16"/>
        <v>#DIV/0!</v>
      </c>
      <c r="CH16" s="89">
        <v>11</v>
      </c>
      <c r="CI16" s="99">
        <f t="shared" si="17"/>
        <v>0</v>
      </c>
      <c r="CJ16" s="103">
        <f t="shared" si="17"/>
        <v>0</v>
      </c>
      <c r="CK16" s="139">
        <f t="shared" si="17"/>
        <v>0</v>
      </c>
      <c r="CL16" s="100">
        <f t="shared" si="17"/>
        <v>0</v>
      </c>
      <c r="CM16" s="110">
        <f t="shared" si="17"/>
        <v>0</v>
      </c>
      <c r="CN16" s="112">
        <f t="shared" si="17"/>
        <v>0</v>
      </c>
      <c r="CO16" s="137">
        <f t="shared" si="17"/>
        <v>0</v>
      </c>
      <c r="CP16" s="111">
        <f t="shared" si="17"/>
        <v>0</v>
      </c>
    </row>
    <row r="17" spans="1:94" ht="14.25" x14ac:dyDescent="0.15">
      <c r="A17" s="12" t="s">
        <v>71</v>
      </c>
      <c r="B17" s="20"/>
      <c r="C17" s="21"/>
      <c r="D17" s="21"/>
      <c r="E17" s="21"/>
      <c r="F17" s="22"/>
      <c r="G17" s="27"/>
      <c r="I17" s="80" t="e">
        <f t="shared" si="39"/>
        <v>#DIV/0!</v>
      </c>
      <c r="J17" s="25" t="e">
        <f t="shared" si="18"/>
        <v>#DIV/0!</v>
      </c>
      <c r="K17" s="81" t="e">
        <f t="shared" si="19"/>
        <v>#DIV/0!</v>
      </c>
      <c r="L17" s="82" t="e">
        <f t="shared" si="20"/>
        <v>#DIV/0!</v>
      </c>
      <c r="M17" s="83" t="e">
        <f t="shared" si="21"/>
        <v>#DIV/0!</v>
      </c>
      <c r="O17" s="76" t="e">
        <f t="shared" si="22"/>
        <v>#DIV/0!</v>
      </c>
      <c r="P17" s="76">
        <f t="shared" si="23"/>
        <v>0</v>
      </c>
      <c r="Q17" s="25">
        <f t="shared" si="24"/>
        <v>0</v>
      </c>
      <c r="R17" s="77">
        <f t="shared" si="25"/>
        <v>0</v>
      </c>
      <c r="S17" s="78">
        <f t="shared" si="26"/>
        <v>0</v>
      </c>
      <c r="T17" s="79">
        <f t="shared" si="27"/>
        <v>0</v>
      </c>
      <c r="V17" s="89">
        <v>12</v>
      </c>
      <c r="W17" s="92" t="e">
        <f t="shared" si="0"/>
        <v>#DIV/0!</v>
      </c>
      <c r="X17" s="91" t="e">
        <f t="shared" si="1"/>
        <v>#DIV/0!</v>
      </c>
      <c r="Y17" s="29" t="e">
        <f t="shared" si="2"/>
        <v>#DIV/0!</v>
      </c>
      <c r="Z17" s="29" t="e">
        <f t="shared" si="3"/>
        <v>#DIV/0!</v>
      </c>
      <c r="AA17" s="90">
        <f t="shared" si="4"/>
        <v>0</v>
      </c>
      <c r="AB17" s="29" t="e">
        <f t="shared" si="5"/>
        <v>#DIV/0!</v>
      </c>
      <c r="AC17" s="92">
        <f t="shared" si="6"/>
        <v>0</v>
      </c>
      <c r="AD17" s="25" t="e">
        <f t="shared" si="7"/>
        <v>#DIV/0!</v>
      </c>
      <c r="AF17" s="89">
        <v>12</v>
      </c>
      <c r="AG17" s="99">
        <f t="shared" si="8"/>
        <v>0</v>
      </c>
      <c r="AH17" s="103">
        <f t="shared" si="8"/>
        <v>0</v>
      </c>
      <c r="AI17" s="139">
        <f t="shared" si="8"/>
        <v>0</v>
      </c>
      <c r="AJ17" s="100">
        <f t="shared" si="8"/>
        <v>0</v>
      </c>
      <c r="AK17" s="110">
        <f t="shared" si="8"/>
        <v>0</v>
      </c>
      <c r="AL17" s="112">
        <f t="shared" si="8"/>
        <v>0</v>
      </c>
      <c r="AM17" s="137">
        <f t="shared" si="8"/>
        <v>0</v>
      </c>
      <c r="AN17" s="111">
        <f t="shared" si="8"/>
        <v>0</v>
      </c>
      <c r="BA17" s="44"/>
      <c r="BC17" s="12" t="s">
        <v>71</v>
      </c>
      <c r="BD17" s="20"/>
      <c r="BE17" s="21"/>
      <c r="BF17" s="21"/>
      <c r="BG17" s="21"/>
      <c r="BH17" s="22"/>
      <c r="BI17" s="27"/>
      <c r="BK17" s="80" t="e">
        <f t="shared" si="28"/>
        <v>#DIV/0!</v>
      </c>
      <c r="BL17" s="25" t="e">
        <f t="shared" si="29"/>
        <v>#DIV/0!</v>
      </c>
      <c r="BM17" s="81" t="e">
        <f t="shared" si="30"/>
        <v>#DIV/0!</v>
      </c>
      <c r="BN17" s="82" t="e">
        <f t="shared" si="31"/>
        <v>#DIV/0!</v>
      </c>
      <c r="BO17" s="83" t="e">
        <f t="shared" si="32"/>
        <v>#DIV/0!</v>
      </c>
      <c r="BQ17" s="76" t="e">
        <f t="shared" si="33"/>
        <v>#DIV/0!</v>
      </c>
      <c r="BR17" s="76">
        <f t="shared" si="34"/>
        <v>0</v>
      </c>
      <c r="BS17" s="25">
        <f t="shared" si="35"/>
        <v>0</v>
      </c>
      <c r="BT17" s="77">
        <f t="shared" si="36"/>
        <v>0</v>
      </c>
      <c r="BU17" s="78">
        <f t="shared" si="37"/>
        <v>0</v>
      </c>
      <c r="BV17" s="79">
        <f t="shared" si="38"/>
        <v>0</v>
      </c>
      <c r="BX17" s="89">
        <v>12</v>
      </c>
      <c r="BY17" s="92" t="e">
        <f t="shared" si="9"/>
        <v>#DIV/0!</v>
      </c>
      <c r="BZ17" s="91" t="e">
        <f t="shared" si="10"/>
        <v>#DIV/0!</v>
      </c>
      <c r="CA17" s="29" t="e">
        <f t="shared" si="11"/>
        <v>#DIV/0!</v>
      </c>
      <c r="CB17" s="29" t="e">
        <f t="shared" si="12"/>
        <v>#DIV/0!</v>
      </c>
      <c r="CC17" s="90">
        <f t="shared" si="13"/>
        <v>0</v>
      </c>
      <c r="CD17" s="29" t="e">
        <f t="shared" si="14"/>
        <v>#DIV/0!</v>
      </c>
      <c r="CE17" s="92">
        <f t="shared" si="15"/>
        <v>0</v>
      </c>
      <c r="CF17" s="25" t="e">
        <f t="shared" si="16"/>
        <v>#DIV/0!</v>
      </c>
      <c r="CH17" s="89">
        <v>12</v>
      </c>
      <c r="CI17" s="99">
        <f t="shared" si="17"/>
        <v>0</v>
      </c>
      <c r="CJ17" s="103">
        <f t="shared" si="17"/>
        <v>0</v>
      </c>
      <c r="CK17" s="139">
        <f t="shared" si="17"/>
        <v>0</v>
      </c>
      <c r="CL17" s="100">
        <f t="shared" si="17"/>
        <v>0</v>
      </c>
      <c r="CM17" s="110">
        <f t="shared" si="17"/>
        <v>0</v>
      </c>
      <c r="CN17" s="112">
        <f t="shared" si="17"/>
        <v>0</v>
      </c>
      <c r="CO17" s="137">
        <f t="shared" si="17"/>
        <v>0</v>
      </c>
      <c r="CP17" s="111">
        <f t="shared" si="17"/>
        <v>0</v>
      </c>
    </row>
    <row r="18" spans="1:94" ht="14.25" x14ac:dyDescent="0.15">
      <c r="A18" s="12" t="s">
        <v>72</v>
      </c>
      <c r="B18" s="20"/>
      <c r="C18" s="21"/>
      <c r="D18" s="21"/>
      <c r="E18" s="21"/>
      <c r="F18" s="22"/>
      <c r="G18" s="27"/>
      <c r="I18" s="80" t="e">
        <f t="shared" si="39"/>
        <v>#DIV/0!</v>
      </c>
      <c r="J18" s="25" t="e">
        <f t="shared" si="18"/>
        <v>#DIV/0!</v>
      </c>
      <c r="K18" s="81" t="e">
        <f t="shared" si="19"/>
        <v>#DIV/0!</v>
      </c>
      <c r="L18" s="82" t="e">
        <f t="shared" si="20"/>
        <v>#DIV/0!</v>
      </c>
      <c r="M18" s="83" t="e">
        <f t="shared" si="21"/>
        <v>#DIV/0!</v>
      </c>
      <c r="O18" s="76" t="e">
        <f t="shared" si="22"/>
        <v>#DIV/0!</v>
      </c>
      <c r="P18" s="76">
        <f t="shared" si="23"/>
        <v>0</v>
      </c>
      <c r="Q18" s="25">
        <f t="shared" si="24"/>
        <v>0</v>
      </c>
      <c r="R18" s="77">
        <f t="shared" si="25"/>
        <v>0</v>
      </c>
      <c r="S18" s="78">
        <f t="shared" si="26"/>
        <v>0</v>
      </c>
      <c r="T18" s="79">
        <f t="shared" si="27"/>
        <v>0</v>
      </c>
      <c r="V18" s="89">
        <v>13</v>
      </c>
      <c r="W18" s="92" t="e">
        <f t="shared" si="0"/>
        <v>#DIV/0!</v>
      </c>
      <c r="X18" s="91" t="e">
        <f t="shared" si="1"/>
        <v>#DIV/0!</v>
      </c>
      <c r="Y18" s="29" t="e">
        <f t="shared" si="2"/>
        <v>#DIV/0!</v>
      </c>
      <c r="Z18" s="29" t="e">
        <f t="shared" si="3"/>
        <v>#DIV/0!</v>
      </c>
      <c r="AA18" s="90">
        <f t="shared" si="4"/>
        <v>0</v>
      </c>
      <c r="AB18" s="29" t="e">
        <f t="shared" si="5"/>
        <v>#DIV/0!</v>
      </c>
      <c r="AC18" s="92">
        <f t="shared" si="6"/>
        <v>0</v>
      </c>
      <c r="AD18" s="25" t="e">
        <f t="shared" si="7"/>
        <v>#DIV/0!</v>
      </c>
      <c r="AF18" s="89">
        <v>13</v>
      </c>
      <c r="AG18" s="99">
        <f t="shared" si="8"/>
        <v>0</v>
      </c>
      <c r="AH18" s="103">
        <f t="shared" si="8"/>
        <v>0</v>
      </c>
      <c r="AI18" s="139">
        <f t="shared" si="8"/>
        <v>0</v>
      </c>
      <c r="AJ18" s="100">
        <f t="shared" si="8"/>
        <v>0</v>
      </c>
      <c r="AK18" s="110">
        <f t="shared" si="8"/>
        <v>0</v>
      </c>
      <c r="AL18" s="112">
        <f t="shared" si="8"/>
        <v>0</v>
      </c>
      <c r="AM18" s="137">
        <f t="shared" si="8"/>
        <v>0</v>
      </c>
      <c r="AN18" s="111">
        <f t="shared" si="8"/>
        <v>0</v>
      </c>
      <c r="BA18" s="44"/>
      <c r="BC18" s="12" t="s">
        <v>72</v>
      </c>
      <c r="BD18" s="20"/>
      <c r="BE18" s="21"/>
      <c r="BF18" s="21"/>
      <c r="BG18" s="21"/>
      <c r="BH18" s="22"/>
      <c r="BI18" s="27"/>
      <c r="BK18" s="80" t="e">
        <f t="shared" si="28"/>
        <v>#DIV/0!</v>
      </c>
      <c r="BL18" s="25" t="e">
        <f t="shared" si="29"/>
        <v>#DIV/0!</v>
      </c>
      <c r="BM18" s="81" t="e">
        <f t="shared" si="30"/>
        <v>#DIV/0!</v>
      </c>
      <c r="BN18" s="82" t="e">
        <f t="shared" si="31"/>
        <v>#DIV/0!</v>
      </c>
      <c r="BO18" s="83" t="e">
        <f t="shared" si="32"/>
        <v>#DIV/0!</v>
      </c>
      <c r="BQ18" s="76" t="e">
        <f t="shared" si="33"/>
        <v>#DIV/0!</v>
      </c>
      <c r="BR18" s="76">
        <f t="shared" si="34"/>
        <v>0</v>
      </c>
      <c r="BS18" s="25">
        <f t="shared" si="35"/>
        <v>0</v>
      </c>
      <c r="BT18" s="77">
        <f t="shared" si="36"/>
        <v>0</v>
      </c>
      <c r="BU18" s="78">
        <f t="shared" si="37"/>
        <v>0</v>
      </c>
      <c r="BV18" s="79">
        <f t="shared" si="38"/>
        <v>0</v>
      </c>
      <c r="BX18" s="89">
        <v>13</v>
      </c>
      <c r="BY18" s="92" t="e">
        <f t="shared" si="9"/>
        <v>#DIV/0!</v>
      </c>
      <c r="BZ18" s="91" t="e">
        <f t="shared" si="10"/>
        <v>#DIV/0!</v>
      </c>
      <c r="CA18" s="29" t="e">
        <f t="shared" si="11"/>
        <v>#DIV/0!</v>
      </c>
      <c r="CB18" s="29" t="e">
        <f t="shared" si="12"/>
        <v>#DIV/0!</v>
      </c>
      <c r="CC18" s="90">
        <f t="shared" si="13"/>
        <v>0</v>
      </c>
      <c r="CD18" s="29" t="e">
        <f t="shared" si="14"/>
        <v>#DIV/0!</v>
      </c>
      <c r="CE18" s="92">
        <f t="shared" si="15"/>
        <v>0</v>
      </c>
      <c r="CF18" s="25" t="e">
        <f t="shared" si="16"/>
        <v>#DIV/0!</v>
      </c>
      <c r="CH18" s="89">
        <v>13</v>
      </c>
      <c r="CI18" s="99">
        <f t="shared" si="17"/>
        <v>0</v>
      </c>
      <c r="CJ18" s="103">
        <f t="shared" si="17"/>
        <v>0</v>
      </c>
      <c r="CK18" s="139">
        <f t="shared" si="17"/>
        <v>0</v>
      </c>
      <c r="CL18" s="100">
        <f t="shared" si="17"/>
        <v>0</v>
      </c>
      <c r="CM18" s="110">
        <f t="shared" si="17"/>
        <v>0</v>
      </c>
      <c r="CN18" s="112">
        <f t="shared" si="17"/>
        <v>0</v>
      </c>
      <c r="CO18" s="137">
        <f t="shared" si="17"/>
        <v>0</v>
      </c>
      <c r="CP18" s="111">
        <f t="shared" si="17"/>
        <v>0</v>
      </c>
    </row>
    <row r="19" spans="1:94" ht="14.25" x14ac:dyDescent="0.15">
      <c r="A19" s="12" t="s">
        <v>73</v>
      </c>
      <c r="B19" s="20"/>
      <c r="C19" s="21"/>
      <c r="D19" s="21"/>
      <c r="E19" s="21"/>
      <c r="F19" s="22"/>
      <c r="G19" s="27"/>
      <c r="I19" s="80" t="e">
        <f t="shared" si="39"/>
        <v>#DIV/0!</v>
      </c>
      <c r="J19" s="25" t="e">
        <f t="shared" si="18"/>
        <v>#DIV/0!</v>
      </c>
      <c r="K19" s="81" t="e">
        <f t="shared" si="19"/>
        <v>#DIV/0!</v>
      </c>
      <c r="L19" s="82" t="e">
        <f t="shared" si="20"/>
        <v>#DIV/0!</v>
      </c>
      <c r="M19" s="83" t="e">
        <f t="shared" si="21"/>
        <v>#DIV/0!</v>
      </c>
      <c r="O19" s="76" t="e">
        <f t="shared" si="22"/>
        <v>#DIV/0!</v>
      </c>
      <c r="P19" s="76">
        <f t="shared" si="23"/>
        <v>0</v>
      </c>
      <c r="Q19" s="25">
        <f t="shared" si="24"/>
        <v>0</v>
      </c>
      <c r="R19" s="77">
        <f t="shared" si="25"/>
        <v>0</v>
      </c>
      <c r="S19" s="78">
        <f t="shared" si="26"/>
        <v>0</v>
      </c>
      <c r="T19" s="79">
        <f t="shared" si="27"/>
        <v>0</v>
      </c>
      <c r="V19" s="89">
        <v>14</v>
      </c>
      <c r="W19" s="92" t="e">
        <f t="shared" si="0"/>
        <v>#DIV/0!</v>
      </c>
      <c r="X19" s="91" t="e">
        <f t="shared" si="1"/>
        <v>#DIV/0!</v>
      </c>
      <c r="Y19" s="29" t="e">
        <f t="shared" si="2"/>
        <v>#DIV/0!</v>
      </c>
      <c r="Z19" s="29" t="e">
        <f t="shared" si="3"/>
        <v>#DIV/0!</v>
      </c>
      <c r="AA19" s="90">
        <f t="shared" si="4"/>
        <v>0</v>
      </c>
      <c r="AB19" s="29" t="e">
        <f t="shared" si="5"/>
        <v>#DIV/0!</v>
      </c>
      <c r="AC19" s="92">
        <f t="shared" si="6"/>
        <v>0</v>
      </c>
      <c r="AD19" s="25" t="e">
        <f t="shared" si="7"/>
        <v>#DIV/0!</v>
      </c>
      <c r="AF19" s="89">
        <v>14</v>
      </c>
      <c r="AG19" s="99">
        <f t="shared" si="8"/>
        <v>0</v>
      </c>
      <c r="AH19" s="103">
        <f t="shared" si="8"/>
        <v>0</v>
      </c>
      <c r="AI19" s="139">
        <f t="shared" si="8"/>
        <v>0</v>
      </c>
      <c r="AJ19" s="100">
        <f t="shared" si="8"/>
        <v>0</v>
      </c>
      <c r="AK19" s="110">
        <f t="shared" si="8"/>
        <v>0</v>
      </c>
      <c r="AL19" s="112">
        <f t="shared" si="8"/>
        <v>0</v>
      </c>
      <c r="AM19" s="137">
        <f t="shared" si="8"/>
        <v>0</v>
      </c>
      <c r="AN19" s="111">
        <f t="shared" si="8"/>
        <v>0</v>
      </c>
      <c r="BA19" s="44"/>
      <c r="BC19" s="12" t="s">
        <v>73</v>
      </c>
      <c r="BD19" s="20"/>
      <c r="BE19" s="21"/>
      <c r="BF19" s="21"/>
      <c r="BG19" s="21"/>
      <c r="BH19" s="22"/>
      <c r="BI19" s="27"/>
      <c r="BK19" s="80" t="e">
        <f t="shared" si="28"/>
        <v>#DIV/0!</v>
      </c>
      <c r="BL19" s="25" t="e">
        <f t="shared" si="29"/>
        <v>#DIV/0!</v>
      </c>
      <c r="BM19" s="81" t="e">
        <f t="shared" si="30"/>
        <v>#DIV/0!</v>
      </c>
      <c r="BN19" s="82" t="e">
        <f t="shared" si="31"/>
        <v>#DIV/0!</v>
      </c>
      <c r="BO19" s="83" t="e">
        <f t="shared" si="32"/>
        <v>#DIV/0!</v>
      </c>
      <c r="BQ19" s="76" t="e">
        <f t="shared" si="33"/>
        <v>#DIV/0!</v>
      </c>
      <c r="BR19" s="76">
        <f t="shared" si="34"/>
        <v>0</v>
      </c>
      <c r="BS19" s="25">
        <f t="shared" si="35"/>
        <v>0</v>
      </c>
      <c r="BT19" s="77">
        <f t="shared" si="36"/>
        <v>0</v>
      </c>
      <c r="BU19" s="78">
        <f t="shared" si="37"/>
        <v>0</v>
      </c>
      <c r="BV19" s="79">
        <f t="shared" si="38"/>
        <v>0</v>
      </c>
      <c r="BX19" s="89">
        <v>14</v>
      </c>
      <c r="BY19" s="92" t="e">
        <f t="shared" si="9"/>
        <v>#DIV/0!</v>
      </c>
      <c r="BZ19" s="91" t="e">
        <f t="shared" si="10"/>
        <v>#DIV/0!</v>
      </c>
      <c r="CA19" s="29" t="e">
        <f t="shared" si="11"/>
        <v>#DIV/0!</v>
      </c>
      <c r="CB19" s="29" t="e">
        <f t="shared" si="12"/>
        <v>#DIV/0!</v>
      </c>
      <c r="CC19" s="90">
        <f t="shared" si="13"/>
        <v>0</v>
      </c>
      <c r="CD19" s="29" t="e">
        <f t="shared" si="14"/>
        <v>#DIV/0!</v>
      </c>
      <c r="CE19" s="92">
        <f t="shared" si="15"/>
        <v>0</v>
      </c>
      <c r="CF19" s="25" t="e">
        <f t="shared" si="16"/>
        <v>#DIV/0!</v>
      </c>
      <c r="CH19" s="89">
        <v>14</v>
      </c>
      <c r="CI19" s="99">
        <f t="shared" si="17"/>
        <v>0</v>
      </c>
      <c r="CJ19" s="103">
        <f t="shared" si="17"/>
        <v>0</v>
      </c>
      <c r="CK19" s="139">
        <f t="shared" si="17"/>
        <v>0</v>
      </c>
      <c r="CL19" s="100">
        <f t="shared" si="17"/>
        <v>0</v>
      </c>
      <c r="CM19" s="110">
        <f t="shared" si="17"/>
        <v>0</v>
      </c>
      <c r="CN19" s="112">
        <f t="shared" si="17"/>
        <v>0</v>
      </c>
      <c r="CO19" s="137">
        <f t="shared" si="17"/>
        <v>0</v>
      </c>
      <c r="CP19" s="111">
        <f t="shared" si="17"/>
        <v>0</v>
      </c>
    </row>
    <row r="20" spans="1:94" ht="14.25" x14ac:dyDescent="0.15">
      <c r="A20" s="12" t="s">
        <v>74</v>
      </c>
      <c r="B20" s="20"/>
      <c r="C20" s="21"/>
      <c r="D20" s="21"/>
      <c r="E20" s="21"/>
      <c r="F20" s="22"/>
      <c r="G20" s="27"/>
      <c r="I20" s="80" t="e">
        <f t="shared" si="39"/>
        <v>#DIV/0!</v>
      </c>
      <c r="J20" s="25" t="e">
        <f t="shared" si="18"/>
        <v>#DIV/0!</v>
      </c>
      <c r="K20" s="81" t="e">
        <f t="shared" si="19"/>
        <v>#DIV/0!</v>
      </c>
      <c r="L20" s="82" t="e">
        <f t="shared" si="20"/>
        <v>#DIV/0!</v>
      </c>
      <c r="M20" s="83" t="e">
        <f t="shared" si="21"/>
        <v>#DIV/0!</v>
      </c>
      <c r="O20" s="76" t="e">
        <f t="shared" si="22"/>
        <v>#DIV/0!</v>
      </c>
      <c r="P20" s="76">
        <f t="shared" si="23"/>
        <v>0</v>
      </c>
      <c r="Q20" s="25">
        <f t="shared" si="24"/>
        <v>0</v>
      </c>
      <c r="R20" s="77">
        <f t="shared" si="25"/>
        <v>0</v>
      </c>
      <c r="S20" s="78">
        <f t="shared" si="26"/>
        <v>0</v>
      </c>
      <c r="T20" s="79">
        <f t="shared" si="27"/>
        <v>0</v>
      </c>
      <c r="V20" s="89">
        <v>15</v>
      </c>
      <c r="W20" s="92" t="e">
        <f t="shared" si="0"/>
        <v>#DIV/0!</v>
      </c>
      <c r="X20" s="91" t="e">
        <f t="shared" si="1"/>
        <v>#DIV/0!</v>
      </c>
      <c r="Y20" s="29" t="e">
        <f t="shared" si="2"/>
        <v>#DIV/0!</v>
      </c>
      <c r="Z20" s="29" t="e">
        <f t="shared" si="3"/>
        <v>#DIV/0!</v>
      </c>
      <c r="AA20" s="90">
        <f t="shared" si="4"/>
        <v>0</v>
      </c>
      <c r="AB20" s="29" t="e">
        <f t="shared" si="5"/>
        <v>#DIV/0!</v>
      </c>
      <c r="AC20" s="92">
        <f t="shared" si="6"/>
        <v>0</v>
      </c>
      <c r="AD20" s="25" t="e">
        <f t="shared" si="7"/>
        <v>#DIV/0!</v>
      </c>
      <c r="AF20" s="89">
        <v>15</v>
      </c>
      <c r="AG20" s="99">
        <f t="shared" si="8"/>
        <v>0</v>
      </c>
      <c r="AH20" s="103">
        <f t="shared" si="8"/>
        <v>0</v>
      </c>
      <c r="AI20" s="139">
        <f t="shared" si="8"/>
        <v>0</v>
      </c>
      <c r="AJ20" s="100">
        <f t="shared" si="8"/>
        <v>0</v>
      </c>
      <c r="AK20" s="110">
        <f t="shared" si="8"/>
        <v>0</v>
      </c>
      <c r="AL20" s="112">
        <f t="shared" si="8"/>
        <v>0</v>
      </c>
      <c r="AM20" s="137">
        <f t="shared" si="8"/>
        <v>0</v>
      </c>
      <c r="AN20" s="111">
        <f t="shared" si="8"/>
        <v>0</v>
      </c>
      <c r="BA20" s="44"/>
      <c r="BC20" s="12" t="s">
        <v>74</v>
      </c>
      <c r="BD20" s="20"/>
      <c r="BE20" s="21"/>
      <c r="BF20" s="21"/>
      <c r="BG20" s="21"/>
      <c r="BH20" s="22"/>
      <c r="BI20" s="27"/>
      <c r="BK20" s="80" t="e">
        <f t="shared" si="28"/>
        <v>#DIV/0!</v>
      </c>
      <c r="BL20" s="25" t="e">
        <f t="shared" si="29"/>
        <v>#DIV/0!</v>
      </c>
      <c r="BM20" s="81" t="e">
        <f t="shared" si="30"/>
        <v>#DIV/0!</v>
      </c>
      <c r="BN20" s="82" t="e">
        <f t="shared" si="31"/>
        <v>#DIV/0!</v>
      </c>
      <c r="BO20" s="83" t="e">
        <f t="shared" si="32"/>
        <v>#DIV/0!</v>
      </c>
      <c r="BQ20" s="76" t="e">
        <f t="shared" si="33"/>
        <v>#DIV/0!</v>
      </c>
      <c r="BR20" s="76">
        <f t="shared" si="34"/>
        <v>0</v>
      </c>
      <c r="BS20" s="25">
        <f t="shared" si="35"/>
        <v>0</v>
      </c>
      <c r="BT20" s="77">
        <f t="shared" si="36"/>
        <v>0</v>
      </c>
      <c r="BU20" s="78">
        <f t="shared" si="37"/>
        <v>0</v>
      </c>
      <c r="BV20" s="79">
        <f t="shared" si="38"/>
        <v>0</v>
      </c>
      <c r="BX20" s="89">
        <v>15</v>
      </c>
      <c r="BY20" s="92" t="e">
        <f t="shared" si="9"/>
        <v>#DIV/0!</v>
      </c>
      <c r="BZ20" s="91" t="e">
        <f t="shared" si="10"/>
        <v>#DIV/0!</v>
      </c>
      <c r="CA20" s="29" t="e">
        <f t="shared" si="11"/>
        <v>#DIV/0!</v>
      </c>
      <c r="CB20" s="29" t="e">
        <f t="shared" si="12"/>
        <v>#DIV/0!</v>
      </c>
      <c r="CC20" s="90">
        <f t="shared" si="13"/>
        <v>0</v>
      </c>
      <c r="CD20" s="29" t="e">
        <f t="shared" si="14"/>
        <v>#DIV/0!</v>
      </c>
      <c r="CE20" s="92">
        <f t="shared" si="15"/>
        <v>0</v>
      </c>
      <c r="CF20" s="25" t="e">
        <f t="shared" si="16"/>
        <v>#DIV/0!</v>
      </c>
      <c r="CH20" s="89">
        <v>15</v>
      </c>
      <c r="CI20" s="99">
        <f t="shared" si="17"/>
        <v>0</v>
      </c>
      <c r="CJ20" s="103">
        <f t="shared" si="17"/>
        <v>0</v>
      </c>
      <c r="CK20" s="139">
        <f t="shared" si="17"/>
        <v>0</v>
      </c>
      <c r="CL20" s="100">
        <f t="shared" si="17"/>
        <v>0</v>
      </c>
      <c r="CM20" s="110">
        <f t="shared" si="17"/>
        <v>0</v>
      </c>
      <c r="CN20" s="112">
        <f t="shared" si="17"/>
        <v>0</v>
      </c>
      <c r="CO20" s="137">
        <f t="shared" si="17"/>
        <v>0</v>
      </c>
      <c r="CP20" s="111">
        <f t="shared" si="17"/>
        <v>0</v>
      </c>
    </row>
    <row r="21" spans="1:94" ht="14.25" x14ac:dyDescent="0.15">
      <c r="A21" s="12" t="s">
        <v>75</v>
      </c>
      <c r="B21" s="20"/>
      <c r="C21" s="21"/>
      <c r="D21" s="21"/>
      <c r="E21" s="21"/>
      <c r="F21" s="22"/>
      <c r="G21" s="27"/>
      <c r="I21" s="80" t="e">
        <f t="shared" si="39"/>
        <v>#DIV/0!</v>
      </c>
      <c r="J21" s="25" t="e">
        <f t="shared" si="18"/>
        <v>#DIV/0!</v>
      </c>
      <c r="K21" s="81" t="e">
        <f t="shared" si="19"/>
        <v>#DIV/0!</v>
      </c>
      <c r="L21" s="82" t="e">
        <f t="shared" si="20"/>
        <v>#DIV/0!</v>
      </c>
      <c r="M21" s="83" t="e">
        <f t="shared" si="21"/>
        <v>#DIV/0!</v>
      </c>
      <c r="O21" s="76" t="e">
        <f t="shared" si="22"/>
        <v>#DIV/0!</v>
      </c>
      <c r="P21" s="76">
        <f t="shared" si="23"/>
        <v>0</v>
      </c>
      <c r="Q21" s="25">
        <f t="shared" si="24"/>
        <v>0</v>
      </c>
      <c r="R21" s="77">
        <f t="shared" si="25"/>
        <v>0</v>
      </c>
      <c r="S21" s="78">
        <f t="shared" si="26"/>
        <v>0</v>
      </c>
      <c r="T21" s="79">
        <f t="shared" si="27"/>
        <v>0</v>
      </c>
      <c r="V21" s="89">
        <v>16</v>
      </c>
      <c r="W21" s="92" t="e">
        <f t="shared" si="0"/>
        <v>#DIV/0!</v>
      </c>
      <c r="X21" s="91" t="e">
        <f t="shared" si="1"/>
        <v>#DIV/0!</v>
      </c>
      <c r="Y21" s="29" t="e">
        <f t="shared" si="2"/>
        <v>#DIV/0!</v>
      </c>
      <c r="Z21" s="29" t="e">
        <f t="shared" si="3"/>
        <v>#DIV/0!</v>
      </c>
      <c r="AA21" s="90">
        <f t="shared" si="4"/>
        <v>0</v>
      </c>
      <c r="AB21" s="29" t="e">
        <f t="shared" si="5"/>
        <v>#DIV/0!</v>
      </c>
      <c r="AC21" s="92">
        <f t="shared" si="6"/>
        <v>0</v>
      </c>
      <c r="AD21" s="25" t="e">
        <f t="shared" si="7"/>
        <v>#DIV/0!</v>
      </c>
      <c r="AF21" s="89">
        <v>16</v>
      </c>
      <c r="AG21" s="99">
        <f t="shared" si="8"/>
        <v>0</v>
      </c>
      <c r="AH21" s="103">
        <f t="shared" si="8"/>
        <v>0</v>
      </c>
      <c r="AI21" s="139">
        <f t="shared" si="8"/>
        <v>0</v>
      </c>
      <c r="AJ21" s="100">
        <f t="shared" si="8"/>
        <v>0</v>
      </c>
      <c r="AK21" s="110">
        <f t="shared" si="8"/>
        <v>0</v>
      </c>
      <c r="AL21" s="112">
        <f t="shared" si="8"/>
        <v>0</v>
      </c>
      <c r="AM21" s="137">
        <f t="shared" si="8"/>
        <v>0</v>
      </c>
      <c r="AN21" s="111">
        <f t="shared" si="8"/>
        <v>0</v>
      </c>
      <c r="BA21" s="44"/>
      <c r="BC21" s="12" t="s">
        <v>75</v>
      </c>
      <c r="BD21" s="20"/>
      <c r="BE21" s="21"/>
      <c r="BF21" s="21"/>
      <c r="BG21" s="21"/>
      <c r="BH21" s="22"/>
      <c r="BI21" s="27"/>
      <c r="BK21" s="80" t="e">
        <f t="shared" si="28"/>
        <v>#DIV/0!</v>
      </c>
      <c r="BL21" s="25" t="e">
        <f t="shared" si="29"/>
        <v>#DIV/0!</v>
      </c>
      <c r="BM21" s="81" t="e">
        <f t="shared" si="30"/>
        <v>#DIV/0!</v>
      </c>
      <c r="BN21" s="82" t="e">
        <f t="shared" si="31"/>
        <v>#DIV/0!</v>
      </c>
      <c r="BO21" s="83" t="e">
        <f t="shared" si="32"/>
        <v>#DIV/0!</v>
      </c>
      <c r="BQ21" s="76" t="e">
        <f t="shared" si="33"/>
        <v>#DIV/0!</v>
      </c>
      <c r="BR21" s="76">
        <f t="shared" si="34"/>
        <v>0</v>
      </c>
      <c r="BS21" s="25">
        <f t="shared" si="35"/>
        <v>0</v>
      </c>
      <c r="BT21" s="77">
        <f t="shared" si="36"/>
        <v>0</v>
      </c>
      <c r="BU21" s="78">
        <f t="shared" si="37"/>
        <v>0</v>
      </c>
      <c r="BV21" s="79">
        <f t="shared" si="38"/>
        <v>0</v>
      </c>
      <c r="BX21" s="89">
        <v>16</v>
      </c>
      <c r="BY21" s="92" t="e">
        <f t="shared" si="9"/>
        <v>#DIV/0!</v>
      </c>
      <c r="BZ21" s="91" t="e">
        <f t="shared" si="10"/>
        <v>#DIV/0!</v>
      </c>
      <c r="CA21" s="29" t="e">
        <f t="shared" si="11"/>
        <v>#DIV/0!</v>
      </c>
      <c r="CB21" s="29" t="e">
        <f t="shared" si="12"/>
        <v>#DIV/0!</v>
      </c>
      <c r="CC21" s="90">
        <f t="shared" si="13"/>
        <v>0</v>
      </c>
      <c r="CD21" s="29" t="e">
        <f t="shared" si="14"/>
        <v>#DIV/0!</v>
      </c>
      <c r="CE21" s="92">
        <f t="shared" si="15"/>
        <v>0</v>
      </c>
      <c r="CF21" s="25" t="e">
        <f t="shared" si="16"/>
        <v>#DIV/0!</v>
      </c>
      <c r="CH21" s="89">
        <v>16</v>
      </c>
      <c r="CI21" s="99">
        <f t="shared" si="17"/>
        <v>0</v>
      </c>
      <c r="CJ21" s="103">
        <f t="shared" si="17"/>
        <v>0</v>
      </c>
      <c r="CK21" s="139">
        <f t="shared" si="17"/>
        <v>0</v>
      </c>
      <c r="CL21" s="100">
        <f t="shared" si="17"/>
        <v>0</v>
      </c>
      <c r="CM21" s="110">
        <f t="shared" si="17"/>
        <v>0</v>
      </c>
      <c r="CN21" s="112">
        <f t="shared" si="17"/>
        <v>0</v>
      </c>
      <c r="CO21" s="137">
        <f t="shared" si="17"/>
        <v>0</v>
      </c>
      <c r="CP21" s="111">
        <f t="shared" si="17"/>
        <v>0</v>
      </c>
    </row>
    <row r="22" spans="1:94" ht="14.25" x14ac:dyDescent="0.15">
      <c r="A22" s="12" t="s">
        <v>76</v>
      </c>
      <c r="B22" s="20"/>
      <c r="C22" s="21"/>
      <c r="D22" s="21"/>
      <c r="E22" s="21"/>
      <c r="F22" s="22"/>
      <c r="G22" s="176"/>
      <c r="I22" s="80" t="e">
        <f t="shared" si="39"/>
        <v>#DIV/0!</v>
      </c>
      <c r="J22" s="25" t="e">
        <f t="shared" si="18"/>
        <v>#DIV/0!</v>
      </c>
      <c r="K22" s="81" t="e">
        <f t="shared" si="19"/>
        <v>#DIV/0!</v>
      </c>
      <c r="L22" s="82" t="e">
        <f t="shared" si="20"/>
        <v>#DIV/0!</v>
      </c>
      <c r="M22" s="83" t="e">
        <f t="shared" si="21"/>
        <v>#DIV/0!</v>
      </c>
      <c r="O22" s="76" t="e">
        <f t="shared" si="22"/>
        <v>#DIV/0!</v>
      </c>
      <c r="P22" s="76">
        <f t="shared" si="23"/>
        <v>0</v>
      </c>
      <c r="Q22" s="25">
        <f t="shared" si="24"/>
        <v>0</v>
      </c>
      <c r="R22" s="77">
        <f t="shared" si="25"/>
        <v>0</v>
      </c>
      <c r="S22" s="78">
        <f t="shared" si="26"/>
        <v>0</v>
      </c>
      <c r="T22" s="79">
        <f t="shared" si="27"/>
        <v>0</v>
      </c>
      <c r="V22" s="89">
        <v>17</v>
      </c>
      <c r="W22" s="92" t="e">
        <f t="shared" si="0"/>
        <v>#DIV/0!</v>
      </c>
      <c r="X22" s="91" t="e">
        <f t="shared" si="1"/>
        <v>#DIV/0!</v>
      </c>
      <c r="Y22" s="29" t="e">
        <f t="shared" si="2"/>
        <v>#DIV/0!</v>
      </c>
      <c r="Z22" s="29" t="e">
        <f t="shared" si="3"/>
        <v>#DIV/0!</v>
      </c>
      <c r="AA22" s="90">
        <f t="shared" si="4"/>
        <v>0</v>
      </c>
      <c r="AB22" s="29" t="e">
        <f t="shared" si="5"/>
        <v>#DIV/0!</v>
      </c>
      <c r="AC22" s="92">
        <f t="shared" si="6"/>
        <v>0</v>
      </c>
      <c r="AD22" s="25" t="e">
        <f t="shared" si="7"/>
        <v>#DIV/0!</v>
      </c>
      <c r="AF22" s="89">
        <v>17</v>
      </c>
      <c r="AG22" s="99">
        <f t="shared" ref="AG22:AN53" si="40">IF(IFERROR(W22,-1) &lt;0, 0, W22)</f>
        <v>0</v>
      </c>
      <c r="AH22" s="103">
        <f t="shared" si="40"/>
        <v>0</v>
      </c>
      <c r="AI22" s="139">
        <f t="shared" si="40"/>
        <v>0</v>
      </c>
      <c r="AJ22" s="100">
        <f t="shared" si="40"/>
        <v>0</v>
      </c>
      <c r="AK22" s="110">
        <f t="shared" si="40"/>
        <v>0</v>
      </c>
      <c r="AL22" s="112">
        <f t="shared" si="40"/>
        <v>0</v>
      </c>
      <c r="AM22" s="137">
        <f t="shared" si="40"/>
        <v>0</v>
      </c>
      <c r="AN22" s="111">
        <f t="shared" si="40"/>
        <v>0</v>
      </c>
      <c r="BA22" s="44"/>
      <c r="BC22" s="12" t="s">
        <v>76</v>
      </c>
      <c r="BD22" s="20"/>
      <c r="BE22" s="21"/>
      <c r="BF22" s="21"/>
      <c r="BG22" s="21"/>
      <c r="BH22" s="22"/>
      <c r="BI22" s="176"/>
      <c r="BK22" s="80" t="e">
        <f t="shared" si="28"/>
        <v>#DIV/0!</v>
      </c>
      <c r="BL22" s="25" t="e">
        <f t="shared" si="29"/>
        <v>#DIV/0!</v>
      </c>
      <c r="BM22" s="81" t="e">
        <f t="shared" si="30"/>
        <v>#DIV/0!</v>
      </c>
      <c r="BN22" s="82" t="e">
        <f t="shared" si="31"/>
        <v>#DIV/0!</v>
      </c>
      <c r="BO22" s="83" t="e">
        <f t="shared" si="32"/>
        <v>#DIV/0!</v>
      </c>
      <c r="BQ22" s="76" t="e">
        <f t="shared" si="33"/>
        <v>#DIV/0!</v>
      </c>
      <c r="BR22" s="76">
        <f t="shared" si="34"/>
        <v>0</v>
      </c>
      <c r="BS22" s="25">
        <f t="shared" si="35"/>
        <v>0</v>
      </c>
      <c r="BT22" s="77">
        <f t="shared" si="36"/>
        <v>0</v>
      </c>
      <c r="BU22" s="78">
        <f t="shared" si="37"/>
        <v>0</v>
      </c>
      <c r="BV22" s="79">
        <f t="shared" si="38"/>
        <v>0</v>
      </c>
      <c r="BX22" s="89">
        <v>17</v>
      </c>
      <c r="BY22" s="92" t="e">
        <f t="shared" si="9"/>
        <v>#DIV/0!</v>
      </c>
      <c r="BZ22" s="91" t="e">
        <f t="shared" si="10"/>
        <v>#DIV/0!</v>
      </c>
      <c r="CA22" s="29" t="e">
        <f t="shared" si="11"/>
        <v>#DIV/0!</v>
      </c>
      <c r="CB22" s="29" t="e">
        <f t="shared" si="12"/>
        <v>#DIV/0!</v>
      </c>
      <c r="CC22" s="90">
        <f t="shared" si="13"/>
        <v>0</v>
      </c>
      <c r="CD22" s="29" t="e">
        <f t="shared" si="14"/>
        <v>#DIV/0!</v>
      </c>
      <c r="CE22" s="92">
        <f t="shared" si="15"/>
        <v>0</v>
      </c>
      <c r="CF22" s="25" t="e">
        <f t="shared" si="16"/>
        <v>#DIV/0!</v>
      </c>
      <c r="CH22" s="89">
        <v>17</v>
      </c>
      <c r="CI22" s="99">
        <f t="shared" ref="CI22:CP53" si="41">IF(IFERROR(BY22,-1) &lt;0, 0, BY22)</f>
        <v>0</v>
      </c>
      <c r="CJ22" s="103">
        <f t="shared" si="41"/>
        <v>0</v>
      </c>
      <c r="CK22" s="139">
        <f t="shared" si="41"/>
        <v>0</v>
      </c>
      <c r="CL22" s="100">
        <f t="shared" si="41"/>
        <v>0</v>
      </c>
      <c r="CM22" s="110">
        <f t="shared" si="41"/>
        <v>0</v>
      </c>
      <c r="CN22" s="112">
        <f t="shared" si="41"/>
        <v>0</v>
      </c>
      <c r="CO22" s="137">
        <f t="shared" si="41"/>
        <v>0</v>
      </c>
      <c r="CP22" s="111">
        <f t="shared" si="41"/>
        <v>0</v>
      </c>
    </row>
    <row r="23" spans="1:94" ht="14.25" x14ac:dyDescent="0.15">
      <c r="A23" s="12" t="s">
        <v>77</v>
      </c>
      <c r="B23" s="20"/>
      <c r="C23" s="21"/>
      <c r="D23" s="21"/>
      <c r="E23" s="21"/>
      <c r="F23" s="22"/>
      <c r="G23" s="176"/>
      <c r="I23" s="80" t="e">
        <f t="shared" si="39"/>
        <v>#DIV/0!</v>
      </c>
      <c r="J23" s="25" t="e">
        <f t="shared" si="18"/>
        <v>#DIV/0!</v>
      </c>
      <c r="K23" s="81" t="e">
        <f t="shared" si="19"/>
        <v>#DIV/0!</v>
      </c>
      <c r="L23" s="82" t="e">
        <f t="shared" si="20"/>
        <v>#DIV/0!</v>
      </c>
      <c r="M23" s="83" t="e">
        <f t="shared" si="21"/>
        <v>#DIV/0!</v>
      </c>
      <c r="O23" s="76" t="e">
        <f t="shared" si="22"/>
        <v>#DIV/0!</v>
      </c>
      <c r="P23" s="76">
        <f t="shared" si="23"/>
        <v>0</v>
      </c>
      <c r="Q23" s="25">
        <f t="shared" si="24"/>
        <v>0</v>
      </c>
      <c r="R23" s="77">
        <f t="shared" si="25"/>
        <v>0</v>
      </c>
      <c r="S23" s="78">
        <f t="shared" si="26"/>
        <v>0</v>
      </c>
      <c r="T23" s="79">
        <f t="shared" si="27"/>
        <v>0</v>
      </c>
      <c r="V23" s="89">
        <v>18</v>
      </c>
      <c r="W23" s="92" t="e">
        <f t="shared" si="0"/>
        <v>#DIV/0!</v>
      </c>
      <c r="X23" s="91" t="e">
        <f t="shared" si="1"/>
        <v>#DIV/0!</v>
      </c>
      <c r="Y23" s="29" t="e">
        <f t="shared" si="2"/>
        <v>#DIV/0!</v>
      </c>
      <c r="Z23" s="29" t="e">
        <f t="shared" si="3"/>
        <v>#DIV/0!</v>
      </c>
      <c r="AA23" s="90">
        <f t="shared" si="4"/>
        <v>0</v>
      </c>
      <c r="AB23" s="29" t="e">
        <f t="shared" si="5"/>
        <v>#DIV/0!</v>
      </c>
      <c r="AC23" s="92">
        <f t="shared" si="6"/>
        <v>0</v>
      </c>
      <c r="AD23" s="25" t="e">
        <f t="shared" si="7"/>
        <v>#DIV/0!</v>
      </c>
      <c r="AF23" s="89">
        <v>18</v>
      </c>
      <c r="AG23" s="99">
        <f t="shared" si="40"/>
        <v>0</v>
      </c>
      <c r="AH23" s="103">
        <f t="shared" si="40"/>
        <v>0</v>
      </c>
      <c r="AI23" s="139">
        <f t="shared" si="40"/>
        <v>0</v>
      </c>
      <c r="AJ23" s="100">
        <f t="shared" si="40"/>
        <v>0</v>
      </c>
      <c r="AK23" s="110">
        <f t="shared" si="40"/>
        <v>0</v>
      </c>
      <c r="AL23" s="112">
        <f t="shared" si="40"/>
        <v>0</v>
      </c>
      <c r="AM23" s="137">
        <f t="shared" si="40"/>
        <v>0</v>
      </c>
      <c r="AN23" s="111">
        <f t="shared" si="40"/>
        <v>0</v>
      </c>
      <c r="BA23" s="44"/>
      <c r="BC23" s="12" t="s">
        <v>77</v>
      </c>
      <c r="BD23" s="20"/>
      <c r="BE23" s="21"/>
      <c r="BF23" s="21"/>
      <c r="BG23" s="21"/>
      <c r="BH23" s="22"/>
      <c r="BI23" s="176"/>
      <c r="BK23" s="80" t="e">
        <f t="shared" si="28"/>
        <v>#DIV/0!</v>
      </c>
      <c r="BL23" s="25" t="e">
        <f t="shared" si="29"/>
        <v>#DIV/0!</v>
      </c>
      <c r="BM23" s="81" t="e">
        <f t="shared" si="30"/>
        <v>#DIV/0!</v>
      </c>
      <c r="BN23" s="82" t="e">
        <f t="shared" si="31"/>
        <v>#DIV/0!</v>
      </c>
      <c r="BO23" s="83" t="e">
        <f t="shared" si="32"/>
        <v>#DIV/0!</v>
      </c>
      <c r="BQ23" s="76" t="e">
        <f t="shared" si="33"/>
        <v>#DIV/0!</v>
      </c>
      <c r="BR23" s="76">
        <f t="shared" si="34"/>
        <v>0</v>
      </c>
      <c r="BS23" s="25">
        <f t="shared" si="35"/>
        <v>0</v>
      </c>
      <c r="BT23" s="77">
        <f t="shared" si="36"/>
        <v>0</v>
      </c>
      <c r="BU23" s="78">
        <f t="shared" si="37"/>
        <v>0</v>
      </c>
      <c r="BV23" s="79">
        <f t="shared" si="38"/>
        <v>0</v>
      </c>
      <c r="BX23" s="89">
        <v>18</v>
      </c>
      <c r="BY23" s="92" t="e">
        <f t="shared" si="9"/>
        <v>#DIV/0!</v>
      </c>
      <c r="BZ23" s="91" t="e">
        <f t="shared" si="10"/>
        <v>#DIV/0!</v>
      </c>
      <c r="CA23" s="29" t="e">
        <f t="shared" si="11"/>
        <v>#DIV/0!</v>
      </c>
      <c r="CB23" s="29" t="e">
        <f t="shared" si="12"/>
        <v>#DIV/0!</v>
      </c>
      <c r="CC23" s="90">
        <f t="shared" si="13"/>
        <v>0</v>
      </c>
      <c r="CD23" s="29" t="e">
        <f t="shared" si="14"/>
        <v>#DIV/0!</v>
      </c>
      <c r="CE23" s="92">
        <f t="shared" si="15"/>
        <v>0</v>
      </c>
      <c r="CF23" s="25" t="e">
        <f t="shared" si="16"/>
        <v>#DIV/0!</v>
      </c>
      <c r="CH23" s="89">
        <v>18</v>
      </c>
      <c r="CI23" s="99">
        <f t="shared" si="41"/>
        <v>0</v>
      </c>
      <c r="CJ23" s="103">
        <f t="shared" si="41"/>
        <v>0</v>
      </c>
      <c r="CK23" s="139">
        <f t="shared" si="41"/>
        <v>0</v>
      </c>
      <c r="CL23" s="100">
        <f t="shared" si="41"/>
        <v>0</v>
      </c>
      <c r="CM23" s="110">
        <f t="shared" si="41"/>
        <v>0</v>
      </c>
      <c r="CN23" s="112">
        <f t="shared" si="41"/>
        <v>0</v>
      </c>
      <c r="CO23" s="137">
        <f t="shared" si="41"/>
        <v>0</v>
      </c>
      <c r="CP23" s="111">
        <f t="shared" si="41"/>
        <v>0</v>
      </c>
    </row>
    <row r="24" spans="1:94" ht="14.25" x14ac:dyDescent="0.15">
      <c r="A24" s="12" t="s">
        <v>78</v>
      </c>
      <c r="B24" s="20"/>
      <c r="C24" s="21"/>
      <c r="D24" s="21"/>
      <c r="E24" s="21"/>
      <c r="F24" s="22"/>
      <c r="G24" s="176"/>
      <c r="I24" s="80" t="e">
        <f t="shared" si="39"/>
        <v>#DIV/0!</v>
      </c>
      <c r="J24" s="25" t="e">
        <f t="shared" si="18"/>
        <v>#DIV/0!</v>
      </c>
      <c r="K24" s="81" t="e">
        <f t="shared" si="19"/>
        <v>#DIV/0!</v>
      </c>
      <c r="L24" s="82" t="e">
        <f t="shared" si="20"/>
        <v>#DIV/0!</v>
      </c>
      <c r="M24" s="83" t="e">
        <f t="shared" si="21"/>
        <v>#DIV/0!</v>
      </c>
      <c r="O24" s="76" t="e">
        <f t="shared" si="22"/>
        <v>#DIV/0!</v>
      </c>
      <c r="P24" s="76">
        <f t="shared" si="23"/>
        <v>0</v>
      </c>
      <c r="Q24" s="25">
        <f t="shared" si="24"/>
        <v>0</v>
      </c>
      <c r="R24" s="77">
        <f t="shared" si="25"/>
        <v>0</v>
      </c>
      <c r="S24" s="78">
        <f t="shared" si="26"/>
        <v>0</v>
      </c>
      <c r="T24" s="79">
        <f t="shared" si="27"/>
        <v>0</v>
      </c>
      <c r="V24" s="89">
        <v>19</v>
      </c>
      <c r="W24" s="92" t="e">
        <f t="shared" si="0"/>
        <v>#DIV/0!</v>
      </c>
      <c r="X24" s="91" t="e">
        <f t="shared" si="1"/>
        <v>#DIV/0!</v>
      </c>
      <c r="Y24" s="29" t="e">
        <f t="shared" si="2"/>
        <v>#DIV/0!</v>
      </c>
      <c r="Z24" s="29" t="e">
        <f t="shared" si="3"/>
        <v>#DIV/0!</v>
      </c>
      <c r="AA24" s="90">
        <f t="shared" si="4"/>
        <v>0</v>
      </c>
      <c r="AB24" s="29" t="e">
        <f t="shared" si="5"/>
        <v>#DIV/0!</v>
      </c>
      <c r="AC24" s="92">
        <f t="shared" si="6"/>
        <v>0</v>
      </c>
      <c r="AD24" s="25" t="e">
        <f t="shared" si="7"/>
        <v>#DIV/0!</v>
      </c>
      <c r="AF24" s="89">
        <v>19</v>
      </c>
      <c r="AG24" s="99">
        <f t="shared" si="40"/>
        <v>0</v>
      </c>
      <c r="AH24" s="103">
        <f t="shared" si="40"/>
        <v>0</v>
      </c>
      <c r="AI24" s="139">
        <f t="shared" si="40"/>
        <v>0</v>
      </c>
      <c r="AJ24" s="100">
        <f t="shared" si="40"/>
        <v>0</v>
      </c>
      <c r="AK24" s="110">
        <f t="shared" si="40"/>
        <v>0</v>
      </c>
      <c r="AL24" s="112">
        <f t="shared" si="40"/>
        <v>0</v>
      </c>
      <c r="AM24" s="137">
        <f t="shared" si="40"/>
        <v>0</v>
      </c>
      <c r="AN24" s="111">
        <f t="shared" si="40"/>
        <v>0</v>
      </c>
      <c r="BA24" s="44"/>
      <c r="BC24" s="12" t="s">
        <v>78</v>
      </c>
      <c r="BD24" s="20"/>
      <c r="BE24" s="21"/>
      <c r="BF24" s="21"/>
      <c r="BG24" s="21"/>
      <c r="BH24" s="22"/>
      <c r="BI24" s="176"/>
      <c r="BK24" s="80" t="e">
        <f t="shared" si="28"/>
        <v>#DIV/0!</v>
      </c>
      <c r="BL24" s="25" t="e">
        <f t="shared" si="29"/>
        <v>#DIV/0!</v>
      </c>
      <c r="BM24" s="81" t="e">
        <f t="shared" si="30"/>
        <v>#DIV/0!</v>
      </c>
      <c r="BN24" s="82" t="e">
        <f t="shared" si="31"/>
        <v>#DIV/0!</v>
      </c>
      <c r="BO24" s="83" t="e">
        <f t="shared" si="32"/>
        <v>#DIV/0!</v>
      </c>
      <c r="BQ24" s="76" t="e">
        <f t="shared" si="33"/>
        <v>#DIV/0!</v>
      </c>
      <c r="BR24" s="76">
        <f t="shared" si="34"/>
        <v>0</v>
      </c>
      <c r="BS24" s="25">
        <f t="shared" si="35"/>
        <v>0</v>
      </c>
      <c r="BT24" s="77">
        <f t="shared" si="36"/>
        <v>0</v>
      </c>
      <c r="BU24" s="78">
        <f t="shared" si="37"/>
        <v>0</v>
      </c>
      <c r="BV24" s="79">
        <f t="shared" si="38"/>
        <v>0</v>
      </c>
      <c r="BX24" s="89">
        <v>19</v>
      </c>
      <c r="BY24" s="92" t="e">
        <f t="shared" si="9"/>
        <v>#DIV/0!</v>
      </c>
      <c r="BZ24" s="91" t="e">
        <f t="shared" si="10"/>
        <v>#DIV/0!</v>
      </c>
      <c r="CA24" s="29" t="e">
        <f t="shared" si="11"/>
        <v>#DIV/0!</v>
      </c>
      <c r="CB24" s="29" t="e">
        <f t="shared" si="12"/>
        <v>#DIV/0!</v>
      </c>
      <c r="CC24" s="90">
        <f t="shared" si="13"/>
        <v>0</v>
      </c>
      <c r="CD24" s="29" t="e">
        <f t="shared" si="14"/>
        <v>#DIV/0!</v>
      </c>
      <c r="CE24" s="92">
        <f t="shared" si="15"/>
        <v>0</v>
      </c>
      <c r="CF24" s="25" t="e">
        <f t="shared" si="16"/>
        <v>#DIV/0!</v>
      </c>
      <c r="CH24" s="89">
        <v>19</v>
      </c>
      <c r="CI24" s="99">
        <f t="shared" si="41"/>
        <v>0</v>
      </c>
      <c r="CJ24" s="103">
        <f t="shared" si="41"/>
        <v>0</v>
      </c>
      <c r="CK24" s="139">
        <f t="shared" si="41"/>
        <v>0</v>
      </c>
      <c r="CL24" s="100">
        <f t="shared" si="41"/>
        <v>0</v>
      </c>
      <c r="CM24" s="110">
        <f t="shared" si="41"/>
        <v>0</v>
      </c>
      <c r="CN24" s="112">
        <f t="shared" si="41"/>
        <v>0</v>
      </c>
      <c r="CO24" s="137">
        <f t="shared" si="41"/>
        <v>0</v>
      </c>
      <c r="CP24" s="111">
        <f t="shared" si="41"/>
        <v>0</v>
      </c>
    </row>
    <row r="25" spans="1:94" ht="14.25" x14ac:dyDescent="0.15">
      <c r="A25" s="12" t="s">
        <v>79</v>
      </c>
      <c r="B25" s="20"/>
      <c r="C25" s="21"/>
      <c r="D25" s="21"/>
      <c r="E25" s="21"/>
      <c r="F25" s="22"/>
      <c r="G25" s="176"/>
      <c r="I25" s="80" t="e">
        <f t="shared" si="39"/>
        <v>#DIV/0!</v>
      </c>
      <c r="J25" s="25" t="e">
        <f t="shared" si="18"/>
        <v>#DIV/0!</v>
      </c>
      <c r="K25" s="81" t="e">
        <f t="shared" si="19"/>
        <v>#DIV/0!</v>
      </c>
      <c r="L25" s="82" t="e">
        <f t="shared" si="20"/>
        <v>#DIV/0!</v>
      </c>
      <c r="M25" s="83" t="e">
        <f t="shared" si="21"/>
        <v>#DIV/0!</v>
      </c>
      <c r="O25" s="76" t="e">
        <f t="shared" si="22"/>
        <v>#DIV/0!</v>
      </c>
      <c r="P25" s="76">
        <f t="shared" si="23"/>
        <v>0</v>
      </c>
      <c r="Q25" s="25">
        <f t="shared" si="24"/>
        <v>0</v>
      </c>
      <c r="R25" s="77">
        <f t="shared" si="25"/>
        <v>0</v>
      </c>
      <c r="S25" s="78">
        <f t="shared" si="26"/>
        <v>0</v>
      </c>
      <c r="T25" s="79">
        <f t="shared" si="27"/>
        <v>0</v>
      </c>
      <c r="V25" s="89">
        <v>20</v>
      </c>
      <c r="W25" s="92" t="e">
        <f t="shared" si="0"/>
        <v>#DIV/0!</v>
      </c>
      <c r="X25" s="91" t="e">
        <f t="shared" si="1"/>
        <v>#DIV/0!</v>
      </c>
      <c r="Y25" s="29" t="e">
        <f t="shared" si="2"/>
        <v>#DIV/0!</v>
      </c>
      <c r="Z25" s="29" t="e">
        <f t="shared" si="3"/>
        <v>#DIV/0!</v>
      </c>
      <c r="AA25" s="90">
        <f t="shared" si="4"/>
        <v>0</v>
      </c>
      <c r="AB25" s="29" t="e">
        <f t="shared" si="5"/>
        <v>#DIV/0!</v>
      </c>
      <c r="AC25" s="92">
        <f t="shared" si="6"/>
        <v>0</v>
      </c>
      <c r="AD25" s="25" t="e">
        <f t="shared" si="7"/>
        <v>#DIV/0!</v>
      </c>
      <c r="AF25" s="89">
        <v>20</v>
      </c>
      <c r="AG25" s="99">
        <f t="shared" si="40"/>
        <v>0</v>
      </c>
      <c r="AH25" s="103">
        <f t="shared" si="40"/>
        <v>0</v>
      </c>
      <c r="AI25" s="139">
        <f t="shared" si="40"/>
        <v>0</v>
      </c>
      <c r="AJ25" s="100">
        <f t="shared" si="40"/>
        <v>0</v>
      </c>
      <c r="AK25" s="110">
        <f t="shared" si="40"/>
        <v>0</v>
      </c>
      <c r="AL25" s="112">
        <f t="shared" si="40"/>
        <v>0</v>
      </c>
      <c r="AM25" s="137">
        <f t="shared" si="40"/>
        <v>0</v>
      </c>
      <c r="AN25" s="111">
        <f t="shared" si="40"/>
        <v>0</v>
      </c>
      <c r="BA25" s="44"/>
      <c r="BC25" s="12" t="s">
        <v>79</v>
      </c>
      <c r="BD25" s="20"/>
      <c r="BE25" s="21"/>
      <c r="BF25" s="21"/>
      <c r="BG25" s="21"/>
      <c r="BH25" s="22"/>
      <c r="BI25" s="176"/>
      <c r="BK25" s="80" t="e">
        <f t="shared" si="28"/>
        <v>#DIV/0!</v>
      </c>
      <c r="BL25" s="25" t="e">
        <f t="shared" si="29"/>
        <v>#DIV/0!</v>
      </c>
      <c r="BM25" s="81" t="e">
        <f t="shared" si="30"/>
        <v>#DIV/0!</v>
      </c>
      <c r="BN25" s="82" t="e">
        <f t="shared" si="31"/>
        <v>#DIV/0!</v>
      </c>
      <c r="BO25" s="83" t="e">
        <f t="shared" si="32"/>
        <v>#DIV/0!</v>
      </c>
      <c r="BQ25" s="76" t="e">
        <f t="shared" si="33"/>
        <v>#DIV/0!</v>
      </c>
      <c r="BR25" s="76">
        <f t="shared" si="34"/>
        <v>0</v>
      </c>
      <c r="BS25" s="25">
        <f t="shared" si="35"/>
        <v>0</v>
      </c>
      <c r="BT25" s="77">
        <f t="shared" si="36"/>
        <v>0</v>
      </c>
      <c r="BU25" s="78">
        <f t="shared" si="37"/>
        <v>0</v>
      </c>
      <c r="BV25" s="79">
        <f t="shared" si="38"/>
        <v>0</v>
      </c>
      <c r="BX25" s="89">
        <v>20</v>
      </c>
      <c r="BY25" s="92" t="e">
        <f t="shared" si="9"/>
        <v>#DIV/0!</v>
      </c>
      <c r="BZ25" s="91" t="e">
        <f t="shared" si="10"/>
        <v>#DIV/0!</v>
      </c>
      <c r="CA25" s="29" t="e">
        <f t="shared" si="11"/>
        <v>#DIV/0!</v>
      </c>
      <c r="CB25" s="29" t="e">
        <f t="shared" si="12"/>
        <v>#DIV/0!</v>
      </c>
      <c r="CC25" s="90">
        <f t="shared" si="13"/>
        <v>0</v>
      </c>
      <c r="CD25" s="29" t="e">
        <f t="shared" si="14"/>
        <v>#DIV/0!</v>
      </c>
      <c r="CE25" s="92">
        <f t="shared" si="15"/>
        <v>0</v>
      </c>
      <c r="CF25" s="25" t="e">
        <f t="shared" si="16"/>
        <v>#DIV/0!</v>
      </c>
      <c r="CH25" s="89">
        <v>20</v>
      </c>
      <c r="CI25" s="99">
        <f t="shared" si="41"/>
        <v>0</v>
      </c>
      <c r="CJ25" s="103">
        <f t="shared" si="41"/>
        <v>0</v>
      </c>
      <c r="CK25" s="139">
        <f t="shared" si="41"/>
        <v>0</v>
      </c>
      <c r="CL25" s="100">
        <f t="shared" si="41"/>
        <v>0</v>
      </c>
      <c r="CM25" s="110">
        <f t="shared" si="41"/>
        <v>0</v>
      </c>
      <c r="CN25" s="112">
        <f t="shared" si="41"/>
        <v>0</v>
      </c>
      <c r="CO25" s="137">
        <f t="shared" si="41"/>
        <v>0</v>
      </c>
      <c r="CP25" s="111">
        <f t="shared" si="41"/>
        <v>0</v>
      </c>
    </row>
    <row r="26" spans="1:94" ht="14.25" x14ac:dyDescent="0.15">
      <c r="A26" s="12" t="s">
        <v>80</v>
      </c>
      <c r="B26" s="20"/>
      <c r="C26" s="21"/>
      <c r="D26" s="21"/>
      <c r="E26" s="21"/>
      <c r="F26" s="22"/>
      <c r="G26" s="176"/>
      <c r="I26" s="80" t="e">
        <f t="shared" si="39"/>
        <v>#DIV/0!</v>
      </c>
      <c r="J26" s="25" t="e">
        <f t="shared" si="18"/>
        <v>#DIV/0!</v>
      </c>
      <c r="K26" s="81" t="e">
        <f t="shared" si="19"/>
        <v>#DIV/0!</v>
      </c>
      <c r="L26" s="82" t="e">
        <f t="shared" si="20"/>
        <v>#DIV/0!</v>
      </c>
      <c r="M26" s="83" t="e">
        <f t="shared" si="21"/>
        <v>#DIV/0!</v>
      </c>
      <c r="O26" s="76" t="e">
        <f t="shared" si="22"/>
        <v>#DIV/0!</v>
      </c>
      <c r="P26" s="76">
        <f t="shared" si="23"/>
        <v>0</v>
      </c>
      <c r="Q26" s="25">
        <f t="shared" si="24"/>
        <v>0</v>
      </c>
      <c r="R26" s="77">
        <f t="shared" si="25"/>
        <v>0</v>
      </c>
      <c r="S26" s="78">
        <f t="shared" si="26"/>
        <v>0</v>
      </c>
      <c r="T26" s="79">
        <f t="shared" si="27"/>
        <v>0</v>
      </c>
      <c r="V26" s="89">
        <v>21</v>
      </c>
      <c r="W26" s="92" t="e">
        <f t="shared" si="0"/>
        <v>#DIV/0!</v>
      </c>
      <c r="X26" s="91" t="e">
        <f t="shared" si="1"/>
        <v>#DIV/0!</v>
      </c>
      <c r="Y26" s="29" t="e">
        <f t="shared" si="2"/>
        <v>#DIV/0!</v>
      </c>
      <c r="Z26" s="29" t="e">
        <f t="shared" si="3"/>
        <v>#DIV/0!</v>
      </c>
      <c r="AA26" s="90">
        <f t="shared" si="4"/>
        <v>0</v>
      </c>
      <c r="AB26" s="29" t="e">
        <f t="shared" si="5"/>
        <v>#DIV/0!</v>
      </c>
      <c r="AC26" s="92">
        <f t="shared" si="6"/>
        <v>0</v>
      </c>
      <c r="AD26" s="25" t="e">
        <f t="shared" si="7"/>
        <v>#DIV/0!</v>
      </c>
      <c r="AF26" s="89">
        <v>21</v>
      </c>
      <c r="AG26" s="99">
        <f t="shared" si="40"/>
        <v>0</v>
      </c>
      <c r="AH26" s="103">
        <f t="shared" si="40"/>
        <v>0</v>
      </c>
      <c r="AI26" s="139">
        <f t="shared" si="40"/>
        <v>0</v>
      </c>
      <c r="AJ26" s="100">
        <f t="shared" si="40"/>
        <v>0</v>
      </c>
      <c r="AK26" s="110">
        <f t="shared" si="40"/>
        <v>0</v>
      </c>
      <c r="AL26" s="112">
        <f t="shared" si="40"/>
        <v>0</v>
      </c>
      <c r="AM26" s="137">
        <f t="shared" si="40"/>
        <v>0</v>
      </c>
      <c r="AN26" s="111">
        <f t="shared" si="40"/>
        <v>0</v>
      </c>
      <c r="BA26" s="44"/>
      <c r="BC26" s="12" t="s">
        <v>80</v>
      </c>
      <c r="BD26" s="20"/>
      <c r="BE26" s="21"/>
      <c r="BF26" s="21"/>
      <c r="BG26" s="21"/>
      <c r="BH26" s="22"/>
      <c r="BI26" s="176"/>
      <c r="BK26" s="80" t="e">
        <f t="shared" si="28"/>
        <v>#DIV/0!</v>
      </c>
      <c r="BL26" s="25" t="e">
        <f t="shared" si="29"/>
        <v>#DIV/0!</v>
      </c>
      <c r="BM26" s="81" t="e">
        <f t="shared" si="30"/>
        <v>#DIV/0!</v>
      </c>
      <c r="BN26" s="82" t="e">
        <f t="shared" si="31"/>
        <v>#DIV/0!</v>
      </c>
      <c r="BO26" s="83" t="e">
        <f t="shared" si="32"/>
        <v>#DIV/0!</v>
      </c>
      <c r="BQ26" s="76" t="e">
        <f t="shared" si="33"/>
        <v>#DIV/0!</v>
      </c>
      <c r="BR26" s="76">
        <f t="shared" si="34"/>
        <v>0</v>
      </c>
      <c r="BS26" s="25">
        <f t="shared" si="35"/>
        <v>0</v>
      </c>
      <c r="BT26" s="77">
        <f t="shared" si="36"/>
        <v>0</v>
      </c>
      <c r="BU26" s="78">
        <f t="shared" si="37"/>
        <v>0</v>
      </c>
      <c r="BV26" s="79">
        <f t="shared" si="38"/>
        <v>0</v>
      </c>
      <c r="BX26" s="89">
        <v>21</v>
      </c>
      <c r="BY26" s="92" t="e">
        <f t="shared" si="9"/>
        <v>#DIV/0!</v>
      </c>
      <c r="BZ26" s="91" t="e">
        <f t="shared" si="10"/>
        <v>#DIV/0!</v>
      </c>
      <c r="CA26" s="29" t="e">
        <f t="shared" si="11"/>
        <v>#DIV/0!</v>
      </c>
      <c r="CB26" s="29" t="e">
        <f t="shared" si="12"/>
        <v>#DIV/0!</v>
      </c>
      <c r="CC26" s="90">
        <f t="shared" si="13"/>
        <v>0</v>
      </c>
      <c r="CD26" s="29" t="e">
        <f t="shared" si="14"/>
        <v>#DIV/0!</v>
      </c>
      <c r="CE26" s="92">
        <f t="shared" si="15"/>
        <v>0</v>
      </c>
      <c r="CF26" s="25" t="e">
        <f t="shared" si="16"/>
        <v>#DIV/0!</v>
      </c>
      <c r="CH26" s="89">
        <v>21</v>
      </c>
      <c r="CI26" s="99">
        <f t="shared" si="41"/>
        <v>0</v>
      </c>
      <c r="CJ26" s="103">
        <f t="shared" si="41"/>
        <v>0</v>
      </c>
      <c r="CK26" s="139">
        <f t="shared" si="41"/>
        <v>0</v>
      </c>
      <c r="CL26" s="100">
        <f t="shared" si="41"/>
        <v>0</v>
      </c>
      <c r="CM26" s="110">
        <f t="shared" si="41"/>
        <v>0</v>
      </c>
      <c r="CN26" s="112">
        <f t="shared" si="41"/>
        <v>0</v>
      </c>
      <c r="CO26" s="137">
        <f t="shared" si="41"/>
        <v>0</v>
      </c>
      <c r="CP26" s="111">
        <f t="shared" si="41"/>
        <v>0</v>
      </c>
    </row>
    <row r="27" spans="1:94" ht="14.25" x14ac:dyDescent="0.15">
      <c r="A27" s="12" t="s">
        <v>81</v>
      </c>
      <c r="B27" s="20"/>
      <c r="C27" s="21"/>
      <c r="D27" s="21"/>
      <c r="E27" s="21"/>
      <c r="F27" s="22"/>
      <c r="G27" s="176"/>
      <c r="I27" s="80" t="e">
        <f t="shared" si="39"/>
        <v>#DIV/0!</v>
      </c>
      <c r="J27" s="25" t="e">
        <f t="shared" si="18"/>
        <v>#DIV/0!</v>
      </c>
      <c r="K27" s="81" t="e">
        <f t="shared" si="19"/>
        <v>#DIV/0!</v>
      </c>
      <c r="L27" s="82" t="e">
        <f t="shared" si="20"/>
        <v>#DIV/0!</v>
      </c>
      <c r="M27" s="83" t="e">
        <f t="shared" si="21"/>
        <v>#DIV/0!</v>
      </c>
      <c r="O27" s="76" t="e">
        <f t="shared" si="22"/>
        <v>#DIV/0!</v>
      </c>
      <c r="P27" s="76">
        <f t="shared" si="23"/>
        <v>0</v>
      </c>
      <c r="Q27" s="25">
        <f t="shared" si="24"/>
        <v>0</v>
      </c>
      <c r="R27" s="77">
        <f t="shared" si="25"/>
        <v>0</v>
      </c>
      <c r="S27" s="78">
        <f t="shared" si="26"/>
        <v>0</v>
      </c>
      <c r="T27" s="79">
        <f t="shared" si="27"/>
        <v>0</v>
      </c>
      <c r="V27" s="89">
        <v>22</v>
      </c>
      <c r="W27" s="92" t="e">
        <f t="shared" si="0"/>
        <v>#DIV/0!</v>
      </c>
      <c r="X27" s="91" t="e">
        <f t="shared" si="1"/>
        <v>#DIV/0!</v>
      </c>
      <c r="Y27" s="29" t="e">
        <f t="shared" si="2"/>
        <v>#DIV/0!</v>
      </c>
      <c r="Z27" s="29" t="e">
        <f t="shared" si="3"/>
        <v>#DIV/0!</v>
      </c>
      <c r="AA27" s="90">
        <f t="shared" si="4"/>
        <v>0</v>
      </c>
      <c r="AB27" s="29" t="e">
        <f t="shared" si="5"/>
        <v>#DIV/0!</v>
      </c>
      <c r="AC27" s="92">
        <f t="shared" si="6"/>
        <v>0</v>
      </c>
      <c r="AD27" s="25" t="e">
        <f t="shared" si="7"/>
        <v>#DIV/0!</v>
      </c>
      <c r="AF27" s="89">
        <v>22</v>
      </c>
      <c r="AG27" s="99">
        <f t="shared" si="40"/>
        <v>0</v>
      </c>
      <c r="AH27" s="103">
        <f t="shared" si="40"/>
        <v>0</v>
      </c>
      <c r="AI27" s="139">
        <f t="shared" si="40"/>
        <v>0</v>
      </c>
      <c r="AJ27" s="100">
        <f t="shared" si="40"/>
        <v>0</v>
      </c>
      <c r="AK27" s="110">
        <f t="shared" si="40"/>
        <v>0</v>
      </c>
      <c r="AL27" s="112">
        <f t="shared" si="40"/>
        <v>0</v>
      </c>
      <c r="AM27" s="137">
        <f t="shared" si="40"/>
        <v>0</v>
      </c>
      <c r="AN27" s="111">
        <f t="shared" si="40"/>
        <v>0</v>
      </c>
      <c r="BA27" s="44"/>
      <c r="BC27" s="12" t="s">
        <v>81</v>
      </c>
      <c r="BD27" s="20"/>
      <c r="BE27" s="21"/>
      <c r="BF27" s="21"/>
      <c r="BG27" s="21"/>
      <c r="BH27" s="22"/>
      <c r="BI27" s="176"/>
      <c r="BK27" s="80" t="e">
        <f t="shared" si="28"/>
        <v>#DIV/0!</v>
      </c>
      <c r="BL27" s="25" t="e">
        <f t="shared" si="29"/>
        <v>#DIV/0!</v>
      </c>
      <c r="BM27" s="81" t="e">
        <f t="shared" si="30"/>
        <v>#DIV/0!</v>
      </c>
      <c r="BN27" s="82" t="e">
        <f t="shared" si="31"/>
        <v>#DIV/0!</v>
      </c>
      <c r="BO27" s="83" t="e">
        <f t="shared" si="32"/>
        <v>#DIV/0!</v>
      </c>
      <c r="BQ27" s="76" t="e">
        <f t="shared" si="33"/>
        <v>#DIV/0!</v>
      </c>
      <c r="BR27" s="76">
        <f t="shared" si="34"/>
        <v>0</v>
      </c>
      <c r="BS27" s="25">
        <f t="shared" si="35"/>
        <v>0</v>
      </c>
      <c r="BT27" s="77">
        <f t="shared" si="36"/>
        <v>0</v>
      </c>
      <c r="BU27" s="78">
        <f t="shared" si="37"/>
        <v>0</v>
      </c>
      <c r="BV27" s="79">
        <f t="shared" si="38"/>
        <v>0</v>
      </c>
      <c r="BX27" s="89">
        <v>22</v>
      </c>
      <c r="BY27" s="92" t="e">
        <f t="shared" si="9"/>
        <v>#DIV/0!</v>
      </c>
      <c r="BZ27" s="91" t="e">
        <f t="shared" si="10"/>
        <v>#DIV/0!</v>
      </c>
      <c r="CA27" s="29" t="e">
        <f t="shared" si="11"/>
        <v>#DIV/0!</v>
      </c>
      <c r="CB27" s="29" t="e">
        <f t="shared" si="12"/>
        <v>#DIV/0!</v>
      </c>
      <c r="CC27" s="90">
        <f t="shared" si="13"/>
        <v>0</v>
      </c>
      <c r="CD27" s="29" t="e">
        <f t="shared" si="14"/>
        <v>#DIV/0!</v>
      </c>
      <c r="CE27" s="92">
        <f t="shared" si="15"/>
        <v>0</v>
      </c>
      <c r="CF27" s="25" t="e">
        <f t="shared" si="16"/>
        <v>#DIV/0!</v>
      </c>
      <c r="CH27" s="89">
        <v>22</v>
      </c>
      <c r="CI27" s="99">
        <f t="shared" si="41"/>
        <v>0</v>
      </c>
      <c r="CJ27" s="103">
        <f t="shared" si="41"/>
        <v>0</v>
      </c>
      <c r="CK27" s="139">
        <f t="shared" si="41"/>
        <v>0</v>
      </c>
      <c r="CL27" s="100">
        <f t="shared" si="41"/>
        <v>0</v>
      </c>
      <c r="CM27" s="110">
        <f t="shared" si="41"/>
        <v>0</v>
      </c>
      <c r="CN27" s="112">
        <f t="shared" si="41"/>
        <v>0</v>
      </c>
      <c r="CO27" s="137">
        <f t="shared" si="41"/>
        <v>0</v>
      </c>
      <c r="CP27" s="111">
        <f t="shared" si="41"/>
        <v>0</v>
      </c>
    </row>
    <row r="28" spans="1:94" ht="14.25" x14ac:dyDescent="0.15">
      <c r="A28" s="12" t="s">
        <v>82</v>
      </c>
      <c r="B28" s="20"/>
      <c r="C28" s="21"/>
      <c r="D28" s="21"/>
      <c r="E28" s="21"/>
      <c r="F28" s="22"/>
      <c r="G28" s="176"/>
      <c r="I28" s="80" t="e">
        <f t="shared" si="39"/>
        <v>#DIV/0!</v>
      </c>
      <c r="J28" s="25" t="e">
        <f t="shared" si="18"/>
        <v>#DIV/0!</v>
      </c>
      <c r="K28" s="81" t="e">
        <f t="shared" si="19"/>
        <v>#DIV/0!</v>
      </c>
      <c r="L28" s="82" t="e">
        <f t="shared" si="20"/>
        <v>#DIV/0!</v>
      </c>
      <c r="M28" s="83" t="e">
        <f t="shared" si="21"/>
        <v>#DIV/0!</v>
      </c>
      <c r="O28" s="76" t="e">
        <f t="shared" si="22"/>
        <v>#DIV/0!</v>
      </c>
      <c r="P28" s="76">
        <f t="shared" si="23"/>
        <v>0</v>
      </c>
      <c r="Q28" s="25">
        <f t="shared" si="24"/>
        <v>0</v>
      </c>
      <c r="R28" s="77">
        <f t="shared" si="25"/>
        <v>0</v>
      </c>
      <c r="S28" s="78">
        <f t="shared" si="26"/>
        <v>0</v>
      </c>
      <c r="T28" s="79">
        <f t="shared" si="27"/>
        <v>0</v>
      </c>
      <c r="V28" s="89">
        <v>23</v>
      </c>
      <c r="W28" s="92" t="e">
        <f t="shared" si="0"/>
        <v>#DIV/0!</v>
      </c>
      <c r="X28" s="91" t="e">
        <f t="shared" si="1"/>
        <v>#DIV/0!</v>
      </c>
      <c r="Y28" s="29" t="e">
        <f t="shared" si="2"/>
        <v>#DIV/0!</v>
      </c>
      <c r="Z28" s="29" t="e">
        <f t="shared" si="3"/>
        <v>#DIV/0!</v>
      </c>
      <c r="AA28" s="90">
        <f t="shared" si="4"/>
        <v>0</v>
      </c>
      <c r="AB28" s="29" t="e">
        <f t="shared" si="5"/>
        <v>#DIV/0!</v>
      </c>
      <c r="AC28" s="92">
        <f t="shared" si="6"/>
        <v>0</v>
      </c>
      <c r="AD28" s="25" t="e">
        <f t="shared" si="7"/>
        <v>#DIV/0!</v>
      </c>
      <c r="AF28" s="89">
        <v>23</v>
      </c>
      <c r="AG28" s="99">
        <f t="shared" si="40"/>
        <v>0</v>
      </c>
      <c r="AH28" s="103">
        <f t="shared" si="40"/>
        <v>0</v>
      </c>
      <c r="AI28" s="139">
        <f t="shared" si="40"/>
        <v>0</v>
      </c>
      <c r="AJ28" s="100">
        <f t="shared" si="40"/>
        <v>0</v>
      </c>
      <c r="AK28" s="110">
        <f t="shared" si="40"/>
        <v>0</v>
      </c>
      <c r="AL28" s="112">
        <f t="shared" si="40"/>
        <v>0</v>
      </c>
      <c r="AM28" s="137">
        <f t="shared" si="40"/>
        <v>0</v>
      </c>
      <c r="AN28" s="111">
        <f t="shared" si="40"/>
        <v>0</v>
      </c>
      <c r="BA28" s="44"/>
      <c r="BC28" s="12" t="s">
        <v>82</v>
      </c>
      <c r="BD28" s="20"/>
      <c r="BE28" s="21"/>
      <c r="BF28" s="21"/>
      <c r="BG28" s="21"/>
      <c r="BH28" s="22"/>
      <c r="BI28" s="176"/>
      <c r="BK28" s="80" t="e">
        <f t="shared" si="28"/>
        <v>#DIV/0!</v>
      </c>
      <c r="BL28" s="25" t="e">
        <f t="shared" si="29"/>
        <v>#DIV/0!</v>
      </c>
      <c r="BM28" s="81" t="e">
        <f t="shared" si="30"/>
        <v>#DIV/0!</v>
      </c>
      <c r="BN28" s="82" t="e">
        <f t="shared" si="31"/>
        <v>#DIV/0!</v>
      </c>
      <c r="BO28" s="83" t="e">
        <f t="shared" si="32"/>
        <v>#DIV/0!</v>
      </c>
      <c r="BQ28" s="76" t="e">
        <f t="shared" si="33"/>
        <v>#DIV/0!</v>
      </c>
      <c r="BR28" s="76">
        <f t="shared" si="34"/>
        <v>0</v>
      </c>
      <c r="BS28" s="25">
        <f t="shared" si="35"/>
        <v>0</v>
      </c>
      <c r="BT28" s="77">
        <f t="shared" si="36"/>
        <v>0</v>
      </c>
      <c r="BU28" s="78">
        <f t="shared" si="37"/>
        <v>0</v>
      </c>
      <c r="BV28" s="79">
        <f t="shared" si="38"/>
        <v>0</v>
      </c>
      <c r="BX28" s="89">
        <v>23</v>
      </c>
      <c r="BY28" s="92" t="e">
        <f t="shared" si="9"/>
        <v>#DIV/0!</v>
      </c>
      <c r="BZ28" s="91" t="e">
        <f t="shared" si="10"/>
        <v>#DIV/0!</v>
      </c>
      <c r="CA28" s="29" t="e">
        <f t="shared" si="11"/>
        <v>#DIV/0!</v>
      </c>
      <c r="CB28" s="29" t="e">
        <f t="shared" si="12"/>
        <v>#DIV/0!</v>
      </c>
      <c r="CC28" s="90">
        <f t="shared" si="13"/>
        <v>0</v>
      </c>
      <c r="CD28" s="29" t="e">
        <f t="shared" si="14"/>
        <v>#DIV/0!</v>
      </c>
      <c r="CE28" s="92">
        <f t="shared" si="15"/>
        <v>0</v>
      </c>
      <c r="CF28" s="25" t="e">
        <f t="shared" si="16"/>
        <v>#DIV/0!</v>
      </c>
      <c r="CH28" s="89">
        <v>23</v>
      </c>
      <c r="CI28" s="99">
        <f t="shared" si="41"/>
        <v>0</v>
      </c>
      <c r="CJ28" s="103">
        <f t="shared" si="41"/>
        <v>0</v>
      </c>
      <c r="CK28" s="139">
        <f t="shared" si="41"/>
        <v>0</v>
      </c>
      <c r="CL28" s="100">
        <f t="shared" si="41"/>
        <v>0</v>
      </c>
      <c r="CM28" s="110">
        <f t="shared" si="41"/>
        <v>0</v>
      </c>
      <c r="CN28" s="112">
        <f t="shared" si="41"/>
        <v>0</v>
      </c>
      <c r="CO28" s="137">
        <f t="shared" si="41"/>
        <v>0</v>
      </c>
      <c r="CP28" s="111">
        <f t="shared" si="41"/>
        <v>0</v>
      </c>
    </row>
    <row r="29" spans="1:94" ht="14.25" x14ac:dyDescent="0.15">
      <c r="A29" s="12" t="s">
        <v>83</v>
      </c>
      <c r="B29" s="20"/>
      <c r="C29" s="21"/>
      <c r="D29" s="21"/>
      <c r="E29" s="21"/>
      <c r="F29" s="22"/>
      <c r="G29" s="176"/>
      <c r="I29" s="80" t="e">
        <f t="shared" si="39"/>
        <v>#DIV/0!</v>
      </c>
      <c r="J29" s="25" t="e">
        <f t="shared" si="18"/>
        <v>#DIV/0!</v>
      </c>
      <c r="K29" s="81" t="e">
        <f t="shared" si="19"/>
        <v>#DIV/0!</v>
      </c>
      <c r="L29" s="82" t="e">
        <f t="shared" si="20"/>
        <v>#DIV/0!</v>
      </c>
      <c r="M29" s="83" t="e">
        <f t="shared" si="21"/>
        <v>#DIV/0!</v>
      </c>
      <c r="O29" s="76" t="e">
        <f t="shared" si="22"/>
        <v>#DIV/0!</v>
      </c>
      <c r="P29" s="76">
        <f t="shared" si="23"/>
        <v>0</v>
      </c>
      <c r="Q29" s="25">
        <f t="shared" si="24"/>
        <v>0</v>
      </c>
      <c r="R29" s="77">
        <f t="shared" si="25"/>
        <v>0</v>
      </c>
      <c r="S29" s="78">
        <f t="shared" si="26"/>
        <v>0</v>
      </c>
      <c r="T29" s="79">
        <f t="shared" si="27"/>
        <v>0</v>
      </c>
      <c r="V29" s="89">
        <v>24</v>
      </c>
      <c r="W29" s="92" t="e">
        <f t="shared" si="0"/>
        <v>#DIV/0!</v>
      </c>
      <c r="X29" s="91" t="e">
        <f t="shared" si="1"/>
        <v>#DIV/0!</v>
      </c>
      <c r="Y29" s="29" t="e">
        <f t="shared" si="2"/>
        <v>#DIV/0!</v>
      </c>
      <c r="Z29" s="29" t="e">
        <f t="shared" si="3"/>
        <v>#DIV/0!</v>
      </c>
      <c r="AA29" s="90">
        <f t="shared" si="4"/>
        <v>0</v>
      </c>
      <c r="AB29" s="29" t="e">
        <f t="shared" si="5"/>
        <v>#DIV/0!</v>
      </c>
      <c r="AC29" s="92">
        <f t="shared" si="6"/>
        <v>0</v>
      </c>
      <c r="AD29" s="25" t="e">
        <f t="shared" si="7"/>
        <v>#DIV/0!</v>
      </c>
      <c r="AF29" s="89">
        <v>24</v>
      </c>
      <c r="AG29" s="99">
        <f t="shared" si="40"/>
        <v>0</v>
      </c>
      <c r="AH29" s="103">
        <f t="shared" si="40"/>
        <v>0</v>
      </c>
      <c r="AI29" s="139">
        <f t="shared" si="40"/>
        <v>0</v>
      </c>
      <c r="AJ29" s="100">
        <f t="shared" si="40"/>
        <v>0</v>
      </c>
      <c r="AK29" s="110">
        <f t="shared" si="40"/>
        <v>0</v>
      </c>
      <c r="AL29" s="112">
        <f t="shared" si="40"/>
        <v>0</v>
      </c>
      <c r="AM29" s="137">
        <f t="shared" si="40"/>
        <v>0</v>
      </c>
      <c r="AN29" s="111">
        <f t="shared" si="40"/>
        <v>0</v>
      </c>
      <c r="BA29" s="44"/>
      <c r="BC29" s="12" t="s">
        <v>83</v>
      </c>
      <c r="BD29" s="20"/>
      <c r="BE29" s="21"/>
      <c r="BF29" s="21"/>
      <c r="BG29" s="21"/>
      <c r="BH29" s="22"/>
      <c r="BI29" s="176"/>
      <c r="BK29" s="80" t="e">
        <f t="shared" si="28"/>
        <v>#DIV/0!</v>
      </c>
      <c r="BL29" s="25" t="e">
        <f t="shared" si="29"/>
        <v>#DIV/0!</v>
      </c>
      <c r="BM29" s="81" t="e">
        <f t="shared" si="30"/>
        <v>#DIV/0!</v>
      </c>
      <c r="BN29" s="82" t="e">
        <f t="shared" si="31"/>
        <v>#DIV/0!</v>
      </c>
      <c r="BO29" s="83" t="e">
        <f t="shared" si="32"/>
        <v>#DIV/0!</v>
      </c>
      <c r="BQ29" s="76" t="e">
        <f t="shared" si="33"/>
        <v>#DIV/0!</v>
      </c>
      <c r="BR29" s="76">
        <f t="shared" si="34"/>
        <v>0</v>
      </c>
      <c r="BS29" s="25">
        <f t="shared" si="35"/>
        <v>0</v>
      </c>
      <c r="BT29" s="77">
        <f t="shared" si="36"/>
        <v>0</v>
      </c>
      <c r="BU29" s="78">
        <f t="shared" si="37"/>
        <v>0</v>
      </c>
      <c r="BV29" s="79">
        <f t="shared" si="38"/>
        <v>0</v>
      </c>
      <c r="BX29" s="89">
        <v>24</v>
      </c>
      <c r="BY29" s="92" t="e">
        <f t="shared" si="9"/>
        <v>#DIV/0!</v>
      </c>
      <c r="BZ29" s="91" t="e">
        <f t="shared" si="10"/>
        <v>#DIV/0!</v>
      </c>
      <c r="CA29" s="29" t="e">
        <f t="shared" si="11"/>
        <v>#DIV/0!</v>
      </c>
      <c r="CB29" s="29" t="e">
        <f t="shared" si="12"/>
        <v>#DIV/0!</v>
      </c>
      <c r="CC29" s="90">
        <f t="shared" si="13"/>
        <v>0</v>
      </c>
      <c r="CD29" s="29" t="e">
        <f t="shared" si="14"/>
        <v>#DIV/0!</v>
      </c>
      <c r="CE29" s="92">
        <f t="shared" si="15"/>
        <v>0</v>
      </c>
      <c r="CF29" s="25" t="e">
        <f t="shared" si="16"/>
        <v>#DIV/0!</v>
      </c>
      <c r="CH29" s="89">
        <v>24</v>
      </c>
      <c r="CI29" s="99">
        <f t="shared" si="41"/>
        <v>0</v>
      </c>
      <c r="CJ29" s="103">
        <f t="shared" si="41"/>
        <v>0</v>
      </c>
      <c r="CK29" s="139">
        <f t="shared" si="41"/>
        <v>0</v>
      </c>
      <c r="CL29" s="100">
        <f t="shared" si="41"/>
        <v>0</v>
      </c>
      <c r="CM29" s="110">
        <f t="shared" si="41"/>
        <v>0</v>
      </c>
      <c r="CN29" s="112">
        <f t="shared" si="41"/>
        <v>0</v>
      </c>
      <c r="CO29" s="137">
        <f t="shared" si="41"/>
        <v>0</v>
      </c>
      <c r="CP29" s="111">
        <f t="shared" si="41"/>
        <v>0</v>
      </c>
    </row>
    <row r="30" spans="1:94" ht="14.25" x14ac:dyDescent="0.15">
      <c r="A30" s="12" t="s">
        <v>84</v>
      </c>
      <c r="B30" s="20"/>
      <c r="C30" s="21"/>
      <c r="D30" s="21"/>
      <c r="E30" s="21"/>
      <c r="F30" s="22"/>
      <c r="G30" s="176"/>
      <c r="I30" s="80" t="e">
        <f t="shared" si="39"/>
        <v>#DIV/0!</v>
      </c>
      <c r="J30" s="25" t="e">
        <f t="shared" si="18"/>
        <v>#DIV/0!</v>
      </c>
      <c r="K30" s="81" t="e">
        <f t="shared" si="19"/>
        <v>#DIV/0!</v>
      </c>
      <c r="L30" s="82" t="e">
        <f t="shared" si="20"/>
        <v>#DIV/0!</v>
      </c>
      <c r="M30" s="83" t="e">
        <f t="shared" si="21"/>
        <v>#DIV/0!</v>
      </c>
      <c r="O30" s="76" t="e">
        <f t="shared" si="22"/>
        <v>#DIV/0!</v>
      </c>
      <c r="P30" s="76">
        <f t="shared" si="23"/>
        <v>0</v>
      </c>
      <c r="Q30" s="25">
        <f t="shared" si="24"/>
        <v>0</v>
      </c>
      <c r="R30" s="77">
        <f t="shared" si="25"/>
        <v>0</v>
      </c>
      <c r="S30" s="78">
        <f t="shared" si="26"/>
        <v>0</v>
      </c>
      <c r="T30" s="79">
        <f t="shared" si="27"/>
        <v>0</v>
      </c>
      <c r="V30" s="89">
        <v>25</v>
      </c>
      <c r="W30" s="92" t="e">
        <f t="shared" si="0"/>
        <v>#DIV/0!</v>
      </c>
      <c r="X30" s="91" t="e">
        <f t="shared" si="1"/>
        <v>#DIV/0!</v>
      </c>
      <c r="Y30" s="29" t="e">
        <f t="shared" si="2"/>
        <v>#DIV/0!</v>
      </c>
      <c r="Z30" s="29" t="e">
        <f t="shared" si="3"/>
        <v>#DIV/0!</v>
      </c>
      <c r="AA30" s="90">
        <f t="shared" si="4"/>
        <v>0</v>
      </c>
      <c r="AB30" s="29" t="e">
        <f t="shared" si="5"/>
        <v>#DIV/0!</v>
      </c>
      <c r="AC30" s="92">
        <f t="shared" si="6"/>
        <v>0</v>
      </c>
      <c r="AD30" s="25" t="e">
        <f t="shared" si="7"/>
        <v>#DIV/0!</v>
      </c>
      <c r="AF30" s="89">
        <v>25</v>
      </c>
      <c r="AG30" s="99">
        <f t="shared" si="40"/>
        <v>0</v>
      </c>
      <c r="AH30" s="103">
        <f t="shared" si="40"/>
        <v>0</v>
      </c>
      <c r="AI30" s="139">
        <f t="shared" si="40"/>
        <v>0</v>
      </c>
      <c r="AJ30" s="100">
        <f t="shared" si="40"/>
        <v>0</v>
      </c>
      <c r="AK30" s="110">
        <f t="shared" si="40"/>
        <v>0</v>
      </c>
      <c r="AL30" s="112">
        <f t="shared" si="40"/>
        <v>0</v>
      </c>
      <c r="AM30" s="137">
        <f t="shared" si="40"/>
        <v>0</v>
      </c>
      <c r="AN30" s="111">
        <f t="shared" si="40"/>
        <v>0</v>
      </c>
      <c r="BA30" s="44"/>
      <c r="BC30" s="12" t="s">
        <v>84</v>
      </c>
      <c r="BD30" s="20"/>
      <c r="BE30" s="21"/>
      <c r="BF30" s="21"/>
      <c r="BG30" s="21"/>
      <c r="BH30" s="22"/>
      <c r="BI30" s="176"/>
      <c r="BK30" s="80" t="e">
        <f t="shared" si="28"/>
        <v>#DIV/0!</v>
      </c>
      <c r="BL30" s="25" t="e">
        <f t="shared" si="29"/>
        <v>#DIV/0!</v>
      </c>
      <c r="BM30" s="81" t="e">
        <f t="shared" si="30"/>
        <v>#DIV/0!</v>
      </c>
      <c r="BN30" s="82" t="e">
        <f t="shared" si="31"/>
        <v>#DIV/0!</v>
      </c>
      <c r="BO30" s="83" t="e">
        <f t="shared" si="32"/>
        <v>#DIV/0!</v>
      </c>
      <c r="BQ30" s="76" t="e">
        <f t="shared" si="33"/>
        <v>#DIV/0!</v>
      </c>
      <c r="BR30" s="76">
        <f t="shared" si="34"/>
        <v>0</v>
      </c>
      <c r="BS30" s="25">
        <f t="shared" si="35"/>
        <v>0</v>
      </c>
      <c r="BT30" s="77">
        <f t="shared" si="36"/>
        <v>0</v>
      </c>
      <c r="BU30" s="78">
        <f t="shared" si="37"/>
        <v>0</v>
      </c>
      <c r="BV30" s="79">
        <f t="shared" si="38"/>
        <v>0</v>
      </c>
      <c r="BX30" s="89">
        <v>25</v>
      </c>
      <c r="BY30" s="92" t="e">
        <f t="shared" si="9"/>
        <v>#DIV/0!</v>
      </c>
      <c r="BZ30" s="91" t="e">
        <f t="shared" si="10"/>
        <v>#DIV/0!</v>
      </c>
      <c r="CA30" s="29" t="e">
        <f t="shared" si="11"/>
        <v>#DIV/0!</v>
      </c>
      <c r="CB30" s="29" t="e">
        <f t="shared" si="12"/>
        <v>#DIV/0!</v>
      </c>
      <c r="CC30" s="90">
        <f t="shared" si="13"/>
        <v>0</v>
      </c>
      <c r="CD30" s="29" t="e">
        <f t="shared" si="14"/>
        <v>#DIV/0!</v>
      </c>
      <c r="CE30" s="92">
        <f t="shared" si="15"/>
        <v>0</v>
      </c>
      <c r="CF30" s="25" t="e">
        <f t="shared" si="16"/>
        <v>#DIV/0!</v>
      </c>
      <c r="CH30" s="89">
        <v>25</v>
      </c>
      <c r="CI30" s="99">
        <f t="shared" si="41"/>
        <v>0</v>
      </c>
      <c r="CJ30" s="103">
        <f t="shared" si="41"/>
        <v>0</v>
      </c>
      <c r="CK30" s="139">
        <f t="shared" si="41"/>
        <v>0</v>
      </c>
      <c r="CL30" s="100">
        <f t="shared" si="41"/>
        <v>0</v>
      </c>
      <c r="CM30" s="110">
        <f t="shared" si="41"/>
        <v>0</v>
      </c>
      <c r="CN30" s="112">
        <f t="shared" si="41"/>
        <v>0</v>
      </c>
      <c r="CO30" s="137">
        <f t="shared" si="41"/>
        <v>0</v>
      </c>
      <c r="CP30" s="111">
        <f t="shared" si="41"/>
        <v>0</v>
      </c>
    </row>
    <row r="31" spans="1:94" ht="14.25" x14ac:dyDescent="0.15">
      <c r="A31" s="12" t="s">
        <v>85</v>
      </c>
      <c r="B31" s="20"/>
      <c r="C31" s="21"/>
      <c r="D31" s="21"/>
      <c r="E31" s="21"/>
      <c r="F31" s="22"/>
      <c r="G31" s="176"/>
      <c r="I31" s="80" t="e">
        <f t="shared" si="39"/>
        <v>#DIV/0!</v>
      </c>
      <c r="J31" s="25" t="e">
        <f t="shared" si="18"/>
        <v>#DIV/0!</v>
      </c>
      <c r="K31" s="81" t="e">
        <f t="shared" si="19"/>
        <v>#DIV/0!</v>
      </c>
      <c r="L31" s="82" t="e">
        <f t="shared" si="20"/>
        <v>#DIV/0!</v>
      </c>
      <c r="M31" s="83" t="e">
        <f t="shared" si="21"/>
        <v>#DIV/0!</v>
      </c>
      <c r="O31" s="76" t="e">
        <f t="shared" si="22"/>
        <v>#DIV/0!</v>
      </c>
      <c r="P31" s="76">
        <f t="shared" si="23"/>
        <v>0</v>
      </c>
      <c r="Q31" s="25">
        <f t="shared" si="24"/>
        <v>0</v>
      </c>
      <c r="R31" s="77">
        <f t="shared" si="25"/>
        <v>0</v>
      </c>
      <c r="S31" s="78">
        <f t="shared" si="26"/>
        <v>0</v>
      </c>
      <c r="T31" s="79">
        <f t="shared" si="27"/>
        <v>0</v>
      </c>
      <c r="V31" s="89">
        <v>26</v>
      </c>
      <c r="W31" s="92" t="e">
        <f t="shared" si="0"/>
        <v>#DIV/0!</v>
      </c>
      <c r="X31" s="91" t="e">
        <f t="shared" si="1"/>
        <v>#DIV/0!</v>
      </c>
      <c r="Y31" s="29" t="e">
        <f t="shared" si="2"/>
        <v>#DIV/0!</v>
      </c>
      <c r="Z31" s="29" t="e">
        <f t="shared" si="3"/>
        <v>#DIV/0!</v>
      </c>
      <c r="AA31" s="90">
        <f t="shared" si="4"/>
        <v>0</v>
      </c>
      <c r="AB31" s="29" t="e">
        <f t="shared" si="5"/>
        <v>#DIV/0!</v>
      </c>
      <c r="AC31" s="92">
        <f t="shared" si="6"/>
        <v>0</v>
      </c>
      <c r="AD31" s="25" t="e">
        <f t="shared" si="7"/>
        <v>#DIV/0!</v>
      </c>
      <c r="AF31" s="89">
        <v>26</v>
      </c>
      <c r="AG31" s="99">
        <f t="shared" si="40"/>
        <v>0</v>
      </c>
      <c r="AH31" s="103">
        <f t="shared" si="40"/>
        <v>0</v>
      </c>
      <c r="AI31" s="139">
        <f t="shared" si="40"/>
        <v>0</v>
      </c>
      <c r="AJ31" s="100">
        <f t="shared" si="40"/>
        <v>0</v>
      </c>
      <c r="AK31" s="110">
        <f t="shared" si="40"/>
        <v>0</v>
      </c>
      <c r="AL31" s="112">
        <f t="shared" si="40"/>
        <v>0</v>
      </c>
      <c r="AM31" s="137">
        <f t="shared" si="40"/>
        <v>0</v>
      </c>
      <c r="AN31" s="111">
        <f t="shared" si="40"/>
        <v>0</v>
      </c>
      <c r="BA31" s="44"/>
      <c r="BC31" s="12" t="s">
        <v>85</v>
      </c>
      <c r="BD31" s="20"/>
      <c r="BE31" s="21"/>
      <c r="BF31" s="21"/>
      <c r="BG31" s="21"/>
      <c r="BH31" s="22"/>
      <c r="BI31" s="176"/>
      <c r="BK31" s="80" t="e">
        <f t="shared" si="28"/>
        <v>#DIV/0!</v>
      </c>
      <c r="BL31" s="25" t="e">
        <f t="shared" si="29"/>
        <v>#DIV/0!</v>
      </c>
      <c r="BM31" s="81" t="e">
        <f t="shared" si="30"/>
        <v>#DIV/0!</v>
      </c>
      <c r="BN31" s="82" t="e">
        <f t="shared" si="31"/>
        <v>#DIV/0!</v>
      </c>
      <c r="BO31" s="83" t="e">
        <f t="shared" si="32"/>
        <v>#DIV/0!</v>
      </c>
      <c r="BQ31" s="76" t="e">
        <f t="shared" si="33"/>
        <v>#DIV/0!</v>
      </c>
      <c r="BR31" s="76">
        <f t="shared" si="34"/>
        <v>0</v>
      </c>
      <c r="BS31" s="25">
        <f t="shared" si="35"/>
        <v>0</v>
      </c>
      <c r="BT31" s="77">
        <f t="shared" si="36"/>
        <v>0</v>
      </c>
      <c r="BU31" s="78">
        <f t="shared" si="37"/>
        <v>0</v>
      </c>
      <c r="BV31" s="79">
        <f t="shared" si="38"/>
        <v>0</v>
      </c>
      <c r="BX31" s="89">
        <v>26</v>
      </c>
      <c r="BY31" s="92" t="e">
        <f t="shared" si="9"/>
        <v>#DIV/0!</v>
      </c>
      <c r="BZ31" s="91" t="e">
        <f t="shared" si="10"/>
        <v>#DIV/0!</v>
      </c>
      <c r="CA31" s="29" t="e">
        <f t="shared" si="11"/>
        <v>#DIV/0!</v>
      </c>
      <c r="CB31" s="29" t="e">
        <f t="shared" si="12"/>
        <v>#DIV/0!</v>
      </c>
      <c r="CC31" s="90">
        <f t="shared" si="13"/>
        <v>0</v>
      </c>
      <c r="CD31" s="29" t="e">
        <f t="shared" si="14"/>
        <v>#DIV/0!</v>
      </c>
      <c r="CE31" s="92">
        <f t="shared" si="15"/>
        <v>0</v>
      </c>
      <c r="CF31" s="25" t="e">
        <f t="shared" si="16"/>
        <v>#DIV/0!</v>
      </c>
      <c r="CH31" s="89">
        <v>26</v>
      </c>
      <c r="CI31" s="99">
        <f t="shared" si="41"/>
        <v>0</v>
      </c>
      <c r="CJ31" s="103">
        <f t="shared" si="41"/>
        <v>0</v>
      </c>
      <c r="CK31" s="139">
        <f t="shared" si="41"/>
        <v>0</v>
      </c>
      <c r="CL31" s="100">
        <f t="shared" si="41"/>
        <v>0</v>
      </c>
      <c r="CM31" s="110">
        <f t="shared" si="41"/>
        <v>0</v>
      </c>
      <c r="CN31" s="112">
        <f t="shared" si="41"/>
        <v>0</v>
      </c>
      <c r="CO31" s="137">
        <f t="shared" si="41"/>
        <v>0</v>
      </c>
      <c r="CP31" s="111">
        <f t="shared" si="41"/>
        <v>0</v>
      </c>
    </row>
    <row r="32" spans="1:94" ht="14.25" x14ac:dyDescent="0.15">
      <c r="A32" s="12" t="s">
        <v>86</v>
      </c>
      <c r="B32" s="20"/>
      <c r="C32" s="21"/>
      <c r="D32" s="21"/>
      <c r="E32" s="21"/>
      <c r="F32" s="22"/>
      <c r="G32" s="176"/>
      <c r="I32" s="80" t="e">
        <f t="shared" si="39"/>
        <v>#DIV/0!</v>
      </c>
      <c r="J32" s="25" t="e">
        <f t="shared" si="18"/>
        <v>#DIV/0!</v>
      </c>
      <c r="K32" s="81" t="e">
        <f t="shared" si="19"/>
        <v>#DIV/0!</v>
      </c>
      <c r="L32" s="82" t="e">
        <f t="shared" si="20"/>
        <v>#DIV/0!</v>
      </c>
      <c r="M32" s="83" t="e">
        <f t="shared" si="21"/>
        <v>#DIV/0!</v>
      </c>
      <c r="O32" s="76" t="e">
        <f t="shared" si="22"/>
        <v>#DIV/0!</v>
      </c>
      <c r="P32" s="76">
        <f t="shared" si="23"/>
        <v>0</v>
      </c>
      <c r="Q32" s="25">
        <f t="shared" si="24"/>
        <v>0</v>
      </c>
      <c r="R32" s="77">
        <f t="shared" si="25"/>
        <v>0</v>
      </c>
      <c r="S32" s="78">
        <f t="shared" si="26"/>
        <v>0</v>
      </c>
      <c r="T32" s="79">
        <f t="shared" si="27"/>
        <v>0</v>
      </c>
      <c r="V32" s="89">
        <v>27</v>
      </c>
      <c r="W32" s="92" t="e">
        <f t="shared" si="0"/>
        <v>#DIV/0!</v>
      </c>
      <c r="X32" s="91" t="e">
        <f t="shared" si="1"/>
        <v>#DIV/0!</v>
      </c>
      <c r="Y32" s="29" t="e">
        <f t="shared" si="2"/>
        <v>#DIV/0!</v>
      </c>
      <c r="Z32" s="29" t="e">
        <f t="shared" si="3"/>
        <v>#DIV/0!</v>
      </c>
      <c r="AA32" s="90">
        <f t="shared" si="4"/>
        <v>0</v>
      </c>
      <c r="AB32" s="29" t="e">
        <f t="shared" si="5"/>
        <v>#DIV/0!</v>
      </c>
      <c r="AC32" s="92">
        <f t="shared" si="6"/>
        <v>0</v>
      </c>
      <c r="AD32" s="25" t="e">
        <f t="shared" si="7"/>
        <v>#DIV/0!</v>
      </c>
      <c r="AF32" s="89">
        <v>27</v>
      </c>
      <c r="AG32" s="99">
        <f t="shared" si="40"/>
        <v>0</v>
      </c>
      <c r="AH32" s="103">
        <f t="shared" si="40"/>
        <v>0</v>
      </c>
      <c r="AI32" s="139">
        <f t="shared" si="40"/>
        <v>0</v>
      </c>
      <c r="AJ32" s="100">
        <f t="shared" si="40"/>
        <v>0</v>
      </c>
      <c r="AK32" s="110">
        <f t="shared" si="40"/>
        <v>0</v>
      </c>
      <c r="AL32" s="112">
        <f t="shared" si="40"/>
        <v>0</v>
      </c>
      <c r="AM32" s="137">
        <f t="shared" si="40"/>
        <v>0</v>
      </c>
      <c r="AN32" s="111">
        <f t="shared" si="40"/>
        <v>0</v>
      </c>
      <c r="BA32" s="44"/>
      <c r="BC32" s="12" t="s">
        <v>86</v>
      </c>
      <c r="BD32" s="20"/>
      <c r="BE32" s="21"/>
      <c r="BF32" s="21"/>
      <c r="BG32" s="21"/>
      <c r="BH32" s="22"/>
      <c r="BI32" s="176"/>
      <c r="BK32" s="80" t="e">
        <f t="shared" si="28"/>
        <v>#DIV/0!</v>
      </c>
      <c r="BL32" s="25" t="e">
        <f t="shared" si="29"/>
        <v>#DIV/0!</v>
      </c>
      <c r="BM32" s="81" t="e">
        <f t="shared" si="30"/>
        <v>#DIV/0!</v>
      </c>
      <c r="BN32" s="82" t="e">
        <f t="shared" si="31"/>
        <v>#DIV/0!</v>
      </c>
      <c r="BO32" s="83" t="e">
        <f t="shared" si="32"/>
        <v>#DIV/0!</v>
      </c>
      <c r="BQ32" s="76" t="e">
        <f t="shared" si="33"/>
        <v>#DIV/0!</v>
      </c>
      <c r="BR32" s="76">
        <f t="shared" si="34"/>
        <v>0</v>
      </c>
      <c r="BS32" s="25">
        <f t="shared" si="35"/>
        <v>0</v>
      </c>
      <c r="BT32" s="77">
        <f t="shared" si="36"/>
        <v>0</v>
      </c>
      <c r="BU32" s="78">
        <f t="shared" si="37"/>
        <v>0</v>
      </c>
      <c r="BV32" s="79">
        <f t="shared" si="38"/>
        <v>0</v>
      </c>
      <c r="BX32" s="89">
        <v>27</v>
      </c>
      <c r="BY32" s="92" t="e">
        <f t="shared" si="9"/>
        <v>#DIV/0!</v>
      </c>
      <c r="BZ32" s="91" t="e">
        <f t="shared" si="10"/>
        <v>#DIV/0!</v>
      </c>
      <c r="CA32" s="29" t="e">
        <f t="shared" si="11"/>
        <v>#DIV/0!</v>
      </c>
      <c r="CB32" s="29" t="e">
        <f t="shared" si="12"/>
        <v>#DIV/0!</v>
      </c>
      <c r="CC32" s="90">
        <f t="shared" si="13"/>
        <v>0</v>
      </c>
      <c r="CD32" s="29" t="e">
        <f t="shared" si="14"/>
        <v>#DIV/0!</v>
      </c>
      <c r="CE32" s="92">
        <f t="shared" si="15"/>
        <v>0</v>
      </c>
      <c r="CF32" s="25" t="e">
        <f t="shared" si="16"/>
        <v>#DIV/0!</v>
      </c>
      <c r="CH32" s="89">
        <v>27</v>
      </c>
      <c r="CI32" s="99">
        <f t="shared" si="41"/>
        <v>0</v>
      </c>
      <c r="CJ32" s="103">
        <f t="shared" si="41"/>
        <v>0</v>
      </c>
      <c r="CK32" s="139">
        <f t="shared" si="41"/>
        <v>0</v>
      </c>
      <c r="CL32" s="100">
        <f t="shared" si="41"/>
        <v>0</v>
      </c>
      <c r="CM32" s="110">
        <f t="shared" si="41"/>
        <v>0</v>
      </c>
      <c r="CN32" s="112">
        <f t="shared" si="41"/>
        <v>0</v>
      </c>
      <c r="CO32" s="137">
        <f t="shared" si="41"/>
        <v>0</v>
      </c>
      <c r="CP32" s="111">
        <f t="shared" si="41"/>
        <v>0</v>
      </c>
    </row>
    <row r="33" spans="1:94" ht="14.25" x14ac:dyDescent="0.15">
      <c r="A33" s="12" t="s">
        <v>87</v>
      </c>
      <c r="B33" s="20"/>
      <c r="C33" s="21"/>
      <c r="D33" s="21"/>
      <c r="E33" s="21"/>
      <c r="F33" s="22"/>
      <c r="G33" s="176"/>
      <c r="I33" s="80" t="e">
        <f t="shared" si="39"/>
        <v>#DIV/0!</v>
      </c>
      <c r="J33" s="25" t="e">
        <f t="shared" si="18"/>
        <v>#DIV/0!</v>
      </c>
      <c r="K33" s="81" t="e">
        <f t="shared" si="19"/>
        <v>#DIV/0!</v>
      </c>
      <c r="L33" s="82" t="e">
        <f t="shared" si="20"/>
        <v>#DIV/0!</v>
      </c>
      <c r="M33" s="83" t="e">
        <f t="shared" si="21"/>
        <v>#DIV/0!</v>
      </c>
      <c r="O33" s="76" t="e">
        <f t="shared" si="22"/>
        <v>#DIV/0!</v>
      </c>
      <c r="P33" s="76">
        <f t="shared" si="23"/>
        <v>0</v>
      </c>
      <c r="Q33" s="25">
        <f t="shared" si="24"/>
        <v>0</v>
      </c>
      <c r="R33" s="77">
        <f t="shared" si="25"/>
        <v>0</v>
      </c>
      <c r="S33" s="78">
        <f t="shared" si="26"/>
        <v>0</v>
      </c>
      <c r="T33" s="79">
        <f t="shared" si="27"/>
        <v>0</v>
      </c>
      <c r="V33" s="89">
        <v>28</v>
      </c>
      <c r="W33" s="92" t="e">
        <f t="shared" si="0"/>
        <v>#DIV/0!</v>
      </c>
      <c r="X33" s="91" t="e">
        <f t="shared" si="1"/>
        <v>#DIV/0!</v>
      </c>
      <c r="Y33" s="29" t="e">
        <f t="shared" si="2"/>
        <v>#DIV/0!</v>
      </c>
      <c r="Z33" s="29" t="e">
        <f t="shared" si="3"/>
        <v>#DIV/0!</v>
      </c>
      <c r="AA33" s="90">
        <f t="shared" si="4"/>
        <v>0</v>
      </c>
      <c r="AB33" s="29" t="e">
        <f t="shared" si="5"/>
        <v>#DIV/0!</v>
      </c>
      <c r="AC33" s="92">
        <f t="shared" si="6"/>
        <v>0</v>
      </c>
      <c r="AD33" s="25" t="e">
        <f t="shared" si="7"/>
        <v>#DIV/0!</v>
      </c>
      <c r="AF33" s="89">
        <v>28</v>
      </c>
      <c r="AG33" s="99">
        <f t="shared" si="40"/>
        <v>0</v>
      </c>
      <c r="AH33" s="103">
        <f t="shared" si="40"/>
        <v>0</v>
      </c>
      <c r="AI33" s="139">
        <f t="shared" si="40"/>
        <v>0</v>
      </c>
      <c r="AJ33" s="100">
        <f t="shared" si="40"/>
        <v>0</v>
      </c>
      <c r="AK33" s="110">
        <f t="shared" si="40"/>
        <v>0</v>
      </c>
      <c r="AL33" s="112">
        <f t="shared" si="40"/>
        <v>0</v>
      </c>
      <c r="AM33" s="137">
        <f t="shared" si="40"/>
        <v>0</v>
      </c>
      <c r="AN33" s="111">
        <f t="shared" si="40"/>
        <v>0</v>
      </c>
      <c r="BA33" s="44"/>
      <c r="BC33" s="12" t="s">
        <v>87</v>
      </c>
      <c r="BD33" s="20"/>
      <c r="BE33" s="21"/>
      <c r="BF33" s="21"/>
      <c r="BG33" s="21"/>
      <c r="BH33" s="22"/>
      <c r="BI33" s="176"/>
      <c r="BK33" s="80" t="e">
        <f t="shared" si="28"/>
        <v>#DIV/0!</v>
      </c>
      <c r="BL33" s="25" t="e">
        <f t="shared" si="29"/>
        <v>#DIV/0!</v>
      </c>
      <c r="BM33" s="81" t="e">
        <f t="shared" si="30"/>
        <v>#DIV/0!</v>
      </c>
      <c r="BN33" s="82" t="e">
        <f t="shared" si="31"/>
        <v>#DIV/0!</v>
      </c>
      <c r="BO33" s="83" t="e">
        <f t="shared" si="32"/>
        <v>#DIV/0!</v>
      </c>
      <c r="BQ33" s="76" t="e">
        <f t="shared" si="33"/>
        <v>#DIV/0!</v>
      </c>
      <c r="BR33" s="76">
        <f t="shared" si="34"/>
        <v>0</v>
      </c>
      <c r="BS33" s="25">
        <f t="shared" si="35"/>
        <v>0</v>
      </c>
      <c r="BT33" s="77">
        <f t="shared" si="36"/>
        <v>0</v>
      </c>
      <c r="BU33" s="78">
        <f t="shared" si="37"/>
        <v>0</v>
      </c>
      <c r="BV33" s="79">
        <f t="shared" si="38"/>
        <v>0</v>
      </c>
      <c r="BX33" s="89">
        <v>28</v>
      </c>
      <c r="BY33" s="92" t="e">
        <f t="shared" si="9"/>
        <v>#DIV/0!</v>
      </c>
      <c r="BZ33" s="91" t="e">
        <f t="shared" si="10"/>
        <v>#DIV/0!</v>
      </c>
      <c r="CA33" s="29" t="e">
        <f t="shared" si="11"/>
        <v>#DIV/0!</v>
      </c>
      <c r="CB33" s="29" t="e">
        <f t="shared" si="12"/>
        <v>#DIV/0!</v>
      </c>
      <c r="CC33" s="90">
        <f t="shared" si="13"/>
        <v>0</v>
      </c>
      <c r="CD33" s="29" t="e">
        <f t="shared" si="14"/>
        <v>#DIV/0!</v>
      </c>
      <c r="CE33" s="92">
        <f t="shared" si="15"/>
        <v>0</v>
      </c>
      <c r="CF33" s="25" t="e">
        <f t="shared" si="16"/>
        <v>#DIV/0!</v>
      </c>
      <c r="CH33" s="89">
        <v>28</v>
      </c>
      <c r="CI33" s="99">
        <f t="shared" si="41"/>
        <v>0</v>
      </c>
      <c r="CJ33" s="103">
        <f t="shared" si="41"/>
        <v>0</v>
      </c>
      <c r="CK33" s="139">
        <f t="shared" si="41"/>
        <v>0</v>
      </c>
      <c r="CL33" s="100">
        <f t="shared" si="41"/>
        <v>0</v>
      </c>
      <c r="CM33" s="110">
        <f t="shared" si="41"/>
        <v>0</v>
      </c>
      <c r="CN33" s="112">
        <f t="shared" si="41"/>
        <v>0</v>
      </c>
      <c r="CO33" s="137">
        <f t="shared" si="41"/>
        <v>0</v>
      </c>
      <c r="CP33" s="111">
        <f t="shared" si="41"/>
        <v>0</v>
      </c>
    </row>
    <row r="34" spans="1:94" ht="14.25" x14ac:dyDescent="0.15">
      <c r="A34" s="12" t="s">
        <v>88</v>
      </c>
      <c r="B34" s="20"/>
      <c r="C34" s="21"/>
      <c r="D34" s="21"/>
      <c r="E34" s="21"/>
      <c r="F34" s="22"/>
      <c r="G34" s="176"/>
      <c r="I34" s="80" t="e">
        <f t="shared" si="39"/>
        <v>#DIV/0!</v>
      </c>
      <c r="J34" s="25" t="e">
        <f t="shared" si="18"/>
        <v>#DIV/0!</v>
      </c>
      <c r="K34" s="81" t="e">
        <f t="shared" si="19"/>
        <v>#DIV/0!</v>
      </c>
      <c r="L34" s="82" t="e">
        <f t="shared" si="20"/>
        <v>#DIV/0!</v>
      </c>
      <c r="M34" s="83" t="e">
        <f t="shared" si="21"/>
        <v>#DIV/0!</v>
      </c>
      <c r="O34" s="76" t="e">
        <f t="shared" si="22"/>
        <v>#DIV/0!</v>
      </c>
      <c r="P34" s="76">
        <f t="shared" si="23"/>
        <v>0</v>
      </c>
      <c r="Q34" s="25">
        <f t="shared" si="24"/>
        <v>0</v>
      </c>
      <c r="R34" s="77">
        <f t="shared" si="25"/>
        <v>0</v>
      </c>
      <c r="S34" s="78">
        <f t="shared" si="26"/>
        <v>0</v>
      </c>
      <c r="T34" s="79">
        <f t="shared" si="27"/>
        <v>0</v>
      </c>
      <c r="V34" s="89">
        <v>29</v>
      </c>
      <c r="W34" s="92" t="e">
        <f t="shared" si="0"/>
        <v>#DIV/0!</v>
      </c>
      <c r="X34" s="91" t="e">
        <f t="shared" si="1"/>
        <v>#DIV/0!</v>
      </c>
      <c r="Y34" s="29" t="e">
        <f t="shared" si="2"/>
        <v>#DIV/0!</v>
      </c>
      <c r="Z34" s="29" t="e">
        <f t="shared" si="3"/>
        <v>#DIV/0!</v>
      </c>
      <c r="AA34" s="90">
        <f t="shared" si="4"/>
        <v>0</v>
      </c>
      <c r="AB34" s="29" t="e">
        <f t="shared" si="5"/>
        <v>#DIV/0!</v>
      </c>
      <c r="AC34" s="92">
        <f t="shared" si="6"/>
        <v>0</v>
      </c>
      <c r="AD34" s="25" t="e">
        <f t="shared" si="7"/>
        <v>#DIV/0!</v>
      </c>
      <c r="AF34" s="89">
        <v>29</v>
      </c>
      <c r="AG34" s="99">
        <f t="shared" si="40"/>
        <v>0</v>
      </c>
      <c r="AH34" s="103">
        <f t="shared" si="40"/>
        <v>0</v>
      </c>
      <c r="AI34" s="139">
        <f t="shared" si="40"/>
        <v>0</v>
      </c>
      <c r="AJ34" s="100">
        <f t="shared" si="40"/>
        <v>0</v>
      </c>
      <c r="AK34" s="110">
        <f t="shared" si="40"/>
        <v>0</v>
      </c>
      <c r="AL34" s="112">
        <f t="shared" si="40"/>
        <v>0</v>
      </c>
      <c r="AM34" s="137">
        <f t="shared" si="40"/>
        <v>0</v>
      </c>
      <c r="AN34" s="111">
        <f t="shared" si="40"/>
        <v>0</v>
      </c>
      <c r="BA34" s="44"/>
      <c r="BC34" s="12" t="s">
        <v>88</v>
      </c>
      <c r="BD34" s="20"/>
      <c r="BE34" s="21"/>
      <c r="BF34" s="21"/>
      <c r="BG34" s="21"/>
      <c r="BH34" s="22"/>
      <c r="BI34" s="176"/>
      <c r="BK34" s="80" t="e">
        <f t="shared" si="28"/>
        <v>#DIV/0!</v>
      </c>
      <c r="BL34" s="25" t="e">
        <f t="shared" si="29"/>
        <v>#DIV/0!</v>
      </c>
      <c r="BM34" s="81" t="e">
        <f t="shared" si="30"/>
        <v>#DIV/0!</v>
      </c>
      <c r="BN34" s="82" t="e">
        <f t="shared" si="31"/>
        <v>#DIV/0!</v>
      </c>
      <c r="BO34" s="83" t="e">
        <f t="shared" si="32"/>
        <v>#DIV/0!</v>
      </c>
      <c r="BQ34" s="76" t="e">
        <f t="shared" si="33"/>
        <v>#DIV/0!</v>
      </c>
      <c r="BR34" s="76">
        <f t="shared" si="34"/>
        <v>0</v>
      </c>
      <c r="BS34" s="25">
        <f t="shared" si="35"/>
        <v>0</v>
      </c>
      <c r="BT34" s="77">
        <f t="shared" si="36"/>
        <v>0</v>
      </c>
      <c r="BU34" s="78">
        <f t="shared" si="37"/>
        <v>0</v>
      </c>
      <c r="BV34" s="79">
        <f t="shared" si="38"/>
        <v>0</v>
      </c>
      <c r="BX34" s="89">
        <v>29</v>
      </c>
      <c r="BY34" s="92" t="e">
        <f t="shared" si="9"/>
        <v>#DIV/0!</v>
      </c>
      <c r="BZ34" s="91" t="e">
        <f t="shared" si="10"/>
        <v>#DIV/0!</v>
      </c>
      <c r="CA34" s="29" t="e">
        <f t="shared" si="11"/>
        <v>#DIV/0!</v>
      </c>
      <c r="CB34" s="29" t="e">
        <f t="shared" si="12"/>
        <v>#DIV/0!</v>
      </c>
      <c r="CC34" s="90">
        <f t="shared" si="13"/>
        <v>0</v>
      </c>
      <c r="CD34" s="29" t="e">
        <f t="shared" si="14"/>
        <v>#DIV/0!</v>
      </c>
      <c r="CE34" s="92">
        <f t="shared" si="15"/>
        <v>0</v>
      </c>
      <c r="CF34" s="25" t="e">
        <f t="shared" si="16"/>
        <v>#DIV/0!</v>
      </c>
      <c r="CH34" s="89">
        <v>29</v>
      </c>
      <c r="CI34" s="99">
        <f t="shared" si="41"/>
        <v>0</v>
      </c>
      <c r="CJ34" s="103">
        <f t="shared" si="41"/>
        <v>0</v>
      </c>
      <c r="CK34" s="139">
        <f t="shared" si="41"/>
        <v>0</v>
      </c>
      <c r="CL34" s="100">
        <f t="shared" si="41"/>
        <v>0</v>
      </c>
      <c r="CM34" s="110">
        <f t="shared" si="41"/>
        <v>0</v>
      </c>
      <c r="CN34" s="112">
        <f t="shared" si="41"/>
        <v>0</v>
      </c>
      <c r="CO34" s="137">
        <f t="shared" si="41"/>
        <v>0</v>
      </c>
      <c r="CP34" s="111">
        <f t="shared" si="41"/>
        <v>0</v>
      </c>
    </row>
    <row r="35" spans="1:94" ht="14.25" x14ac:dyDescent="0.15">
      <c r="A35" s="12" t="s">
        <v>89</v>
      </c>
      <c r="B35" s="20"/>
      <c r="C35" s="21"/>
      <c r="D35" s="21"/>
      <c r="E35" s="21"/>
      <c r="F35" s="22"/>
      <c r="G35" s="176"/>
      <c r="I35" s="80" t="e">
        <f t="shared" si="39"/>
        <v>#DIV/0!</v>
      </c>
      <c r="J35" s="25" t="e">
        <f t="shared" si="18"/>
        <v>#DIV/0!</v>
      </c>
      <c r="K35" s="81" t="e">
        <f t="shared" si="19"/>
        <v>#DIV/0!</v>
      </c>
      <c r="L35" s="82" t="e">
        <f t="shared" si="20"/>
        <v>#DIV/0!</v>
      </c>
      <c r="M35" s="83" t="e">
        <f t="shared" si="21"/>
        <v>#DIV/0!</v>
      </c>
      <c r="O35" s="76" t="e">
        <f t="shared" si="22"/>
        <v>#DIV/0!</v>
      </c>
      <c r="P35" s="76">
        <f t="shared" si="23"/>
        <v>0</v>
      </c>
      <c r="Q35" s="25">
        <f t="shared" si="24"/>
        <v>0</v>
      </c>
      <c r="R35" s="77">
        <f t="shared" si="25"/>
        <v>0</v>
      </c>
      <c r="S35" s="78">
        <f t="shared" si="26"/>
        <v>0</v>
      </c>
      <c r="T35" s="79">
        <f t="shared" si="27"/>
        <v>0</v>
      </c>
      <c r="V35" s="89">
        <v>30</v>
      </c>
      <c r="W35" s="92" t="e">
        <f t="shared" si="0"/>
        <v>#DIV/0!</v>
      </c>
      <c r="X35" s="91" t="e">
        <f t="shared" si="1"/>
        <v>#DIV/0!</v>
      </c>
      <c r="Y35" s="29" t="e">
        <f t="shared" si="2"/>
        <v>#DIV/0!</v>
      </c>
      <c r="Z35" s="29" t="e">
        <f t="shared" si="3"/>
        <v>#DIV/0!</v>
      </c>
      <c r="AA35" s="90">
        <f t="shared" si="4"/>
        <v>0</v>
      </c>
      <c r="AB35" s="29" t="e">
        <f t="shared" si="5"/>
        <v>#DIV/0!</v>
      </c>
      <c r="AC35" s="92">
        <f t="shared" si="6"/>
        <v>0</v>
      </c>
      <c r="AD35" s="25" t="e">
        <f t="shared" si="7"/>
        <v>#DIV/0!</v>
      </c>
      <c r="AF35" s="89">
        <v>30</v>
      </c>
      <c r="AG35" s="99">
        <f t="shared" si="40"/>
        <v>0</v>
      </c>
      <c r="AH35" s="103">
        <f t="shared" si="40"/>
        <v>0</v>
      </c>
      <c r="AI35" s="139">
        <f t="shared" si="40"/>
        <v>0</v>
      </c>
      <c r="AJ35" s="100">
        <f t="shared" si="40"/>
        <v>0</v>
      </c>
      <c r="AK35" s="110">
        <f t="shared" si="40"/>
        <v>0</v>
      </c>
      <c r="AL35" s="112">
        <f t="shared" si="40"/>
        <v>0</v>
      </c>
      <c r="AM35" s="137">
        <f t="shared" si="40"/>
        <v>0</v>
      </c>
      <c r="AN35" s="111">
        <f t="shared" si="40"/>
        <v>0</v>
      </c>
      <c r="BA35" s="44"/>
      <c r="BC35" s="12" t="s">
        <v>89</v>
      </c>
      <c r="BD35" s="20"/>
      <c r="BE35" s="21"/>
      <c r="BF35" s="21"/>
      <c r="BG35" s="21"/>
      <c r="BH35" s="22"/>
      <c r="BI35" s="176"/>
      <c r="BK35" s="80" t="e">
        <f t="shared" si="28"/>
        <v>#DIV/0!</v>
      </c>
      <c r="BL35" s="25" t="e">
        <f t="shared" si="29"/>
        <v>#DIV/0!</v>
      </c>
      <c r="BM35" s="81" t="e">
        <f t="shared" si="30"/>
        <v>#DIV/0!</v>
      </c>
      <c r="BN35" s="82" t="e">
        <f t="shared" si="31"/>
        <v>#DIV/0!</v>
      </c>
      <c r="BO35" s="83" t="e">
        <f t="shared" si="32"/>
        <v>#DIV/0!</v>
      </c>
      <c r="BQ35" s="76" t="e">
        <f t="shared" si="33"/>
        <v>#DIV/0!</v>
      </c>
      <c r="BR35" s="76">
        <f t="shared" si="34"/>
        <v>0</v>
      </c>
      <c r="BS35" s="25">
        <f t="shared" si="35"/>
        <v>0</v>
      </c>
      <c r="BT35" s="77">
        <f t="shared" si="36"/>
        <v>0</v>
      </c>
      <c r="BU35" s="78">
        <f t="shared" si="37"/>
        <v>0</v>
      </c>
      <c r="BV35" s="79">
        <f t="shared" si="38"/>
        <v>0</v>
      </c>
      <c r="BX35" s="89">
        <v>30</v>
      </c>
      <c r="BY35" s="92" t="e">
        <f t="shared" si="9"/>
        <v>#DIV/0!</v>
      </c>
      <c r="BZ35" s="91" t="e">
        <f t="shared" si="10"/>
        <v>#DIV/0!</v>
      </c>
      <c r="CA35" s="29" t="e">
        <f t="shared" si="11"/>
        <v>#DIV/0!</v>
      </c>
      <c r="CB35" s="29" t="e">
        <f t="shared" si="12"/>
        <v>#DIV/0!</v>
      </c>
      <c r="CC35" s="90">
        <f t="shared" si="13"/>
        <v>0</v>
      </c>
      <c r="CD35" s="29" t="e">
        <f t="shared" si="14"/>
        <v>#DIV/0!</v>
      </c>
      <c r="CE35" s="92">
        <f t="shared" si="15"/>
        <v>0</v>
      </c>
      <c r="CF35" s="25" t="e">
        <f t="shared" si="16"/>
        <v>#DIV/0!</v>
      </c>
      <c r="CH35" s="89">
        <v>30</v>
      </c>
      <c r="CI35" s="99">
        <f t="shared" si="41"/>
        <v>0</v>
      </c>
      <c r="CJ35" s="103">
        <f t="shared" si="41"/>
        <v>0</v>
      </c>
      <c r="CK35" s="139">
        <f t="shared" si="41"/>
        <v>0</v>
      </c>
      <c r="CL35" s="100">
        <f t="shared" si="41"/>
        <v>0</v>
      </c>
      <c r="CM35" s="110">
        <f t="shared" si="41"/>
        <v>0</v>
      </c>
      <c r="CN35" s="112">
        <f t="shared" si="41"/>
        <v>0</v>
      </c>
      <c r="CO35" s="137">
        <f t="shared" si="41"/>
        <v>0</v>
      </c>
      <c r="CP35" s="111">
        <f t="shared" si="41"/>
        <v>0</v>
      </c>
    </row>
    <row r="36" spans="1:94" ht="14.25" x14ac:dyDescent="0.15">
      <c r="A36" s="12" t="s">
        <v>90</v>
      </c>
      <c r="B36" s="20"/>
      <c r="C36" s="21"/>
      <c r="D36" s="21"/>
      <c r="E36" s="21"/>
      <c r="F36" s="22"/>
      <c r="G36" s="176"/>
      <c r="I36" s="80" t="e">
        <f t="shared" si="39"/>
        <v>#DIV/0!</v>
      </c>
      <c r="J36" s="25" t="e">
        <f t="shared" si="18"/>
        <v>#DIV/0!</v>
      </c>
      <c r="K36" s="81" t="e">
        <f t="shared" si="19"/>
        <v>#DIV/0!</v>
      </c>
      <c r="L36" s="82" t="e">
        <f t="shared" si="20"/>
        <v>#DIV/0!</v>
      </c>
      <c r="M36" s="83" t="e">
        <f t="shared" si="21"/>
        <v>#DIV/0!</v>
      </c>
      <c r="O36" s="76" t="e">
        <f t="shared" si="22"/>
        <v>#DIV/0!</v>
      </c>
      <c r="P36" s="76">
        <f t="shared" si="23"/>
        <v>0</v>
      </c>
      <c r="Q36" s="25">
        <f t="shared" si="24"/>
        <v>0</v>
      </c>
      <c r="R36" s="77">
        <f t="shared" si="25"/>
        <v>0</v>
      </c>
      <c r="S36" s="78">
        <f t="shared" si="26"/>
        <v>0</v>
      </c>
      <c r="T36" s="79">
        <f t="shared" si="27"/>
        <v>0</v>
      </c>
      <c r="V36" s="89">
        <v>31</v>
      </c>
      <c r="W36" s="92" t="e">
        <f t="shared" si="0"/>
        <v>#DIV/0!</v>
      </c>
      <c r="X36" s="91" t="e">
        <f t="shared" si="1"/>
        <v>#DIV/0!</v>
      </c>
      <c r="Y36" s="29" t="e">
        <f t="shared" si="2"/>
        <v>#DIV/0!</v>
      </c>
      <c r="Z36" s="29" t="e">
        <f t="shared" si="3"/>
        <v>#DIV/0!</v>
      </c>
      <c r="AA36" s="90">
        <f t="shared" si="4"/>
        <v>0</v>
      </c>
      <c r="AB36" s="29" t="e">
        <f t="shared" si="5"/>
        <v>#DIV/0!</v>
      </c>
      <c r="AC36" s="92">
        <f t="shared" si="6"/>
        <v>0</v>
      </c>
      <c r="AD36" s="25" t="e">
        <f t="shared" si="7"/>
        <v>#DIV/0!</v>
      </c>
      <c r="AF36" s="89">
        <v>31</v>
      </c>
      <c r="AG36" s="99">
        <f t="shared" si="40"/>
        <v>0</v>
      </c>
      <c r="AH36" s="103">
        <f t="shared" si="40"/>
        <v>0</v>
      </c>
      <c r="AI36" s="139">
        <f t="shared" si="40"/>
        <v>0</v>
      </c>
      <c r="AJ36" s="100">
        <f t="shared" si="40"/>
        <v>0</v>
      </c>
      <c r="AK36" s="110">
        <f t="shared" si="40"/>
        <v>0</v>
      </c>
      <c r="AL36" s="112">
        <f t="shared" si="40"/>
        <v>0</v>
      </c>
      <c r="AM36" s="137">
        <f t="shared" si="40"/>
        <v>0</v>
      </c>
      <c r="AN36" s="111">
        <f t="shared" si="40"/>
        <v>0</v>
      </c>
      <c r="BA36" s="44"/>
      <c r="BC36" s="12" t="s">
        <v>90</v>
      </c>
      <c r="BD36" s="20"/>
      <c r="BE36" s="21"/>
      <c r="BF36" s="21"/>
      <c r="BG36" s="21"/>
      <c r="BH36" s="22"/>
      <c r="BI36" s="176"/>
      <c r="BK36" s="80" t="e">
        <f t="shared" si="28"/>
        <v>#DIV/0!</v>
      </c>
      <c r="BL36" s="25" t="e">
        <f t="shared" si="29"/>
        <v>#DIV/0!</v>
      </c>
      <c r="BM36" s="81" t="e">
        <f t="shared" si="30"/>
        <v>#DIV/0!</v>
      </c>
      <c r="BN36" s="82" t="e">
        <f t="shared" si="31"/>
        <v>#DIV/0!</v>
      </c>
      <c r="BO36" s="83" t="e">
        <f t="shared" si="32"/>
        <v>#DIV/0!</v>
      </c>
      <c r="BQ36" s="76" t="e">
        <f t="shared" si="33"/>
        <v>#DIV/0!</v>
      </c>
      <c r="BR36" s="76">
        <f t="shared" si="34"/>
        <v>0</v>
      </c>
      <c r="BS36" s="25">
        <f t="shared" si="35"/>
        <v>0</v>
      </c>
      <c r="BT36" s="77">
        <f t="shared" si="36"/>
        <v>0</v>
      </c>
      <c r="BU36" s="78">
        <f t="shared" si="37"/>
        <v>0</v>
      </c>
      <c r="BV36" s="79">
        <f t="shared" si="38"/>
        <v>0</v>
      </c>
      <c r="BX36" s="89">
        <v>31</v>
      </c>
      <c r="BY36" s="92" t="e">
        <f t="shared" si="9"/>
        <v>#DIV/0!</v>
      </c>
      <c r="BZ36" s="91" t="e">
        <f t="shared" si="10"/>
        <v>#DIV/0!</v>
      </c>
      <c r="CA36" s="29" t="e">
        <f t="shared" si="11"/>
        <v>#DIV/0!</v>
      </c>
      <c r="CB36" s="29" t="e">
        <f t="shared" si="12"/>
        <v>#DIV/0!</v>
      </c>
      <c r="CC36" s="90">
        <f t="shared" si="13"/>
        <v>0</v>
      </c>
      <c r="CD36" s="29" t="e">
        <f t="shared" si="14"/>
        <v>#DIV/0!</v>
      </c>
      <c r="CE36" s="92">
        <f t="shared" si="15"/>
        <v>0</v>
      </c>
      <c r="CF36" s="25" t="e">
        <f t="shared" si="16"/>
        <v>#DIV/0!</v>
      </c>
      <c r="CH36" s="89">
        <v>31</v>
      </c>
      <c r="CI36" s="99">
        <f t="shared" si="41"/>
        <v>0</v>
      </c>
      <c r="CJ36" s="103">
        <f t="shared" si="41"/>
        <v>0</v>
      </c>
      <c r="CK36" s="139">
        <f t="shared" si="41"/>
        <v>0</v>
      </c>
      <c r="CL36" s="100">
        <f t="shared" si="41"/>
        <v>0</v>
      </c>
      <c r="CM36" s="110">
        <f t="shared" si="41"/>
        <v>0</v>
      </c>
      <c r="CN36" s="112">
        <f t="shared" si="41"/>
        <v>0</v>
      </c>
      <c r="CO36" s="137">
        <f t="shared" si="41"/>
        <v>0</v>
      </c>
      <c r="CP36" s="111">
        <f t="shared" si="41"/>
        <v>0</v>
      </c>
    </row>
    <row r="37" spans="1:94" ht="14.25" x14ac:dyDescent="0.15">
      <c r="A37" s="12" t="s">
        <v>91</v>
      </c>
      <c r="B37" s="20"/>
      <c r="C37" s="21"/>
      <c r="D37" s="21"/>
      <c r="E37" s="21"/>
      <c r="F37" s="22"/>
      <c r="G37" s="176"/>
      <c r="I37" s="80" t="e">
        <f t="shared" si="39"/>
        <v>#DIV/0!</v>
      </c>
      <c r="J37" s="25" t="e">
        <f t="shared" si="18"/>
        <v>#DIV/0!</v>
      </c>
      <c r="K37" s="81" t="e">
        <f t="shared" si="19"/>
        <v>#DIV/0!</v>
      </c>
      <c r="L37" s="82" t="e">
        <f t="shared" si="20"/>
        <v>#DIV/0!</v>
      </c>
      <c r="M37" s="83" t="e">
        <f t="shared" si="21"/>
        <v>#DIV/0!</v>
      </c>
      <c r="O37" s="76" t="e">
        <f t="shared" si="22"/>
        <v>#DIV/0!</v>
      </c>
      <c r="P37" s="76">
        <f t="shared" si="23"/>
        <v>0</v>
      </c>
      <c r="Q37" s="25">
        <f t="shared" si="24"/>
        <v>0</v>
      </c>
      <c r="R37" s="77">
        <f t="shared" si="25"/>
        <v>0</v>
      </c>
      <c r="S37" s="78">
        <f t="shared" si="26"/>
        <v>0</v>
      </c>
      <c r="T37" s="79">
        <f t="shared" si="27"/>
        <v>0</v>
      </c>
      <c r="V37" s="89">
        <v>32</v>
      </c>
      <c r="W37" s="92" t="e">
        <f t="shared" si="0"/>
        <v>#DIV/0!</v>
      </c>
      <c r="X37" s="91" t="e">
        <f t="shared" si="1"/>
        <v>#DIV/0!</v>
      </c>
      <c r="Y37" s="29" t="e">
        <f t="shared" si="2"/>
        <v>#DIV/0!</v>
      </c>
      <c r="Z37" s="29" t="e">
        <f t="shared" si="3"/>
        <v>#DIV/0!</v>
      </c>
      <c r="AA37" s="90">
        <f t="shared" si="4"/>
        <v>0</v>
      </c>
      <c r="AB37" s="29" t="e">
        <f t="shared" si="5"/>
        <v>#DIV/0!</v>
      </c>
      <c r="AC37" s="92">
        <f t="shared" si="6"/>
        <v>0</v>
      </c>
      <c r="AD37" s="25" t="e">
        <f t="shared" si="7"/>
        <v>#DIV/0!</v>
      </c>
      <c r="AF37" s="89">
        <v>32</v>
      </c>
      <c r="AG37" s="99">
        <f t="shared" si="40"/>
        <v>0</v>
      </c>
      <c r="AH37" s="103">
        <f t="shared" si="40"/>
        <v>0</v>
      </c>
      <c r="AI37" s="139">
        <f t="shared" si="40"/>
        <v>0</v>
      </c>
      <c r="AJ37" s="100">
        <f t="shared" si="40"/>
        <v>0</v>
      </c>
      <c r="AK37" s="110">
        <f t="shared" si="40"/>
        <v>0</v>
      </c>
      <c r="AL37" s="112">
        <f t="shared" si="40"/>
        <v>0</v>
      </c>
      <c r="AM37" s="137">
        <f t="shared" si="40"/>
        <v>0</v>
      </c>
      <c r="AN37" s="111">
        <f t="shared" si="40"/>
        <v>0</v>
      </c>
      <c r="BA37" s="44"/>
      <c r="BC37" s="12" t="s">
        <v>91</v>
      </c>
      <c r="BD37" s="20"/>
      <c r="BE37" s="21"/>
      <c r="BF37" s="21"/>
      <c r="BG37" s="21"/>
      <c r="BH37" s="22"/>
      <c r="BI37" s="176"/>
      <c r="BK37" s="80" t="e">
        <f t="shared" si="28"/>
        <v>#DIV/0!</v>
      </c>
      <c r="BL37" s="25" t="e">
        <f t="shared" si="29"/>
        <v>#DIV/0!</v>
      </c>
      <c r="BM37" s="81" t="e">
        <f t="shared" si="30"/>
        <v>#DIV/0!</v>
      </c>
      <c r="BN37" s="82" t="e">
        <f t="shared" si="31"/>
        <v>#DIV/0!</v>
      </c>
      <c r="BO37" s="83" t="e">
        <f t="shared" si="32"/>
        <v>#DIV/0!</v>
      </c>
      <c r="BQ37" s="76" t="e">
        <f t="shared" si="33"/>
        <v>#DIV/0!</v>
      </c>
      <c r="BR37" s="76">
        <f t="shared" si="34"/>
        <v>0</v>
      </c>
      <c r="BS37" s="25">
        <f t="shared" si="35"/>
        <v>0</v>
      </c>
      <c r="BT37" s="77">
        <f t="shared" si="36"/>
        <v>0</v>
      </c>
      <c r="BU37" s="78">
        <f t="shared" si="37"/>
        <v>0</v>
      </c>
      <c r="BV37" s="79">
        <f t="shared" si="38"/>
        <v>0</v>
      </c>
      <c r="BX37" s="89">
        <v>32</v>
      </c>
      <c r="BY37" s="92" t="e">
        <f t="shared" si="9"/>
        <v>#DIV/0!</v>
      </c>
      <c r="BZ37" s="91" t="e">
        <f t="shared" si="10"/>
        <v>#DIV/0!</v>
      </c>
      <c r="CA37" s="29" t="e">
        <f t="shared" si="11"/>
        <v>#DIV/0!</v>
      </c>
      <c r="CB37" s="29" t="e">
        <f t="shared" si="12"/>
        <v>#DIV/0!</v>
      </c>
      <c r="CC37" s="90">
        <f t="shared" si="13"/>
        <v>0</v>
      </c>
      <c r="CD37" s="29" t="e">
        <f t="shared" si="14"/>
        <v>#DIV/0!</v>
      </c>
      <c r="CE37" s="92">
        <f t="shared" si="15"/>
        <v>0</v>
      </c>
      <c r="CF37" s="25" t="e">
        <f t="shared" si="16"/>
        <v>#DIV/0!</v>
      </c>
      <c r="CH37" s="89">
        <v>32</v>
      </c>
      <c r="CI37" s="99">
        <f t="shared" si="41"/>
        <v>0</v>
      </c>
      <c r="CJ37" s="103">
        <f t="shared" si="41"/>
        <v>0</v>
      </c>
      <c r="CK37" s="139">
        <f t="shared" si="41"/>
        <v>0</v>
      </c>
      <c r="CL37" s="100">
        <f t="shared" si="41"/>
        <v>0</v>
      </c>
      <c r="CM37" s="110">
        <f t="shared" si="41"/>
        <v>0</v>
      </c>
      <c r="CN37" s="112">
        <f t="shared" si="41"/>
        <v>0</v>
      </c>
      <c r="CO37" s="137">
        <f t="shared" si="41"/>
        <v>0</v>
      </c>
      <c r="CP37" s="111">
        <f t="shared" si="41"/>
        <v>0</v>
      </c>
    </row>
    <row r="38" spans="1:94" ht="14.25" x14ac:dyDescent="0.15">
      <c r="A38" s="12" t="s">
        <v>92</v>
      </c>
      <c r="B38" s="20"/>
      <c r="C38" s="21"/>
      <c r="D38" s="21"/>
      <c r="E38" s="21"/>
      <c r="F38" s="22"/>
      <c r="G38" s="176"/>
      <c r="I38" s="80" t="e">
        <f t="shared" si="39"/>
        <v>#DIV/0!</v>
      </c>
      <c r="J38" s="25" t="e">
        <f t="shared" si="18"/>
        <v>#DIV/0!</v>
      </c>
      <c r="K38" s="81" t="e">
        <f t="shared" si="19"/>
        <v>#DIV/0!</v>
      </c>
      <c r="L38" s="82" t="e">
        <f t="shared" si="20"/>
        <v>#DIV/0!</v>
      </c>
      <c r="M38" s="83" t="e">
        <f t="shared" si="21"/>
        <v>#DIV/0!</v>
      </c>
      <c r="O38" s="76" t="e">
        <f t="shared" si="22"/>
        <v>#DIV/0!</v>
      </c>
      <c r="P38" s="76">
        <f t="shared" si="23"/>
        <v>0</v>
      </c>
      <c r="Q38" s="25">
        <f t="shared" si="24"/>
        <v>0</v>
      </c>
      <c r="R38" s="77">
        <f t="shared" si="25"/>
        <v>0</v>
      </c>
      <c r="S38" s="78">
        <f t="shared" si="26"/>
        <v>0</v>
      </c>
      <c r="T38" s="79">
        <f t="shared" si="27"/>
        <v>0</v>
      </c>
      <c r="V38" s="89">
        <v>33</v>
      </c>
      <c r="W38" s="92" t="e">
        <f t="shared" si="0"/>
        <v>#DIV/0!</v>
      </c>
      <c r="X38" s="91" t="e">
        <f t="shared" si="1"/>
        <v>#DIV/0!</v>
      </c>
      <c r="Y38" s="29" t="e">
        <f t="shared" si="2"/>
        <v>#DIV/0!</v>
      </c>
      <c r="Z38" s="29" t="e">
        <f t="shared" si="3"/>
        <v>#DIV/0!</v>
      </c>
      <c r="AA38" s="90">
        <f t="shared" si="4"/>
        <v>0</v>
      </c>
      <c r="AB38" s="29" t="e">
        <f t="shared" si="5"/>
        <v>#DIV/0!</v>
      </c>
      <c r="AC38" s="92">
        <f t="shared" si="6"/>
        <v>0</v>
      </c>
      <c r="AD38" s="25" t="e">
        <f t="shared" si="7"/>
        <v>#DIV/0!</v>
      </c>
      <c r="AF38" s="89">
        <v>33</v>
      </c>
      <c r="AG38" s="99">
        <f t="shared" si="40"/>
        <v>0</v>
      </c>
      <c r="AH38" s="103">
        <f t="shared" si="40"/>
        <v>0</v>
      </c>
      <c r="AI38" s="139">
        <f t="shared" si="40"/>
        <v>0</v>
      </c>
      <c r="AJ38" s="100">
        <f t="shared" si="40"/>
        <v>0</v>
      </c>
      <c r="AK38" s="110">
        <f t="shared" si="40"/>
        <v>0</v>
      </c>
      <c r="AL38" s="112">
        <f t="shared" si="40"/>
        <v>0</v>
      </c>
      <c r="AM38" s="137">
        <f t="shared" si="40"/>
        <v>0</v>
      </c>
      <c r="AN38" s="111">
        <f t="shared" si="40"/>
        <v>0</v>
      </c>
      <c r="BA38" s="44"/>
      <c r="BC38" s="12" t="s">
        <v>92</v>
      </c>
      <c r="BD38" s="20"/>
      <c r="BE38" s="21"/>
      <c r="BF38" s="21"/>
      <c r="BG38" s="21"/>
      <c r="BH38" s="22"/>
      <c r="BI38" s="176"/>
      <c r="BK38" s="80" t="e">
        <f t="shared" si="28"/>
        <v>#DIV/0!</v>
      </c>
      <c r="BL38" s="25" t="e">
        <f t="shared" si="29"/>
        <v>#DIV/0!</v>
      </c>
      <c r="BM38" s="81" t="e">
        <f t="shared" si="30"/>
        <v>#DIV/0!</v>
      </c>
      <c r="BN38" s="82" t="e">
        <f t="shared" si="31"/>
        <v>#DIV/0!</v>
      </c>
      <c r="BO38" s="83" t="e">
        <f t="shared" si="32"/>
        <v>#DIV/0!</v>
      </c>
      <c r="BQ38" s="76" t="e">
        <f t="shared" si="33"/>
        <v>#DIV/0!</v>
      </c>
      <c r="BR38" s="76">
        <f t="shared" si="34"/>
        <v>0</v>
      </c>
      <c r="BS38" s="25">
        <f t="shared" si="35"/>
        <v>0</v>
      </c>
      <c r="BT38" s="77">
        <f t="shared" si="36"/>
        <v>0</v>
      </c>
      <c r="BU38" s="78">
        <f t="shared" si="37"/>
        <v>0</v>
      </c>
      <c r="BV38" s="79">
        <f t="shared" si="38"/>
        <v>0</v>
      </c>
      <c r="BX38" s="89">
        <v>33</v>
      </c>
      <c r="BY38" s="92" t="e">
        <f t="shared" si="9"/>
        <v>#DIV/0!</v>
      </c>
      <c r="BZ38" s="91" t="e">
        <f t="shared" si="10"/>
        <v>#DIV/0!</v>
      </c>
      <c r="CA38" s="29" t="e">
        <f t="shared" si="11"/>
        <v>#DIV/0!</v>
      </c>
      <c r="CB38" s="29" t="e">
        <f t="shared" si="12"/>
        <v>#DIV/0!</v>
      </c>
      <c r="CC38" s="90">
        <f t="shared" si="13"/>
        <v>0</v>
      </c>
      <c r="CD38" s="29" t="e">
        <f t="shared" si="14"/>
        <v>#DIV/0!</v>
      </c>
      <c r="CE38" s="92">
        <f t="shared" si="15"/>
        <v>0</v>
      </c>
      <c r="CF38" s="25" t="e">
        <f t="shared" si="16"/>
        <v>#DIV/0!</v>
      </c>
      <c r="CH38" s="89">
        <v>33</v>
      </c>
      <c r="CI38" s="99">
        <f t="shared" si="41"/>
        <v>0</v>
      </c>
      <c r="CJ38" s="103">
        <f t="shared" si="41"/>
        <v>0</v>
      </c>
      <c r="CK38" s="139">
        <f t="shared" si="41"/>
        <v>0</v>
      </c>
      <c r="CL38" s="100">
        <f t="shared" si="41"/>
        <v>0</v>
      </c>
      <c r="CM38" s="110">
        <f t="shared" si="41"/>
        <v>0</v>
      </c>
      <c r="CN38" s="112">
        <f t="shared" si="41"/>
        <v>0</v>
      </c>
      <c r="CO38" s="137">
        <f t="shared" si="41"/>
        <v>0</v>
      </c>
      <c r="CP38" s="111">
        <f t="shared" si="41"/>
        <v>0</v>
      </c>
    </row>
    <row r="39" spans="1:94" ht="14.25" x14ac:dyDescent="0.15">
      <c r="A39" s="12" t="s">
        <v>93</v>
      </c>
      <c r="B39" s="20"/>
      <c r="C39" s="21"/>
      <c r="D39" s="21"/>
      <c r="E39" s="21"/>
      <c r="F39" s="22"/>
      <c r="G39" s="176"/>
      <c r="I39" s="80" t="e">
        <f t="shared" si="39"/>
        <v>#DIV/0!</v>
      </c>
      <c r="J39" s="25" t="e">
        <f t="shared" si="18"/>
        <v>#DIV/0!</v>
      </c>
      <c r="K39" s="81" t="e">
        <f t="shared" si="19"/>
        <v>#DIV/0!</v>
      </c>
      <c r="L39" s="82" t="e">
        <f t="shared" si="20"/>
        <v>#DIV/0!</v>
      </c>
      <c r="M39" s="83" t="e">
        <f t="shared" si="21"/>
        <v>#DIV/0!</v>
      </c>
      <c r="O39" s="76" t="e">
        <f t="shared" si="22"/>
        <v>#DIV/0!</v>
      </c>
      <c r="P39" s="76">
        <f t="shared" si="23"/>
        <v>0</v>
      </c>
      <c r="Q39" s="25">
        <f t="shared" si="24"/>
        <v>0</v>
      </c>
      <c r="R39" s="77">
        <f t="shared" si="25"/>
        <v>0</v>
      </c>
      <c r="S39" s="78">
        <f t="shared" si="26"/>
        <v>0</v>
      </c>
      <c r="T39" s="79">
        <f t="shared" si="27"/>
        <v>0</v>
      </c>
      <c r="V39" s="89">
        <v>34</v>
      </c>
      <c r="W39" s="92" t="e">
        <f t="shared" si="0"/>
        <v>#DIV/0!</v>
      </c>
      <c r="X39" s="91" t="e">
        <f t="shared" si="1"/>
        <v>#DIV/0!</v>
      </c>
      <c r="Y39" s="29" t="e">
        <f t="shared" si="2"/>
        <v>#DIV/0!</v>
      </c>
      <c r="Z39" s="29" t="e">
        <f t="shared" si="3"/>
        <v>#DIV/0!</v>
      </c>
      <c r="AA39" s="90">
        <f t="shared" si="4"/>
        <v>0</v>
      </c>
      <c r="AB39" s="29" t="e">
        <f t="shared" si="5"/>
        <v>#DIV/0!</v>
      </c>
      <c r="AC39" s="92">
        <f t="shared" si="6"/>
        <v>0</v>
      </c>
      <c r="AD39" s="25" t="e">
        <f t="shared" si="7"/>
        <v>#DIV/0!</v>
      </c>
      <c r="AF39" s="89">
        <v>34</v>
      </c>
      <c r="AG39" s="99">
        <f t="shared" si="40"/>
        <v>0</v>
      </c>
      <c r="AH39" s="103">
        <f t="shared" si="40"/>
        <v>0</v>
      </c>
      <c r="AI39" s="139">
        <f t="shared" si="40"/>
        <v>0</v>
      </c>
      <c r="AJ39" s="100">
        <f t="shared" si="40"/>
        <v>0</v>
      </c>
      <c r="AK39" s="110">
        <f t="shared" si="40"/>
        <v>0</v>
      </c>
      <c r="AL39" s="112">
        <f t="shared" si="40"/>
        <v>0</v>
      </c>
      <c r="AM39" s="137">
        <f t="shared" si="40"/>
        <v>0</v>
      </c>
      <c r="AN39" s="111">
        <f t="shared" si="40"/>
        <v>0</v>
      </c>
      <c r="BA39" s="44"/>
      <c r="BC39" s="12" t="s">
        <v>93</v>
      </c>
      <c r="BD39" s="20"/>
      <c r="BE39" s="21"/>
      <c r="BF39" s="21"/>
      <c r="BG39" s="21"/>
      <c r="BH39" s="22"/>
      <c r="BI39" s="176"/>
      <c r="BK39" s="80" t="e">
        <f t="shared" si="28"/>
        <v>#DIV/0!</v>
      </c>
      <c r="BL39" s="25" t="e">
        <f t="shared" si="29"/>
        <v>#DIV/0!</v>
      </c>
      <c r="BM39" s="81" t="e">
        <f t="shared" si="30"/>
        <v>#DIV/0!</v>
      </c>
      <c r="BN39" s="82" t="e">
        <f t="shared" si="31"/>
        <v>#DIV/0!</v>
      </c>
      <c r="BO39" s="83" t="e">
        <f t="shared" si="32"/>
        <v>#DIV/0!</v>
      </c>
      <c r="BQ39" s="76" t="e">
        <f t="shared" si="33"/>
        <v>#DIV/0!</v>
      </c>
      <c r="BR39" s="76">
        <f t="shared" si="34"/>
        <v>0</v>
      </c>
      <c r="BS39" s="25">
        <f t="shared" si="35"/>
        <v>0</v>
      </c>
      <c r="BT39" s="77">
        <f t="shared" si="36"/>
        <v>0</v>
      </c>
      <c r="BU39" s="78">
        <f t="shared" si="37"/>
        <v>0</v>
      </c>
      <c r="BV39" s="79">
        <f t="shared" si="38"/>
        <v>0</v>
      </c>
      <c r="BX39" s="89">
        <v>34</v>
      </c>
      <c r="BY39" s="92" t="e">
        <f t="shared" si="9"/>
        <v>#DIV/0!</v>
      </c>
      <c r="BZ39" s="91" t="e">
        <f t="shared" si="10"/>
        <v>#DIV/0!</v>
      </c>
      <c r="CA39" s="29" t="e">
        <f t="shared" si="11"/>
        <v>#DIV/0!</v>
      </c>
      <c r="CB39" s="29" t="e">
        <f t="shared" si="12"/>
        <v>#DIV/0!</v>
      </c>
      <c r="CC39" s="90">
        <f t="shared" si="13"/>
        <v>0</v>
      </c>
      <c r="CD39" s="29" t="e">
        <f t="shared" si="14"/>
        <v>#DIV/0!</v>
      </c>
      <c r="CE39" s="92">
        <f t="shared" si="15"/>
        <v>0</v>
      </c>
      <c r="CF39" s="25" t="e">
        <f t="shared" si="16"/>
        <v>#DIV/0!</v>
      </c>
      <c r="CH39" s="89">
        <v>34</v>
      </c>
      <c r="CI39" s="99">
        <f t="shared" si="41"/>
        <v>0</v>
      </c>
      <c r="CJ39" s="103">
        <f t="shared" si="41"/>
        <v>0</v>
      </c>
      <c r="CK39" s="139">
        <f t="shared" si="41"/>
        <v>0</v>
      </c>
      <c r="CL39" s="100">
        <f t="shared" si="41"/>
        <v>0</v>
      </c>
      <c r="CM39" s="110">
        <f t="shared" si="41"/>
        <v>0</v>
      </c>
      <c r="CN39" s="112">
        <f t="shared" si="41"/>
        <v>0</v>
      </c>
      <c r="CO39" s="137">
        <f t="shared" si="41"/>
        <v>0</v>
      </c>
      <c r="CP39" s="111">
        <f t="shared" si="41"/>
        <v>0</v>
      </c>
    </row>
    <row r="40" spans="1:94" ht="14.25" x14ac:dyDescent="0.15">
      <c r="A40" s="12" t="s">
        <v>94</v>
      </c>
      <c r="B40" s="20"/>
      <c r="C40" s="21"/>
      <c r="D40" s="21"/>
      <c r="E40" s="21"/>
      <c r="F40" s="22"/>
      <c r="G40" s="176"/>
      <c r="I40" s="80" t="e">
        <f t="shared" si="39"/>
        <v>#DIV/0!</v>
      </c>
      <c r="J40" s="25" t="e">
        <f t="shared" si="18"/>
        <v>#DIV/0!</v>
      </c>
      <c r="K40" s="81" t="e">
        <f t="shared" si="19"/>
        <v>#DIV/0!</v>
      </c>
      <c r="L40" s="82" t="e">
        <f t="shared" si="20"/>
        <v>#DIV/0!</v>
      </c>
      <c r="M40" s="83" t="e">
        <f t="shared" si="21"/>
        <v>#DIV/0!</v>
      </c>
      <c r="O40" s="76" t="e">
        <f t="shared" si="22"/>
        <v>#DIV/0!</v>
      </c>
      <c r="P40" s="76">
        <f t="shared" si="23"/>
        <v>0</v>
      </c>
      <c r="Q40" s="25">
        <f t="shared" si="24"/>
        <v>0</v>
      </c>
      <c r="R40" s="77">
        <f t="shared" si="25"/>
        <v>0</v>
      </c>
      <c r="S40" s="78">
        <f t="shared" si="26"/>
        <v>0</v>
      </c>
      <c r="T40" s="79">
        <f t="shared" si="27"/>
        <v>0</v>
      </c>
      <c r="V40" s="89">
        <v>35</v>
      </c>
      <c r="W40" s="92" t="e">
        <f t="shared" si="0"/>
        <v>#DIV/0!</v>
      </c>
      <c r="X40" s="91" t="e">
        <f t="shared" si="1"/>
        <v>#DIV/0!</v>
      </c>
      <c r="Y40" s="29" t="e">
        <f t="shared" si="2"/>
        <v>#DIV/0!</v>
      </c>
      <c r="Z40" s="29" t="e">
        <f t="shared" si="3"/>
        <v>#DIV/0!</v>
      </c>
      <c r="AA40" s="90">
        <f t="shared" si="4"/>
        <v>0</v>
      </c>
      <c r="AB40" s="29" t="e">
        <f t="shared" si="5"/>
        <v>#DIV/0!</v>
      </c>
      <c r="AC40" s="92">
        <f t="shared" si="6"/>
        <v>0</v>
      </c>
      <c r="AD40" s="25" t="e">
        <f t="shared" si="7"/>
        <v>#DIV/0!</v>
      </c>
      <c r="AF40" s="89">
        <v>35</v>
      </c>
      <c r="AG40" s="99">
        <f t="shared" si="40"/>
        <v>0</v>
      </c>
      <c r="AH40" s="103">
        <f t="shared" si="40"/>
        <v>0</v>
      </c>
      <c r="AI40" s="139">
        <f t="shared" si="40"/>
        <v>0</v>
      </c>
      <c r="AJ40" s="100">
        <f t="shared" si="40"/>
        <v>0</v>
      </c>
      <c r="AK40" s="110">
        <f t="shared" si="40"/>
        <v>0</v>
      </c>
      <c r="AL40" s="112">
        <f t="shared" si="40"/>
        <v>0</v>
      </c>
      <c r="AM40" s="137">
        <f t="shared" si="40"/>
        <v>0</v>
      </c>
      <c r="AN40" s="111">
        <f t="shared" si="40"/>
        <v>0</v>
      </c>
      <c r="BA40" s="44"/>
      <c r="BC40" s="12" t="s">
        <v>94</v>
      </c>
      <c r="BD40" s="20"/>
      <c r="BE40" s="21"/>
      <c r="BF40" s="21"/>
      <c r="BG40" s="21"/>
      <c r="BH40" s="22"/>
      <c r="BI40" s="176"/>
      <c r="BK40" s="80" t="e">
        <f t="shared" si="28"/>
        <v>#DIV/0!</v>
      </c>
      <c r="BL40" s="25" t="e">
        <f t="shared" si="29"/>
        <v>#DIV/0!</v>
      </c>
      <c r="BM40" s="81" t="e">
        <f t="shared" si="30"/>
        <v>#DIV/0!</v>
      </c>
      <c r="BN40" s="82" t="e">
        <f t="shared" si="31"/>
        <v>#DIV/0!</v>
      </c>
      <c r="BO40" s="83" t="e">
        <f t="shared" si="32"/>
        <v>#DIV/0!</v>
      </c>
      <c r="BQ40" s="76" t="e">
        <f t="shared" si="33"/>
        <v>#DIV/0!</v>
      </c>
      <c r="BR40" s="76">
        <f t="shared" si="34"/>
        <v>0</v>
      </c>
      <c r="BS40" s="25">
        <f t="shared" si="35"/>
        <v>0</v>
      </c>
      <c r="BT40" s="77">
        <f t="shared" si="36"/>
        <v>0</v>
      </c>
      <c r="BU40" s="78">
        <f t="shared" si="37"/>
        <v>0</v>
      </c>
      <c r="BV40" s="79">
        <f t="shared" si="38"/>
        <v>0</v>
      </c>
      <c r="BX40" s="89">
        <v>35</v>
      </c>
      <c r="BY40" s="92" t="e">
        <f t="shared" si="9"/>
        <v>#DIV/0!</v>
      </c>
      <c r="BZ40" s="91" t="e">
        <f t="shared" si="10"/>
        <v>#DIV/0!</v>
      </c>
      <c r="CA40" s="29" t="e">
        <f t="shared" si="11"/>
        <v>#DIV/0!</v>
      </c>
      <c r="CB40" s="29" t="e">
        <f t="shared" si="12"/>
        <v>#DIV/0!</v>
      </c>
      <c r="CC40" s="90">
        <f t="shared" si="13"/>
        <v>0</v>
      </c>
      <c r="CD40" s="29" t="e">
        <f t="shared" si="14"/>
        <v>#DIV/0!</v>
      </c>
      <c r="CE40" s="92">
        <f t="shared" si="15"/>
        <v>0</v>
      </c>
      <c r="CF40" s="25" t="e">
        <f t="shared" si="16"/>
        <v>#DIV/0!</v>
      </c>
      <c r="CH40" s="89">
        <v>35</v>
      </c>
      <c r="CI40" s="99">
        <f t="shared" si="41"/>
        <v>0</v>
      </c>
      <c r="CJ40" s="103">
        <f t="shared" si="41"/>
        <v>0</v>
      </c>
      <c r="CK40" s="139">
        <f t="shared" si="41"/>
        <v>0</v>
      </c>
      <c r="CL40" s="100">
        <f t="shared" si="41"/>
        <v>0</v>
      </c>
      <c r="CM40" s="110">
        <f t="shared" si="41"/>
        <v>0</v>
      </c>
      <c r="CN40" s="112">
        <f t="shared" si="41"/>
        <v>0</v>
      </c>
      <c r="CO40" s="137">
        <f t="shared" si="41"/>
        <v>0</v>
      </c>
      <c r="CP40" s="111">
        <f t="shared" si="41"/>
        <v>0</v>
      </c>
    </row>
    <row r="41" spans="1:94" ht="14.25" x14ac:dyDescent="0.15">
      <c r="A41" s="12" t="s">
        <v>95</v>
      </c>
      <c r="B41" s="20"/>
      <c r="C41" s="21"/>
      <c r="D41" s="21"/>
      <c r="E41" s="21"/>
      <c r="F41" s="22"/>
      <c r="G41" s="176"/>
      <c r="I41" s="80" t="e">
        <f t="shared" si="39"/>
        <v>#DIV/0!</v>
      </c>
      <c r="J41" s="25" t="e">
        <f t="shared" si="18"/>
        <v>#DIV/0!</v>
      </c>
      <c r="K41" s="81" t="e">
        <f t="shared" si="19"/>
        <v>#DIV/0!</v>
      </c>
      <c r="L41" s="82" t="e">
        <f t="shared" si="20"/>
        <v>#DIV/0!</v>
      </c>
      <c r="M41" s="83" t="e">
        <f t="shared" si="21"/>
        <v>#DIV/0!</v>
      </c>
      <c r="O41" s="76" t="e">
        <f t="shared" si="22"/>
        <v>#DIV/0!</v>
      </c>
      <c r="P41" s="76">
        <f t="shared" si="23"/>
        <v>0</v>
      </c>
      <c r="Q41" s="25">
        <f t="shared" si="24"/>
        <v>0</v>
      </c>
      <c r="R41" s="77">
        <f t="shared" si="25"/>
        <v>0</v>
      </c>
      <c r="S41" s="78">
        <f t="shared" si="26"/>
        <v>0</v>
      </c>
      <c r="T41" s="79">
        <f t="shared" si="27"/>
        <v>0</v>
      </c>
      <c r="V41" s="89">
        <v>36</v>
      </c>
      <c r="W41" s="92" t="e">
        <f t="shared" si="0"/>
        <v>#DIV/0!</v>
      </c>
      <c r="X41" s="91" t="e">
        <f t="shared" si="1"/>
        <v>#DIV/0!</v>
      </c>
      <c r="Y41" s="29" t="e">
        <f t="shared" si="2"/>
        <v>#DIV/0!</v>
      </c>
      <c r="Z41" s="29" t="e">
        <f t="shared" si="3"/>
        <v>#DIV/0!</v>
      </c>
      <c r="AA41" s="90">
        <f t="shared" si="4"/>
        <v>0</v>
      </c>
      <c r="AB41" s="29" t="e">
        <f t="shared" si="5"/>
        <v>#DIV/0!</v>
      </c>
      <c r="AC41" s="92">
        <f t="shared" si="6"/>
        <v>0</v>
      </c>
      <c r="AD41" s="25" t="e">
        <f t="shared" si="7"/>
        <v>#DIV/0!</v>
      </c>
      <c r="AF41" s="89">
        <v>36</v>
      </c>
      <c r="AG41" s="99">
        <f t="shared" si="40"/>
        <v>0</v>
      </c>
      <c r="AH41" s="103">
        <f t="shared" si="40"/>
        <v>0</v>
      </c>
      <c r="AI41" s="139">
        <f t="shared" si="40"/>
        <v>0</v>
      </c>
      <c r="AJ41" s="100">
        <f t="shared" si="40"/>
        <v>0</v>
      </c>
      <c r="AK41" s="110">
        <f t="shared" si="40"/>
        <v>0</v>
      </c>
      <c r="AL41" s="112">
        <f t="shared" si="40"/>
        <v>0</v>
      </c>
      <c r="AM41" s="137">
        <f t="shared" si="40"/>
        <v>0</v>
      </c>
      <c r="AN41" s="111">
        <f t="shared" si="40"/>
        <v>0</v>
      </c>
      <c r="BA41" s="44"/>
      <c r="BC41" s="12" t="s">
        <v>95</v>
      </c>
      <c r="BD41" s="20"/>
      <c r="BE41" s="21"/>
      <c r="BF41" s="21"/>
      <c r="BG41" s="21"/>
      <c r="BH41" s="22"/>
      <c r="BI41" s="176"/>
      <c r="BK41" s="80" t="e">
        <f t="shared" si="28"/>
        <v>#DIV/0!</v>
      </c>
      <c r="BL41" s="25" t="e">
        <f t="shared" si="29"/>
        <v>#DIV/0!</v>
      </c>
      <c r="BM41" s="81" t="e">
        <f t="shared" si="30"/>
        <v>#DIV/0!</v>
      </c>
      <c r="BN41" s="82" t="e">
        <f t="shared" si="31"/>
        <v>#DIV/0!</v>
      </c>
      <c r="BO41" s="83" t="e">
        <f t="shared" si="32"/>
        <v>#DIV/0!</v>
      </c>
      <c r="BQ41" s="76" t="e">
        <f t="shared" si="33"/>
        <v>#DIV/0!</v>
      </c>
      <c r="BR41" s="76">
        <f t="shared" si="34"/>
        <v>0</v>
      </c>
      <c r="BS41" s="25">
        <f t="shared" si="35"/>
        <v>0</v>
      </c>
      <c r="BT41" s="77">
        <f t="shared" si="36"/>
        <v>0</v>
      </c>
      <c r="BU41" s="78">
        <f t="shared" si="37"/>
        <v>0</v>
      </c>
      <c r="BV41" s="79">
        <f t="shared" si="38"/>
        <v>0</v>
      </c>
      <c r="BX41" s="89">
        <v>36</v>
      </c>
      <c r="BY41" s="92" t="e">
        <f t="shared" si="9"/>
        <v>#DIV/0!</v>
      </c>
      <c r="BZ41" s="91" t="e">
        <f t="shared" si="10"/>
        <v>#DIV/0!</v>
      </c>
      <c r="CA41" s="29" t="e">
        <f t="shared" si="11"/>
        <v>#DIV/0!</v>
      </c>
      <c r="CB41" s="29" t="e">
        <f t="shared" si="12"/>
        <v>#DIV/0!</v>
      </c>
      <c r="CC41" s="90">
        <f t="shared" si="13"/>
        <v>0</v>
      </c>
      <c r="CD41" s="29" t="e">
        <f t="shared" si="14"/>
        <v>#DIV/0!</v>
      </c>
      <c r="CE41" s="92">
        <f t="shared" si="15"/>
        <v>0</v>
      </c>
      <c r="CF41" s="25" t="e">
        <f t="shared" si="16"/>
        <v>#DIV/0!</v>
      </c>
      <c r="CH41" s="89">
        <v>36</v>
      </c>
      <c r="CI41" s="99">
        <f t="shared" si="41"/>
        <v>0</v>
      </c>
      <c r="CJ41" s="103">
        <f t="shared" si="41"/>
        <v>0</v>
      </c>
      <c r="CK41" s="139">
        <f t="shared" si="41"/>
        <v>0</v>
      </c>
      <c r="CL41" s="100">
        <f t="shared" si="41"/>
        <v>0</v>
      </c>
      <c r="CM41" s="110">
        <f t="shared" si="41"/>
        <v>0</v>
      </c>
      <c r="CN41" s="112">
        <f t="shared" si="41"/>
        <v>0</v>
      </c>
      <c r="CO41" s="137">
        <f t="shared" si="41"/>
        <v>0</v>
      </c>
      <c r="CP41" s="111">
        <f t="shared" si="41"/>
        <v>0</v>
      </c>
    </row>
    <row r="42" spans="1:94" ht="14.25" x14ac:dyDescent="0.15">
      <c r="A42" s="12" t="s">
        <v>96</v>
      </c>
      <c r="B42" s="20"/>
      <c r="C42" s="21"/>
      <c r="D42" s="21"/>
      <c r="E42" s="21"/>
      <c r="F42" s="22"/>
      <c r="G42" s="176"/>
      <c r="I42" s="80" t="e">
        <f t="shared" si="39"/>
        <v>#DIV/0!</v>
      </c>
      <c r="J42" s="25" t="e">
        <f t="shared" si="18"/>
        <v>#DIV/0!</v>
      </c>
      <c r="K42" s="81" t="e">
        <f t="shared" si="19"/>
        <v>#DIV/0!</v>
      </c>
      <c r="L42" s="82" t="e">
        <f t="shared" si="20"/>
        <v>#DIV/0!</v>
      </c>
      <c r="M42" s="83" t="e">
        <f t="shared" si="21"/>
        <v>#DIV/0!</v>
      </c>
      <c r="O42" s="76" t="e">
        <f t="shared" si="22"/>
        <v>#DIV/0!</v>
      </c>
      <c r="P42" s="76">
        <f t="shared" si="23"/>
        <v>0</v>
      </c>
      <c r="Q42" s="25">
        <f t="shared" si="24"/>
        <v>0</v>
      </c>
      <c r="R42" s="77">
        <f t="shared" si="25"/>
        <v>0</v>
      </c>
      <c r="S42" s="78">
        <f t="shared" si="26"/>
        <v>0</v>
      </c>
      <c r="T42" s="79">
        <f t="shared" si="27"/>
        <v>0</v>
      </c>
      <c r="V42" s="89">
        <v>37</v>
      </c>
      <c r="W42" s="92" t="e">
        <f t="shared" si="0"/>
        <v>#DIV/0!</v>
      </c>
      <c r="X42" s="91" t="e">
        <f t="shared" si="1"/>
        <v>#DIV/0!</v>
      </c>
      <c r="Y42" s="29" t="e">
        <f t="shared" si="2"/>
        <v>#DIV/0!</v>
      </c>
      <c r="Z42" s="29" t="e">
        <f t="shared" si="3"/>
        <v>#DIV/0!</v>
      </c>
      <c r="AA42" s="90">
        <f t="shared" si="4"/>
        <v>0</v>
      </c>
      <c r="AB42" s="29" t="e">
        <f t="shared" si="5"/>
        <v>#DIV/0!</v>
      </c>
      <c r="AC42" s="92">
        <f t="shared" si="6"/>
        <v>0</v>
      </c>
      <c r="AD42" s="25" t="e">
        <f t="shared" si="7"/>
        <v>#DIV/0!</v>
      </c>
      <c r="AF42" s="89">
        <v>37</v>
      </c>
      <c r="AG42" s="99">
        <f t="shared" si="40"/>
        <v>0</v>
      </c>
      <c r="AH42" s="103">
        <f t="shared" si="40"/>
        <v>0</v>
      </c>
      <c r="AI42" s="139">
        <f t="shared" si="40"/>
        <v>0</v>
      </c>
      <c r="AJ42" s="100">
        <f t="shared" si="40"/>
        <v>0</v>
      </c>
      <c r="AK42" s="110">
        <f t="shared" si="40"/>
        <v>0</v>
      </c>
      <c r="AL42" s="112">
        <f t="shared" si="40"/>
        <v>0</v>
      </c>
      <c r="AM42" s="137">
        <f t="shared" si="40"/>
        <v>0</v>
      </c>
      <c r="AN42" s="111">
        <f t="shared" si="40"/>
        <v>0</v>
      </c>
      <c r="BA42" s="44"/>
      <c r="BC42" s="12" t="s">
        <v>96</v>
      </c>
      <c r="BD42" s="20"/>
      <c r="BE42" s="21"/>
      <c r="BF42" s="21"/>
      <c r="BG42" s="21"/>
      <c r="BH42" s="22"/>
      <c r="BI42" s="176"/>
      <c r="BK42" s="80" t="e">
        <f t="shared" si="28"/>
        <v>#DIV/0!</v>
      </c>
      <c r="BL42" s="25" t="e">
        <f t="shared" si="29"/>
        <v>#DIV/0!</v>
      </c>
      <c r="BM42" s="81" t="e">
        <f t="shared" si="30"/>
        <v>#DIV/0!</v>
      </c>
      <c r="BN42" s="82" t="e">
        <f t="shared" si="31"/>
        <v>#DIV/0!</v>
      </c>
      <c r="BO42" s="83" t="e">
        <f t="shared" si="32"/>
        <v>#DIV/0!</v>
      </c>
      <c r="BQ42" s="76" t="e">
        <f t="shared" si="33"/>
        <v>#DIV/0!</v>
      </c>
      <c r="BR42" s="76">
        <f t="shared" si="34"/>
        <v>0</v>
      </c>
      <c r="BS42" s="25">
        <f t="shared" si="35"/>
        <v>0</v>
      </c>
      <c r="BT42" s="77">
        <f t="shared" si="36"/>
        <v>0</v>
      </c>
      <c r="BU42" s="78">
        <f t="shared" si="37"/>
        <v>0</v>
      </c>
      <c r="BV42" s="79">
        <f t="shared" si="38"/>
        <v>0</v>
      </c>
      <c r="BX42" s="89">
        <v>37</v>
      </c>
      <c r="BY42" s="92" t="e">
        <f t="shared" si="9"/>
        <v>#DIV/0!</v>
      </c>
      <c r="BZ42" s="91" t="e">
        <f t="shared" si="10"/>
        <v>#DIV/0!</v>
      </c>
      <c r="CA42" s="29" t="e">
        <f t="shared" si="11"/>
        <v>#DIV/0!</v>
      </c>
      <c r="CB42" s="29" t="e">
        <f t="shared" si="12"/>
        <v>#DIV/0!</v>
      </c>
      <c r="CC42" s="90">
        <f t="shared" si="13"/>
        <v>0</v>
      </c>
      <c r="CD42" s="29" t="e">
        <f t="shared" si="14"/>
        <v>#DIV/0!</v>
      </c>
      <c r="CE42" s="92">
        <f t="shared" si="15"/>
        <v>0</v>
      </c>
      <c r="CF42" s="25" t="e">
        <f t="shared" si="16"/>
        <v>#DIV/0!</v>
      </c>
      <c r="CH42" s="89">
        <v>37</v>
      </c>
      <c r="CI42" s="99">
        <f t="shared" si="41"/>
        <v>0</v>
      </c>
      <c r="CJ42" s="103">
        <f t="shared" si="41"/>
        <v>0</v>
      </c>
      <c r="CK42" s="139">
        <f t="shared" si="41"/>
        <v>0</v>
      </c>
      <c r="CL42" s="100">
        <f t="shared" si="41"/>
        <v>0</v>
      </c>
      <c r="CM42" s="110">
        <f t="shared" si="41"/>
        <v>0</v>
      </c>
      <c r="CN42" s="112">
        <f t="shared" si="41"/>
        <v>0</v>
      </c>
      <c r="CO42" s="137">
        <f t="shared" si="41"/>
        <v>0</v>
      </c>
      <c r="CP42" s="111">
        <f t="shared" si="41"/>
        <v>0</v>
      </c>
    </row>
    <row r="43" spans="1:94" ht="14.25" x14ac:dyDescent="0.15">
      <c r="A43" s="12" t="s">
        <v>97</v>
      </c>
      <c r="B43" s="20"/>
      <c r="C43" s="21"/>
      <c r="D43" s="21"/>
      <c r="E43" s="21"/>
      <c r="F43" s="22"/>
      <c r="G43" s="176"/>
      <c r="I43" s="80" t="e">
        <f t="shared" si="39"/>
        <v>#DIV/0!</v>
      </c>
      <c r="J43" s="25" t="e">
        <f t="shared" si="18"/>
        <v>#DIV/0!</v>
      </c>
      <c r="K43" s="81" t="e">
        <f t="shared" si="19"/>
        <v>#DIV/0!</v>
      </c>
      <c r="L43" s="82" t="e">
        <f t="shared" si="20"/>
        <v>#DIV/0!</v>
      </c>
      <c r="M43" s="83" t="e">
        <f t="shared" si="21"/>
        <v>#DIV/0!</v>
      </c>
      <c r="O43" s="76" t="e">
        <f t="shared" si="22"/>
        <v>#DIV/0!</v>
      </c>
      <c r="P43" s="76">
        <f t="shared" si="23"/>
        <v>0</v>
      </c>
      <c r="Q43" s="25">
        <f t="shared" si="24"/>
        <v>0</v>
      </c>
      <c r="R43" s="77">
        <f t="shared" si="25"/>
        <v>0</v>
      </c>
      <c r="S43" s="78">
        <f t="shared" si="26"/>
        <v>0</v>
      </c>
      <c r="T43" s="79">
        <f t="shared" si="27"/>
        <v>0</v>
      </c>
      <c r="V43" s="89">
        <v>38</v>
      </c>
      <c r="W43" s="92" t="e">
        <f t="shared" si="0"/>
        <v>#DIV/0!</v>
      </c>
      <c r="X43" s="91" t="e">
        <f t="shared" si="1"/>
        <v>#DIV/0!</v>
      </c>
      <c r="Y43" s="29" t="e">
        <f t="shared" si="2"/>
        <v>#DIV/0!</v>
      </c>
      <c r="Z43" s="29" t="e">
        <f t="shared" si="3"/>
        <v>#DIV/0!</v>
      </c>
      <c r="AA43" s="90">
        <f t="shared" si="4"/>
        <v>0</v>
      </c>
      <c r="AB43" s="29" t="e">
        <f t="shared" si="5"/>
        <v>#DIV/0!</v>
      </c>
      <c r="AC43" s="92">
        <f t="shared" si="6"/>
        <v>0</v>
      </c>
      <c r="AD43" s="25" t="e">
        <f t="shared" si="7"/>
        <v>#DIV/0!</v>
      </c>
      <c r="AF43" s="89">
        <v>38</v>
      </c>
      <c r="AG43" s="99">
        <f t="shared" si="40"/>
        <v>0</v>
      </c>
      <c r="AH43" s="103">
        <f t="shared" si="40"/>
        <v>0</v>
      </c>
      <c r="AI43" s="139">
        <f t="shared" si="40"/>
        <v>0</v>
      </c>
      <c r="AJ43" s="100">
        <f t="shared" si="40"/>
        <v>0</v>
      </c>
      <c r="AK43" s="110">
        <f t="shared" si="40"/>
        <v>0</v>
      </c>
      <c r="AL43" s="112">
        <f t="shared" si="40"/>
        <v>0</v>
      </c>
      <c r="AM43" s="137">
        <f t="shared" si="40"/>
        <v>0</v>
      </c>
      <c r="AN43" s="111">
        <f t="shared" si="40"/>
        <v>0</v>
      </c>
      <c r="BA43" s="44"/>
      <c r="BC43" s="12" t="s">
        <v>97</v>
      </c>
      <c r="BD43" s="20"/>
      <c r="BE43" s="21"/>
      <c r="BF43" s="21"/>
      <c r="BG43" s="21"/>
      <c r="BH43" s="22"/>
      <c r="BI43" s="176"/>
      <c r="BK43" s="80" t="e">
        <f t="shared" si="28"/>
        <v>#DIV/0!</v>
      </c>
      <c r="BL43" s="25" t="e">
        <f t="shared" si="29"/>
        <v>#DIV/0!</v>
      </c>
      <c r="BM43" s="81" t="e">
        <f t="shared" si="30"/>
        <v>#DIV/0!</v>
      </c>
      <c r="BN43" s="82" t="e">
        <f t="shared" si="31"/>
        <v>#DIV/0!</v>
      </c>
      <c r="BO43" s="83" t="e">
        <f t="shared" si="32"/>
        <v>#DIV/0!</v>
      </c>
      <c r="BQ43" s="76" t="e">
        <f t="shared" si="33"/>
        <v>#DIV/0!</v>
      </c>
      <c r="BR43" s="76">
        <f t="shared" si="34"/>
        <v>0</v>
      </c>
      <c r="BS43" s="25">
        <f t="shared" si="35"/>
        <v>0</v>
      </c>
      <c r="BT43" s="77">
        <f t="shared" si="36"/>
        <v>0</v>
      </c>
      <c r="BU43" s="78">
        <f t="shared" si="37"/>
        <v>0</v>
      </c>
      <c r="BV43" s="79">
        <f t="shared" si="38"/>
        <v>0</v>
      </c>
      <c r="BX43" s="89">
        <v>38</v>
      </c>
      <c r="BY43" s="92" t="e">
        <f t="shared" si="9"/>
        <v>#DIV/0!</v>
      </c>
      <c r="BZ43" s="91" t="e">
        <f t="shared" si="10"/>
        <v>#DIV/0!</v>
      </c>
      <c r="CA43" s="29" t="e">
        <f t="shared" si="11"/>
        <v>#DIV/0!</v>
      </c>
      <c r="CB43" s="29" t="e">
        <f t="shared" si="12"/>
        <v>#DIV/0!</v>
      </c>
      <c r="CC43" s="90">
        <f t="shared" si="13"/>
        <v>0</v>
      </c>
      <c r="CD43" s="29" t="e">
        <f t="shared" si="14"/>
        <v>#DIV/0!</v>
      </c>
      <c r="CE43" s="92">
        <f t="shared" si="15"/>
        <v>0</v>
      </c>
      <c r="CF43" s="25" t="e">
        <f t="shared" si="16"/>
        <v>#DIV/0!</v>
      </c>
      <c r="CH43" s="89">
        <v>38</v>
      </c>
      <c r="CI43" s="99">
        <f t="shared" si="41"/>
        <v>0</v>
      </c>
      <c r="CJ43" s="103">
        <f t="shared" si="41"/>
        <v>0</v>
      </c>
      <c r="CK43" s="139">
        <f t="shared" si="41"/>
        <v>0</v>
      </c>
      <c r="CL43" s="100">
        <f t="shared" si="41"/>
        <v>0</v>
      </c>
      <c r="CM43" s="110">
        <f t="shared" si="41"/>
        <v>0</v>
      </c>
      <c r="CN43" s="112">
        <f t="shared" si="41"/>
        <v>0</v>
      </c>
      <c r="CO43" s="137">
        <f t="shared" si="41"/>
        <v>0</v>
      </c>
      <c r="CP43" s="111">
        <f t="shared" si="41"/>
        <v>0</v>
      </c>
    </row>
    <row r="44" spans="1:94" ht="14.25" x14ac:dyDescent="0.15">
      <c r="A44" s="12" t="s">
        <v>98</v>
      </c>
      <c r="B44" s="20"/>
      <c r="C44" s="21"/>
      <c r="D44" s="21"/>
      <c r="E44" s="21"/>
      <c r="F44" s="22"/>
      <c r="G44" s="176"/>
      <c r="I44" s="80" t="e">
        <f t="shared" si="39"/>
        <v>#DIV/0!</v>
      </c>
      <c r="J44" s="25" t="e">
        <f t="shared" si="18"/>
        <v>#DIV/0!</v>
      </c>
      <c r="K44" s="81" t="e">
        <f t="shared" si="19"/>
        <v>#DIV/0!</v>
      </c>
      <c r="L44" s="82" t="e">
        <f t="shared" si="20"/>
        <v>#DIV/0!</v>
      </c>
      <c r="M44" s="83" t="e">
        <f t="shared" si="21"/>
        <v>#DIV/0!</v>
      </c>
      <c r="O44" s="76" t="e">
        <f t="shared" si="22"/>
        <v>#DIV/0!</v>
      </c>
      <c r="P44" s="76">
        <f t="shared" si="23"/>
        <v>0</v>
      </c>
      <c r="Q44" s="25">
        <f t="shared" si="24"/>
        <v>0</v>
      </c>
      <c r="R44" s="77">
        <f t="shared" si="25"/>
        <v>0</v>
      </c>
      <c r="S44" s="78">
        <f t="shared" si="26"/>
        <v>0</v>
      </c>
      <c r="T44" s="79">
        <f t="shared" si="27"/>
        <v>0</v>
      </c>
      <c r="V44" s="89">
        <v>39</v>
      </c>
      <c r="W44" s="92" t="e">
        <f t="shared" si="0"/>
        <v>#DIV/0!</v>
      </c>
      <c r="X44" s="91" t="e">
        <f t="shared" si="1"/>
        <v>#DIV/0!</v>
      </c>
      <c r="Y44" s="29" t="e">
        <f t="shared" si="2"/>
        <v>#DIV/0!</v>
      </c>
      <c r="Z44" s="29" t="e">
        <f t="shared" si="3"/>
        <v>#DIV/0!</v>
      </c>
      <c r="AA44" s="90">
        <f t="shared" si="4"/>
        <v>0</v>
      </c>
      <c r="AB44" s="29" t="e">
        <f t="shared" si="5"/>
        <v>#DIV/0!</v>
      </c>
      <c r="AC44" s="92">
        <f t="shared" si="6"/>
        <v>0</v>
      </c>
      <c r="AD44" s="25" t="e">
        <f t="shared" si="7"/>
        <v>#DIV/0!</v>
      </c>
      <c r="AF44" s="89">
        <v>39</v>
      </c>
      <c r="AG44" s="99">
        <f t="shared" si="40"/>
        <v>0</v>
      </c>
      <c r="AH44" s="103">
        <f t="shared" si="40"/>
        <v>0</v>
      </c>
      <c r="AI44" s="139">
        <f t="shared" si="40"/>
        <v>0</v>
      </c>
      <c r="AJ44" s="100">
        <f t="shared" si="40"/>
        <v>0</v>
      </c>
      <c r="AK44" s="110">
        <f t="shared" si="40"/>
        <v>0</v>
      </c>
      <c r="AL44" s="112">
        <f t="shared" si="40"/>
        <v>0</v>
      </c>
      <c r="AM44" s="137">
        <f t="shared" si="40"/>
        <v>0</v>
      </c>
      <c r="AN44" s="111">
        <f t="shared" si="40"/>
        <v>0</v>
      </c>
      <c r="BA44" s="44"/>
      <c r="BC44" s="12" t="s">
        <v>98</v>
      </c>
      <c r="BD44" s="20"/>
      <c r="BE44" s="21"/>
      <c r="BF44" s="21"/>
      <c r="BG44" s="21"/>
      <c r="BH44" s="22"/>
      <c r="BI44" s="176"/>
      <c r="BK44" s="80" t="e">
        <f t="shared" si="28"/>
        <v>#DIV/0!</v>
      </c>
      <c r="BL44" s="25" t="e">
        <f t="shared" si="29"/>
        <v>#DIV/0!</v>
      </c>
      <c r="BM44" s="81" t="e">
        <f t="shared" si="30"/>
        <v>#DIV/0!</v>
      </c>
      <c r="BN44" s="82" t="e">
        <f t="shared" si="31"/>
        <v>#DIV/0!</v>
      </c>
      <c r="BO44" s="83" t="e">
        <f t="shared" si="32"/>
        <v>#DIV/0!</v>
      </c>
      <c r="BQ44" s="76" t="e">
        <f t="shared" si="33"/>
        <v>#DIV/0!</v>
      </c>
      <c r="BR44" s="76">
        <f t="shared" si="34"/>
        <v>0</v>
      </c>
      <c r="BS44" s="25">
        <f t="shared" si="35"/>
        <v>0</v>
      </c>
      <c r="BT44" s="77">
        <f t="shared" si="36"/>
        <v>0</v>
      </c>
      <c r="BU44" s="78">
        <f t="shared" si="37"/>
        <v>0</v>
      </c>
      <c r="BV44" s="79">
        <f t="shared" si="38"/>
        <v>0</v>
      </c>
      <c r="BX44" s="89">
        <v>39</v>
      </c>
      <c r="BY44" s="92" t="e">
        <f t="shared" si="9"/>
        <v>#DIV/0!</v>
      </c>
      <c r="BZ44" s="91" t="e">
        <f t="shared" si="10"/>
        <v>#DIV/0!</v>
      </c>
      <c r="CA44" s="29" t="e">
        <f t="shared" si="11"/>
        <v>#DIV/0!</v>
      </c>
      <c r="CB44" s="29" t="e">
        <f t="shared" si="12"/>
        <v>#DIV/0!</v>
      </c>
      <c r="CC44" s="90">
        <f t="shared" si="13"/>
        <v>0</v>
      </c>
      <c r="CD44" s="29" t="e">
        <f t="shared" si="14"/>
        <v>#DIV/0!</v>
      </c>
      <c r="CE44" s="92">
        <f t="shared" si="15"/>
        <v>0</v>
      </c>
      <c r="CF44" s="25" t="e">
        <f t="shared" si="16"/>
        <v>#DIV/0!</v>
      </c>
      <c r="CH44" s="89">
        <v>39</v>
      </c>
      <c r="CI44" s="99">
        <f t="shared" si="41"/>
        <v>0</v>
      </c>
      <c r="CJ44" s="103">
        <f t="shared" si="41"/>
        <v>0</v>
      </c>
      <c r="CK44" s="139">
        <f t="shared" si="41"/>
        <v>0</v>
      </c>
      <c r="CL44" s="100">
        <f t="shared" si="41"/>
        <v>0</v>
      </c>
      <c r="CM44" s="110">
        <f t="shared" si="41"/>
        <v>0</v>
      </c>
      <c r="CN44" s="112">
        <f t="shared" si="41"/>
        <v>0</v>
      </c>
      <c r="CO44" s="137">
        <f t="shared" si="41"/>
        <v>0</v>
      </c>
      <c r="CP44" s="111">
        <f t="shared" si="41"/>
        <v>0</v>
      </c>
    </row>
    <row r="45" spans="1:94" ht="14.25" x14ac:dyDescent="0.15">
      <c r="A45" s="12" t="s">
        <v>99</v>
      </c>
      <c r="B45" s="20"/>
      <c r="C45" s="21"/>
      <c r="D45" s="21"/>
      <c r="E45" s="21"/>
      <c r="F45" s="22"/>
      <c r="G45" s="176"/>
      <c r="I45" s="80" t="e">
        <f t="shared" si="39"/>
        <v>#DIV/0!</v>
      </c>
      <c r="J45" s="25" t="e">
        <f t="shared" si="18"/>
        <v>#DIV/0!</v>
      </c>
      <c r="K45" s="81" t="e">
        <f t="shared" si="19"/>
        <v>#DIV/0!</v>
      </c>
      <c r="L45" s="82" t="e">
        <f t="shared" si="20"/>
        <v>#DIV/0!</v>
      </c>
      <c r="M45" s="83" t="e">
        <f t="shared" si="21"/>
        <v>#DIV/0!</v>
      </c>
      <c r="O45" s="76" t="e">
        <f t="shared" si="22"/>
        <v>#DIV/0!</v>
      </c>
      <c r="P45" s="76">
        <f t="shared" si="23"/>
        <v>0</v>
      </c>
      <c r="Q45" s="25">
        <f t="shared" si="24"/>
        <v>0</v>
      </c>
      <c r="R45" s="77">
        <f t="shared" si="25"/>
        <v>0</v>
      </c>
      <c r="S45" s="78">
        <f t="shared" si="26"/>
        <v>0</v>
      </c>
      <c r="T45" s="79">
        <f t="shared" si="27"/>
        <v>0</v>
      </c>
      <c r="V45" s="89">
        <v>40</v>
      </c>
      <c r="W45" s="92" t="e">
        <f t="shared" si="0"/>
        <v>#DIV/0!</v>
      </c>
      <c r="X45" s="91" t="e">
        <f t="shared" si="1"/>
        <v>#DIV/0!</v>
      </c>
      <c r="Y45" s="29" t="e">
        <f t="shared" si="2"/>
        <v>#DIV/0!</v>
      </c>
      <c r="Z45" s="29" t="e">
        <f t="shared" si="3"/>
        <v>#DIV/0!</v>
      </c>
      <c r="AA45" s="90">
        <f t="shared" si="4"/>
        <v>0</v>
      </c>
      <c r="AB45" s="29" t="e">
        <f t="shared" si="5"/>
        <v>#DIV/0!</v>
      </c>
      <c r="AC45" s="92">
        <f t="shared" si="6"/>
        <v>0</v>
      </c>
      <c r="AD45" s="25" t="e">
        <f t="shared" si="7"/>
        <v>#DIV/0!</v>
      </c>
      <c r="AF45" s="89">
        <v>40</v>
      </c>
      <c r="AG45" s="99">
        <f t="shared" si="40"/>
        <v>0</v>
      </c>
      <c r="AH45" s="103">
        <f t="shared" si="40"/>
        <v>0</v>
      </c>
      <c r="AI45" s="139">
        <f t="shared" si="40"/>
        <v>0</v>
      </c>
      <c r="AJ45" s="100">
        <f t="shared" si="40"/>
        <v>0</v>
      </c>
      <c r="AK45" s="110">
        <f t="shared" si="40"/>
        <v>0</v>
      </c>
      <c r="AL45" s="112">
        <f t="shared" si="40"/>
        <v>0</v>
      </c>
      <c r="AM45" s="137">
        <f t="shared" si="40"/>
        <v>0</v>
      </c>
      <c r="AN45" s="111">
        <f t="shared" si="40"/>
        <v>0</v>
      </c>
      <c r="BA45" s="44"/>
      <c r="BC45" s="12" t="s">
        <v>99</v>
      </c>
      <c r="BD45" s="20"/>
      <c r="BE45" s="21"/>
      <c r="BF45" s="21"/>
      <c r="BG45" s="21"/>
      <c r="BH45" s="22"/>
      <c r="BI45" s="176"/>
      <c r="BK45" s="80" t="e">
        <f t="shared" si="28"/>
        <v>#DIV/0!</v>
      </c>
      <c r="BL45" s="25" t="e">
        <f t="shared" si="29"/>
        <v>#DIV/0!</v>
      </c>
      <c r="BM45" s="81" t="e">
        <f t="shared" si="30"/>
        <v>#DIV/0!</v>
      </c>
      <c r="BN45" s="82" t="e">
        <f t="shared" si="31"/>
        <v>#DIV/0!</v>
      </c>
      <c r="BO45" s="83" t="e">
        <f t="shared" si="32"/>
        <v>#DIV/0!</v>
      </c>
      <c r="BQ45" s="76" t="e">
        <f t="shared" si="33"/>
        <v>#DIV/0!</v>
      </c>
      <c r="BR45" s="76">
        <f t="shared" si="34"/>
        <v>0</v>
      </c>
      <c r="BS45" s="25">
        <f t="shared" si="35"/>
        <v>0</v>
      </c>
      <c r="BT45" s="77">
        <f t="shared" si="36"/>
        <v>0</v>
      </c>
      <c r="BU45" s="78">
        <f t="shared" si="37"/>
        <v>0</v>
      </c>
      <c r="BV45" s="79">
        <f t="shared" si="38"/>
        <v>0</v>
      </c>
      <c r="BX45" s="89">
        <v>40</v>
      </c>
      <c r="BY45" s="92" t="e">
        <f t="shared" si="9"/>
        <v>#DIV/0!</v>
      </c>
      <c r="BZ45" s="91" t="e">
        <f t="shared" si="10"/>
        <v>#DIV/0!</v>
      </c>
      <c r="CA45" s="29" t="e">
        <f t="shared" si="11"/>
        <v>#DIV/0!</v>
      </c>
      <c r="CB45" s="29" t="e">
        <f t="shared" si="12"/>
        <v>#DIV/0!</v>
      </c>
      <c r="CC45" s="90">
        <f t="shared" si="13"/>
        <v>0</v>
      </c>
      <c r="CD45" s="29" t="e">
        <f t="shared" si="14"/>
        <v>#DIV/0!</v>
      </c>
      <c r="CE45" s="92">
        <f t="shared" si="15"/>
        <v>0</v>
      </c>
      <c r="CF45" s="25" t="e">
        <f t="shared" si="16"/>
        <v>#DIV/0!</v>
      </c>
      <c r="CH45" s="89">
        <v>40</v>
      </c>
      <c r="CI45" s="99">
        <f t="shared" si="41"/>
        <v>0</v>
      </c>
      <c r="CJ45" s="103">
        <f t="shared" si="41"/>
        <v>0</v>
      </c>
      <c r="CK45" s="139">
        <f t="shared" si="41"/>
        <v>0</v>
      </c>
      <c r="CL45" s="100">
        <f t="shared" si="41"/>
        <v>0</v>
      </c>
      <c r="CM45" s="110">
        <f t="shared" si="41"/>
        <v>0</v>
      </c>
      <c r="CN45" s="112">
        <f t="shared" si="41"/>
        <v>0</v>
      </c>
      <c r="CO45" s="137">
        <f t="shared" si="41"/>
        <v>0</v>
      </c>
      <c r="CP45" s="111">
        <f t="shared" si="41"/>
        <v>0</v>
      </c>
    </row>
    <row r="46" spans="1:94" ht="14.25" x14ac:dyDescent="0.15">
      <c r="A46" s="12" t="s">
        <v>100</v>
      </c>
      <c r="B46" s="20"/>
      <c r="C46" s="21"/>
      <c r="D46" s="21"/>
      <c r="E46" s="21"/>
      <c r="F46" s="22"/>
      <c r="G46" s="176"/>
      <c r="I46" s="80" t="e">
        <f t="shared" si="39"/>
        <v>#DIV/0!</v>
      </c>
      <c r="J46" s="25" t="e">
        <f t="shared" si="18"/>
        <v>#DIV/0!</v>
      </c>
      <c r="K46" s="81" t="e">
        <f t="shared" si="19"/>
        <v>#DIV/0!</v>
      </c>
      <c r="L46" s="82" t="e">
        <f t="shared" si="20"/>
        <v>#DIV/0!</v>
      </c>
      <c r="M46" s="83" t="e">
        <f t="shared" si="21"/>
        <v>#DIV/0!</v>
      </c>
      <c r="O46" s="76" t="e">
        <f t="shared" si="22"/>
        <v>#DIV/0!</v>
      </c>
      <c r="P46" s="76">
        <f t="shared" si="23"/>
        <v>0</v>
      </c>
      <c r="Q46" s="25">
        <f t="shared" si="24"/>
        <v>0</v>
      </c>
      <c r="R46" s="77">
        <f t="shared" si="25"/>
        <v>0</v>
      </c>
      <c r="S46" s="78">
        <f t="shared" si="26"/>
        <v>0</v>
      </c>
      <c r="T46" s="79">
        <f t="shared" si="27"/>
        <v>0</v>
      </c>
      <c r="V46" s="89">
        <v>41</v>
      </c>
      <c r="W46" s="92" t="e">
        <f t="shared" si="0"/>
        <v>#DIV/0!</v>
      </c>
      <c r="X46" s="91" t="e">
        <f t="shared" si="1"/>
        <v>#DIV/0!</v>
      </c>
      <c r="Y46" s="29" t="e">
        <f t="shared" si="2"/>
        <v>#DIV/0!</v>
      </c>
      <c r="Z46" s="29" t="e">
        <f t="shared" si="3"/>
        <v>#DIV/0!</v>
      </c>
      <c r="AA46" s="90">
        <f t="shared" si="4"/>
        <v>0</v>
      </c>
      <c r="AB46" s="29" t="e">
        <f t="shared" si="5"/>
        <v>#DIV/0!</v>
      </c>
      <c r="AC46" s="92">
        <f t="shared" si="6"/>
        <v>0</v>
      </c>
      <c r="AD46" s="25" t="e">
        <f t="shared" si="7"/>
        <v>#DIV/0!</v>
      </c>
      <c r="AF46" s="89">
        <v>41</v>
      </c>
      <c r="AG46" s="99">
        <f t="shared" si="40"/>
        <v>0</v>
      </c>
      <c r="AH46" s="103">
        <f t="shared" si="40"/>
        <v>0</v>
      </c>
      <c r="AI46" s="139">
        <f t="shared" si="40"/>
        <v>0</v>
      </c>
      <c r="AJ46" s="100">
        <f t="shared" si="40"/>
        <v>0</v>
      </c>
      <c r="AK46" s="110">
        <f t="shared" si="40"/>
        <v>0</v>
      </c>
      <c r="AL46" s="112">
        <f t="shared" si="40"/>
        <v>0</v>
      </c>
      <c r="AM46" s="137">
        <f t="shared" si="40"/>
        <v>0</v>
      </c>
      <c r="AN46" s="111">
        <f t="shared" si="40"/>
        <v>0</v>
      </c>
      <c r="BA46" s="44"/>
      <c r="BC46" s="12" t="s">
        <v>100</v>
      </c>
      <c r="BD46" s="20"/>
      <c r="BE46" s="21"/>
      <c r="BF46" s="21"/>
      <c r="BG46" s="21"/>
      <c r="BH46" s="22"/>
      <c r="BI46" s="176"/>
      <c r="BK46" s="80" t="e">
        <f t="shared" si="28"/>
        <v>#DIV/0!</v>
      </c>
      <c r="BL46" s="25" t="e">
        <f t="shared" si="29"/>
        <v>#DIV/0!</v>
      </c>
      <c r="BM46" s="81" t="e">
        <f t="shared" si="30"/>
        <v>#DIV/0!</v>
      </c>
      <c r="BN46" s="82" t="e">
        <f t="shared" si="31"/>
        <v>#DIV/0!</v>
      </c>
      <c r="BO46" s="83" t="e">
        <f t="shared" si="32"/>
        <v>#DIV/0!</v>
      </c>
      <c r="BQ46" s="76" t="e">
        <f t="shared" si="33"/>
        <v>#DIV/0!</v>
      </c>
      <c r="BR46" s="76">
        <f t="shared" si="34"/>
        <v>0</v>
      </c>
      <c r="BS46" s="25">
        <f t="shared" si="35"/>
        <v>0</v>
      </c>
      <c r="BT46" s="77">
        <f t="shared" si="36"/>
        <v>0</v>
      </c>
      <c r="BU46" s="78">
        <f t="shared" si="37"/>
        <v>0</v>
      </c>
      <c r="BV46" s="79">
        <f t="shared" si="38"/>
        <v>0</v>
      </c>
      <c r="BX46" s="89">
        <v>41</v>
      </c>
      <c r="BY46" s="92" t="e">
        <f t="shared" si="9"/>
        <v>#DIV/0!</v>
      </c>
      <c r="BZ46" s="91" t="e">
        <f t="shared" si="10"/>
        <v>#DIV/0!</v>
      </c>
      <c r="CA46" s="29" t="e">
        <f t="shared" si="11"/>
        <v>#DIV/0!</v>
      </c>
      <c r="CB46" s="29" t="e">
        <f t="shared" si="12"/>
        <v>#DIV/0!</v>
      </c>
      <c r="CC46" s="90">
        <f t="shared" si="13"/>
        <v>0</v>
      </c>
      <c r="CD46" s="29" t="e">
        <f t="shared" si="14"/>
        <v>#DIV/0!</v>
      </c>
      <c r="CE46" s="92">
        <f t="shared" si="15"/>
        <v>0</v>
      </c>
      <c r="CF46" s="25" t="e">
        <f t="shared" si="16"/>
        <v>#DIV/0!</v>
      </c>
      <c r="CH46" s="89">
        <v>41</v>
      </c>
      <c r="CI46" s="99">
        <f t="shared" si="41"/>
        <v>0</v>
      </c>
      <c r="CJ46" s="103">
        <f t="shared" si="41"/>
        <v>0</v>
      </c>
      <c r="CK46" s="139">
        <f t="shared" si="41"/>
        <v>0</v>
      </c>
      <c r="CL46" s="100">
        <f t="shared" si="41"/>
        <v>0</v>
      </c>
      <c r="CM46" s="110">
        <f t="shared" si="41"/>
        <v>0</v>
      </c>
      <c r="CN46" s="112">
        <f t="shared" si="41"/>
        <v>0</v>
      </c>
      <c r="CO46" s="137">
        <f t="shared" si="41"/>
        <v>0</v>
      </c>
      <c r="CP46" s="111">
        <f t="shared" si="41"/>
        <v>0</v>
      </c>
    </row>
    <row r="47" spans="1:94" ht="14.25" x14ac:dyDescent="0.15">
      <c r="A47" s="12" t="s">
        <v>101</v>
      </c>
      <c r="B47" s="20"/>
      <c r="C47" s="21"/>
      <c r="D47" s="21"/>
      <c r="E47" s="21"/>
      <c r="F47" s="22"/>
      <c r="G47" s="176"/>
      <c r="I47" s="80" t="e">
        <f t="shared" si="39"/>
        <v>#DIV/0!</v>
      </c>
      <c r="J47" s="25" t="e">
        <f t="shared" si="18"/>
        <v>#DIV/0!</v>
      </c>
      <c r="K47" s="81" t="e">
        <f t="shared" si="19"/>
        <v>#DIV/0!</v>
      </c>
      <c r="L47" s="82" t="e">
        <f t="shared" si="20"/>
        <v>#DIV/0!</v>
      </c>
      <c r="M47" s="83" t="e">
        <f t="shared" si="21"/>
        <v>#DIV/0!</v>
      </c>
      <c r="O47" s="76" t="e">
        <f t="shared" si="22"/>
        <v>#DIV/0!</v>
      </c>
      <c r="P47" s="76">
        <f t="shared" si="23"/>
        <v>0</v>
      </c>
      <c r="Q47" s="25">
        <f t="shared" si="24"/>
        <v>0</v>
      </c>
      <c r="R47" s="77">
        <f t="shared" si="25"/>
        <v>0</v>
      </c>
      <c r="S47" s="78">
        <f t="shared" si="26"/>
        <v>0</v>
      </c>
      <c r="T47" s="79">
        <f t="shared" si="27"/>
        <v>0</v>
      </c>
      <c r="V47" s="89">
        <v>42</v>
      </c>
      <c r="W47" s="92" t="e">
        <f t="shared" si="0"/>
        <v>#DIV/0!</v>
      </c>
      <c r="X47" s="91" t="e">
        <f t="shared" si="1"/>
        <v>#DIV/0!</v>
      </c>
      <c r="Y47" s="29" t="e">
        <f t="shared" si="2"/>
        <v>#DIV/0!</v>
      </c>
      <c r="Z47" s="29" t="e">
        <f t="shared" si="3"/>
        <v>#DIV/0!</v>
      </c>
      <c r="AA47" s="90">
        <f t="shared" si="4"/>
        <v>0</v>
      </c>
      <c r="AB47" s="29" t="e">
        <f t="shared" si="5"/>
        <v>#DIV/0!</v>
      </c>
      <c r="AC47" s="92">
        <f t="shared" si="6"/>
        <v>0</v>
      </c>
      <c r="AD47" s="25" t="e">
        <f t="shared" si="7"/>
        <v>#DIV/0!</v>
      </c>
      <c r="AF47" s="89">
        <v>42</v>
      </c>
      <c r="AG47" s="99">
        <f t="shared" si="40"/>
        <v>0</v>
      </c>
      <c r="AH47" s="103">
        <f t="shared" si="40"/>
        <v>0</v>
      </c>
      <c r="AI47" s="139">
        <f t="shared" si="40"/>
        <v>0</v>
      </c>
      <c r="AJ47" s="100">
        <f t="shared" si="40"/>
        <v>0</v>
      </c>
      <c r="AK47" s="110">
        <f t="shared" si="40"/>
        <v>0</v>
      </c>
      <c r="AL47" s="112">
        <f t="shared" si="40"/>
        <v>0</v>
      </c>
      <c r="AM47" s="137">
        <f t="shared" si="40"/>
        <v>0</v>
      </c>
      <c r="AN47" s="111">
        <f t="shared" si="40"/>
        <v>0</v>
      </c>
      <c r="BA47" s="44"/>
      <c r="BC47" s="12" t="s">
        <v>101</v>
      </c>
      <c r="BD47" s="20"/>
      <c r="BE47" s="21"/>
      <c r="BF47" s="21"/>
      <c r="BG47" s="21"/>
      <c r="BH47" s="22"/>
      <c r="BI47" s="176"/>
      <c r="BK47" s="80" t="e">
        <f t="shared" si="28"/>
        <v>#DIV/0!</v>
      </c>
      <c r="BL47" s="25" t="e">
        <f t="shared" si="29"/>
        <v>#DIV/0!</v>
      </c>
      <c r="BM47" s="81" t="e">
        <f t="shared" si="30"/>
        <v>#DIV/0!</v>
      </c>
      <c r="BN47" s="82" t="e">
        <f t="shared" si="31"/>
        <v>#DIV/0!</v>
      </c>
      <c r="BO47" s="83" t="e">
        <f t="shared" si="32"/>
        <v>#DIV/0!</v>
      </c>
      <c r="BQ47" s="76" t="e">
        <f t="shared" si="33"/>
        <v>#DIV/0!</v>
      </c>
      <c r="BR47" s="76">
        <f t="shared" si="34"/>
        <v>0</v>
      </c>
      <c r="BS47" s="25">
        <f t="shared" si="35"/>
        <v>0</v>
      </c>
      <c r="BT47" s="77">
        <f t="shared" si="36"/>
        <v>0</v>
      </c>
      <c r="BU47" s="78">
        <f t="shared" si="37"/>
        <v>0</v>
      </c>
      <c r="BV47" s="79">
        <f t="shared" si="38"/>
        <v>0</v>
      </c>
      <c r="BX47" s="89">
        <v>42</v>
      </c>
      <c r="BY47" s="92" t="e">
        <f t="shared" si="9"/>
        <v>#DIV/0!</v>
      </c>
      <c r="BZ47" s="91" t="e">
        <f t="shared" si="10"/>
        <v>#DIV/0!</v>
      </c>
      <c r="CA47" s="29" t="e">
        <f t="shared" si="11"/>
        <v>#DIV/0!</v>
      </c>
      <c r="CB47" s="29" t="e">
        <f t="shared" si="12"/>
        <v>#DIV/0!</v>
      </c>
      <c r="CC47" s="90">
        <f t="shared" si="13"/>
        <v>0</v>
      </c>
      <c r="CD47" s="29" t="e">
        <f t="shared" si="14"/>
        <v>#DIV/0!</v>
      </c>
      <c r="CE47" s="92">
        <f t="shared" si="15"/>
        <v>0</v>
      </c>
      <c r="CF47" s="25" t="e">
        <f t="shared" si="16"/>
        <v>#DIV/0!</v>
      </c>
      <c r="CH47" s="89">
        <v>42</v>
      </c>
      <c r="CI47" s="99">
        <f t="shared" si="41"/>
        <v>0</v>
      </c>
      <c r="CJ47" s="103">
        <f t="shared" si="41"/>
        <v>0</v>
      </c>
      <c r="CK47" s="139">
        <f t="shared" si="41"/>
        <v>0</v>
      </c>
      <c r="CL47" s="100">
        <f t="shared" si="41"/>
        <v>0</v>
      </c>
      <c r="CM47" s="110">
        <f t="shared" si="41"/>
        <v>0</v>
      </c>
      <c r="CN47" s="112">
        <f t="shared" si="41"/>
        <v>0</v>
      </c>
      <c r="CO47" s="137">
        <f t="shared" si="41"/>
        <v>0</v>
      </c>
      <c r="CP47" s="111">
        <f t="shared" si="41"/>
        <v>0</v>
      </c>
    </row>
    <row r="48" spans="1:94" ht="14.25" x14ac:dyDescent="0.15">
      <c r="A48" s="12" t="s">
        <v>102</v>
      </c>
      <c r="B48" s="20"/>
      <c r="C48" s="21"/>
      <c r="D48" s="21"/>
      <c r="E48" s="21"/>
      <c r="F48" s="22"/>
      <c r="G48" s="176"/>
      <c r="I48" s="80" t="e">
        <f t="shared" si="39"/>
        <v>#DIV/0!</v>
      </c>
      <c r="J48" s="25" t="e">
        <f t="shared" si="18"/>
        <v>#DIV/0!</v>
      </c>
      <c r="K48" s="81" t="e">
        <f t="shared" si="19"/>
        <v>#DIV/0!</v>
      </c>
      <c r="L48" s="82" t="e">
        <f t="shared" si="20"/>
        <v>#DIV/0!</v>
      </c>
      <c r="M48" s="83" t="e">
        <f t="shared" si="21"/>
        <v>#DIV/0!</v>
      </c>
      <c r="O48" s="76" t="e">
        <f t="shared" si="22"/>
        <v>#DIV/0!</v>
      </c>
      <c r="P48" s="76">
        <f t="shared" si="23"/>
        <v>0</v>
      </c>
      <c r="Q48" s="25">
        <f t="shared" si="24"/>
        <v>0</v>
      </c>
      <c r="R48" s="77">
        <f t="shared" si="25"/>
        <v>0</v>
      </c>
      <c r="S48" s="78">
        <f t="shared" si="26"/>
        <v>0</v>
      </c>
      <c r="T48" s="79">
        <f t="shared" si="27"/>
        <v>0</v>
      </c>
      <c r="V48" s="89">
        <v>43</v>
      </c>
      <c r="W48" s="92" t="e">
        <f t="shared" si="0"/>
        <v>#DIV/0!</v>
      </c>
      <c r="X48" s="91" t="e">
        <f t="shared" si="1"/>
        <v>#DIV/0!</v>
      </c>
      <c r="Y48" s="29" t="e">
        <f t="shared" si="2"/>
        <v>#DIV/0!</v>
      </c>
      <c r="Z48" s="29" t="e">
        <f t="shared" si="3"/>
        <v>#DIV/0!</v>
      </c>
      <c r="AA48" s="90">
        <f t="shared" si="4"/>
        <v>0</v>
      </c>
      <c r="AB48" s="29" t="e">
        <f t="shared" si="5"/>
        <v>#DIV/0!</v>
      </c>
      <c r="AC48" s="92">
        <f t="shared" si="6"/>
        <v>0</v>
      </c>
      <c r="AD48" s="25" t="e">
        <f t="shared" si="7"/>
        <v>#DIV/0!</v>
      </c>
      <c r="AF48" s="89">
        <v>43</v>
      </c>
      <c r="AG48" s="99">
        <f t="shared" si="40"/>
        <v>0</v>
      </c>
      <c r="AH48" s="103">
        <f t="shared" si="40"/>
        <v>0</v>
      </c>
      <c r="AI48" s="139">
        <f t="shared" si="40"/>
        <v>0</v>
      </c>
      <c r="AJ48" s="100">
        <f t="shared" si="40"/>
        <v>0</v>
      </c>
      <c r="AK48" s="110">
        <f t="shared" si="40"/>
        <v>0</v>
      </c>
      <c r="AL48" s="112">
        <f t="shared" si="40"/>
        <v>0</v>
      </c>
      <c r="AM48" s="137">
        <f t="shared" si="40"/>
        <v>0</v>
      </c>
      <c r="AN48" s="111">
        <f t="shared" si="40"/>
        <v>0</v>
      </c>
      <c r="BA48" s="44"/>
      <c r="BC48" s="12" t="s">
        <v>102</v>
      </c>
      <c r="BD48" s="20"/>
      <c r="BE48" s="21"/>
      <c r="BF48" s="21"/>
      <c r="BG48" s="21"/>
      <c r="BH48" s="22"/>
      <c r="BI48" s="176"/>
      <c r="BK48" s="80" t="e">
        <f t="shared" si="28"/>
        <v>#DIV/0!</v>
      </c>
      <c r="BL48" s="25" t="e">
        <f t="shared" si="29"/>
        <v>#DIV/0!</v>
      </c>
      <c r="BM48" s="81" t="e">
        <f t="shared" si="30"/>
        <v>#DIV/0!</v>
      </c>
      <c r="BN48" s="82" t="e">
        <f t="shared" si="31"/>
        <v>#DIV/0!</v>
      </c>
      <c r="BO48" s="83" t="e">
        <f t="shared" si="32"/>
        <v>#DIV/0!</v>
      </c>
      <c r="BQ48" s="76" t="e">
        <f t="shared" si="33"/>
        <v>#DIV/0!</v>
      </c>
      <c r="BR48" s="76">
        <f t="shared" si="34"/>
        <v>0</v>
      </c>
      <c r="BS48" s="25">
        <f t="shared" si="35"/>
        <v>0</v>
      </c>
      <c r="BT48" s="77">
        <f t="shared" si="36"/>
        <v>0</v>
      </c>
      <c r="BU48" s="78">
        <f t="shared" si="37"/>
        <v>0</v>
      </c>
      <c r="BV48" s="79">
        <f t="shared" si="38"/>
        <v>0</v>
      </c>
      <c r="BX48" s="89">
        <v>43</v>
      </c>
      <c r="BY48" s="92" t="e">
        <f t="shared" si="9"/>
        <v>#DIV/0!</v>
      </c>
      <c r="BZ48" s="91" t="e">
        <f t="shared" si="10"/>
        <v>#DIV/0!</v>
      </c>
      <c r="CA48" s="29" t="e">
        <f t="shared" si="11"/>
        <v>#DIV/0!</v>
      </c>
      <c r="CB48" s="29" t="e">
        <f t="shared" si="12"/>
        <v>#DIV/0!</v>
      </c>
      <c r="CC48" s="90">
        <f t="shared" si="13"/>
        <v>0</v>
      </c>
      <c r="CD48" s="29" t="e">
        <f t="shared" si="14"/>
        <v>#DIV/0!</v>
      </c>
      <c r="CE48" s="92">
        <f t="shared" si="15"/>
        <v>0</v>
      </c>
      <c r="CF48" s="25" t="e">
        <f t="shared" si="16"/>
        <v>#DIV/0!</v>
      </c>
      <c r="CH48" s="89">
        <v>43</v>
      </c>
      <c r="CI48" s="99">
        <f t="shared" si="41"/>
        <v>0</v>
      </c>
      <c r="CJ48" s="103">
        <f t="shared" si="41"/>
        <v>0</v>
      </c>
      <c r="CK48" s="139">
        <f t="shared" si="41"/>
        <v>0</v>
      </c>
      <c r="CL48" s="100">
        <f t="shared" si="41"/>
        <v>0</v>
      </c>
      <c r="CM48" s="110">
        <f t="shared" si="41"/>
        <v>0</v>
      </c>
      <c r="CN48" s="112">
        <f t="shared" si="41"/>
        <v>0</v>
      </c>
      <c r="CO48" s="137">
        <f t="shared" si="41"/>
        <v>0</v>
      </c>
      <c r="CP48" s="111">
        <f t="shared" si="41"/>
        <v>0</v>
      </c>
    </row>
    <row r="49" spans="1:94" ht="14.25" x14ac:dyDescent="0.15">
      <c r="A49" s="12" t="s">
        <v>103</v>
      </c>
      <c r="B49" s="20"/>
      <c r="C49" s="21"/>
      <c r="D49" s="21"/>
      <c r="E49" s="21"/>
      <c r="F49" s="22"/>
      <c r="G49" s="176"/>
      <c r="I49" s="80" t="e">
        <f t="shared" si="39"/>
        <v>#DIV/0!</v>
      </c>
      <c r="J49" s="25" t="e">
        <f t="shared" si="18"/>
        <v>#DIV/0!</v>
      </c>
      <c r="K49" s="81" t="e">
        <f t="shared" si="19"/>
        <v>#DIV/0!</v>
      </c>
      <c r="L49" s="82" t="e">
        <f t="shared" si="20"/>
        <v>#DIV/0!</v>
      </c>
      <c r="M49" s="83" t="e">
        <f t="shared" si="21"/>
        <v>#DIV/0!</v>
      </c>
      <c r="O49" s="76" t="e">
        <f t="shared" si="22"/>
        <v>#DIV/0!</v>
      </c>
      <c r="P49" s="76">
        <f t="shared" si="23"/>
        <v>0</v>
      </c>
      <c r="Q49" s="25">
        <f t="shared" si="24"/>
        <v>0</v>
      </c>
      <c r="R49" s="77">
        <f t="shared" si="25"/>
        <v>0</v>
      </c>
      <c r="S49" s="78">
        <f t="shared" si="26"/>
        <v>0</v>
      </c>
      <c r="T49" s="79">
        <f t="shared" si="27"/>
        <v>0</v>
      </c>
      <c r="V49" s="89">
        <v>44</v>
      </c>
      <c r="W49" s="92" t="e">
        <f t="shared" si="0"/>
        <v>#DIV/0!</v>
      </c>
      <c r="X49" s="91" t="e">
        <f t="shared" si="1"/>
        <v>#DIV/0!</v>
      </c>
      <c r="Y49" s="29" t="e">
        <f t="shared" si="2"/>
        <v>#DIV/0!</v>
      </c>
      <c r="Z49" s="29" t="e">
        <f t="shared" si="3"/>
        <v>#DIV/0!</v>
      </c>
      <c r="AA49" s="90">
        <f t="shared" si="4"/>
        <v>0</v>
      </c>
      <c r="AB49" s="29" t="e">
        <f t="shared" si="5"/>
        <v>#DIV/0!</v>
      </c>
      <c r="AC49" s="92">
        <f t="shared" si="6"/>
        <v>0</v>
      </c>
      <c r="AD49" s="25" t="e">
        <f t="shared" si="7"/>
        <v>#DIV/0!</v>
      </c>
      <c r="AF49" s="89">
        <v>44</v>
      </c>
      <c r="AG49" s="99">
        <f t="shared" si="40"/>
        <v>0</v>
      </c>
      <c r="AH49" s="103">
        <f t="shared" si="40"/>
        <v>0</v>
      </c>
      <c r="AI49" s="139">
        <f t="shared" si="40"/>
        <v>0</v>
      </c>
      <c r="AJ49" s="100">
        <f t="shared" si="40"/>
        <v>0</v>
      </c>
      <c r="AK49" s="110">
        <f t="shared" si="40"/>
        <v>0</v>
      </c>
      <c r="AL49" s="112">
        <f t="shared" si="40"/>
        <v>0</v>
      </c>
      <c r="AM49" s="137">
        <f t="shared" si="40"/>
        <v>0</v>
      </c>
      <c r="AN49" s="111">
        <f t="shared" si="40"/>
        <v>0</v>
      </c>
      <c r="BA49" s="44"/>
      <c r="BC49" s="12" t="s">
        <v>103</v>
      </c>
      <c r="BD49" s="20"/>
      <c r="BE49" s="21"/>
      <c r="BF49" s="21"/>
      <c r="BG49" s="21"/>
      <c r="BH49" s="22"/>
      <c r="BI49" s="176"/>
      <c r="BK49" s="80" t="e">
        <f t="shared" si="28"/>
        <v>#DIV/0!</v>
      </c>
      <c r="BL49" s="25" t="e">
        <f t="shared" si="29"/>
        <v>#DIV/0!</v>
      </c>
      <c r="BM49" s="81" t="e">
        <f t="shared" si="30"/>
        <v>#DIV/0!</v>
      </c>
      <c r="BN49" s="82" t="e">
        <f t="shared" si="31"/>
        <v>#DIV/0!</v>
      </c>
      <c r="BO49" s="83" t="e">
        <f t="shared" si="32"/>
        <v>#DIV/0!</v>
      </c>
      <c r="BQ49" s="76" t="e">
        <f t="shared" si="33"/>
        <v>#DIV/0!</v>
      </c>
      <c r="BR49" s="76">
        <f t="shared" si="34"/>
        <v>0</v>
      </c>
      <c r="BS49" s="25">
        <f t="shared" si="35"/>
        <v>0</v>
      </c>
      <c r="BT49" s="77">
        <f t="shared" si="36"/>
        <v>0</v>
      </c>
      <c r="BU49" s="78">
        <f t="shared" si="37"/>
        <v>0</v>
      </c>
      <c r="BV49" s="79">
        <f t="shared" si="38"/>
        <v>0</v>
      </c>
      <c r="BX49" s="89">
        <v>44</v>
      </c>
      <c r="BY49" s="92" t="e">
        <f t="shared" si="9"/>
        <v>#DIV/0!</v>
      </c>
      <c r="BZ49" s="91" t="e">
        <f t="shared" si="10"/>
        <v>#DIV/0!</v>
      </c>
      <c r="CA49" s="29" t="e">
        <f t="shared" si="11"/>
        <v>#DIV/0!</v>
      </c>
      <c r="CB49" s="29" t="e">
        <f t="shared" si="12"/>
        <v>#DIV/0!</v>
      </c>
      <c r="CC49" s="90">
        <f t="shared" si="13"/>
        <v>0</v>
      </c>
      <c r="CD49" s="29" t="e">
        <f t="shared" si="14"/>
        <v>#DIV/0!</v>
      </c>
      <c r="CE49" s="92">
        <f t="shared" si="15"/>
        <v>0</v>
      </c>
      <c r="CF49" s="25" t="e">
        <f t="shared" si="16"/>
        <v>#DIV/0!</v>
      </c>
      <c r="CH49" s="89">
        <v>44</v>
      </c>
      <c r="CI49" s="99">
        <f t="shared" si="41"/>
        <v>0</v>
      </c>
      <c r="CJ49" s="103">
        <f t="shared" si="41"/>
        <v>0</v>
      </c>
      <c r="CK49" s="139">
        <f t="shared" si="41"/>
        <v>0</v>
      </c>
      <c r="CL49" s="100">
        <f t="shared" si="41"/>
        <v>0</v>
      </c>
      <c r="CM49" s="110">
        <f t="shared" si="41"/>
        <v>0</v>
      </c>
      <c r="CN49" s="112">
        <f t="shared" si="41"/>
        <v>0</v>
      </c>
      <c r="CO49" s="137">
        <f t="shared" si="41"/>
        <v>0</v>
      </c>
      <c r="CP49" s="111">
        <f t="shared" si="41"/>
        <v>0</v>
      </c>
    </row>
    <row r="50" spans="1:94" ht="14.25" x14ac:dyDescent="0.15">
      <c r="A50" s="12" t="s">
        <v>104</v>
      </c>
      <c r="B50" s="20"/>
      <c r="C50" s="21"/>
      <c r="D50" s="21"/>
      <c r="E50" s="21"/>
      <c r="F50" s="22"/>
      <c r="G50" s="176"/>
      <c r="I50" s="80" t="e">
        <f t="shared" si="39"/>
        <v>#DIV/0!</v>
      </c>
      <c r="J50" s="25" t="e">
        <f t="shared" si="18"/>
        <v>#DIV/0!</v>
      </c>
      <c r="K50" s="81" t="e">
        <f t="shared" si="19"/>
        <v>#DIV/0!</v>
      </c>
      <c r="L50" s="82" t="e">
        <f t="shared" si="20"/>
        <v>#DIV/0!</v>
      </c>
      <c r="M50" s="83" t="e">
        <f t="shared" si="21"/>
        <v>#DIV/0!</v>
      </c>
      <c r="O50" s="76" t="e">
        <f t="shared" si="22"/>
        <v>#DIV/0!</v>
      </c>
      <c r="P50" s="76">
        <f t="shared" si="23"/>
        <v>0</v>
      </c>
      <c r="Q50" s="25">
        <f t="shared" si="24"/>
        <v>0</v>
      </c>
      <c r="R50" s="77">
        <f t="shared" si="25"/>
        <v>0</v>
      </c>
      <c r="S50" s="78">
        <f t="shared" si="26"/>
        <v>0</v>
      </c>
      <c r="T50" s="79">
        <f t="shared" si="27"/>
        <v>0</v>
      </c>
      <c r="V50" s="89">
        <v>45</v>
      </c>
      <c r="W50" s="92" t="e">
        <f t="shared" si="0"/>
        <v>#DIV/0!</v>
      </c>
      <c r="X50" s="91" t="e">
        <f t="shared" si="1"/>
        <v>#DIV/0!</v>
      </c>
      <c r="Y50" s="29" t="e">
        <f t="shared" si="2"/>
        <v>#DIV/0!</v>
      </c>
      <c r="Z50" s="29" t="e">
        <f t="shared" si="3"/>
        <v>#DIV/0!</v>
      </c>
      <c r="AA50" s="90">
        <f t="shared" si="4"/>
        <v>0</v>
      </c>
      <c r="AB50" s="29" t="e">
        <f t="shared" si="5"/>
        <v>#DIV/0!</v>
      </c>
      <c r="AC50" s="92">
        <f t="shared" si="6"/>
        <v>0</v>
      </c>
      <c r="AD50" s="25" t="e">
        <f t="shared" si="7"/>
        <v>#DIV/0!</v>
      </c>
      <c r="AF50" s="89">
        <v>45</v>
      </c>
      <c r="AG50" s="99">
        <f t="shared" si="40"/>
        <v>0</v>
      </c>
      <c r="AH50" s="103">
        <f t="shared" si="40"/>
        <v>0</v>
      </c>
      <c r="AI50" s="139">
        <f t="shared" si="40"/>
        <v>0</v>
      </c>
      <c r="AJ50" s="100">
        <f t="shared" si="40"/>
        <v>0</v>
      </c>
      <c r="AK50" s="110">
        <f t="shared" si="40"/>
        <v>0</v>
      </c>
      <c r="AL50" s="112">
        <f t="shared" si="40"/>
        <v>0</v>
      </c>
      <c r="AM50" s="137">
        <f t="shared" si="40"/>
        <v>0</v>
      </c>
      <c r="AN50" s="111">
        <f t="shared" si="40"/>
        <v>0</v>
      </c>
      <c r="BA50" s="44"/>
      <c r="BC50" s="12" t="s">
        <v>104</v>
      </c>
      <c r="BD50" s="20"/>
      <c r="BE50" s="21"/>
      <c r="BF50" s="21"/>
      <c r="BG50" s="21"/>
      <c r="BH50" s="22"/>
      <c r="BI50" s="176"/>
      <c r="BK50" s="80" t="e">
        <f t="shared" si="28"/>
        <v>#DIV/0!</v>
      </c>
      <c r="BL50" s="25" t="e">
        <f t="shared" si="29"/>
        <v>#DIV/0!</v>
      </c>
      <c r="BM50" s="81" t="e">
        <f t="shared" si="30"/>
        <v>#DIV/0!</v>
      </c>
      <c r="BN50" s="82" t="e">
        <f t="shared" si="31"/>
        <v>#DIV/0!</v>
      </c>
      <c r="BO50" s="83" t="e">
        <f t="shared" si="32"/>
        <v>#DIV/0!</v>
      </c>
      <c r="BQ50" s="76" t="e">
        <f t="shared" si="33"/>
        <v>#DIV/0!</v>
      </c>
      <c r="BR50" s="76">
        <f t="shared" si="34"/>
        <v>0</v>
      </c>
      <c r="BS50" s="25">
        <f t="shared" si="35"/>
        <v>0</v>
      </c>
      <c r="BT50" s="77">
        <f t="shared" si="36"/>
        <v>0</v>
      </c>
      <c r="BU50" s="78">
        <f t="shared" si="37"/>
        <v>0</v>
      </c>
      <c r="BV50" s="79">
        <f t="shared" si="38"/>
        <v>0</v>
      </c>
      <c r="BX50" s="89">
        <v>45</v>
      </c>
      <c r="BY50" s="92" t="e">
        <f t="shared" si="9"/>
        <v>#DIV/0!</v>
      </c>
      <c r="BZ50" s="91" t="e">
        <f t="shared" si="10"/>
        <v>#DIV/0!</v>
      </c>
      <c r="CA50" s="29" t="e">
        <f t="shared" si="11"/>
        <v>#DIV/0!</v>
      </c>
      <c r="CB50" s="29" t="e">
        <f t="shared" si="12"/>
        <v>#DIV/0!</v>
      </c>
      <c r="CC50" s="90">
        <f t="shared" si="13"/>
        <v>0</v>
      </c>
      <c r="CD50" s="29" t="e">
        <f t="shared" si="14"/>
        <v>#DIV/0!</v>
      </c>
      <c r="CE50" s="92">
        <f t="shared" si="15"/>
        <v>0</v>
      </c>
      <c r="CF50" s="25" t="e">
        <f t="shared" si="16"/>
        <v>#DIV/0!</v>
      </c>
      <c r="CH50" s="89">
        <v>45</v>
      </c>
      <c r="CI50" s="99">
        <f t="shared" si="41"/>
        <v>0</v>
      </c>
      <c r="CJ50" s="103">
        <f t="shared" si="41"/>
        <v>0</v>
      </c>
      <c r="CK50" s="139">
        <f t="shared" si="41"/>
        <v>0</v>
      </c>
      <c r="CL50" s="100">
        <f t="shared" si="41"/>
        <v>0</v>
      </c>
      <c r="CM50" s="110">
        <f t="shared" si="41"/>
        <v>0</v>
      </c>
      <c r="CN50" s="112">
        <f t="shared" si="41"/>
        <v>0</v>
      </c>
      <c r="CO50" s="137">
        <f t="shared" si="41"/>
        <v>0</v>
      </c>
      <c r="CP50" s="111">
        <f t="shared" si="41"/>
        <v>0</v>
      </c>
    </row>
    <row r="51" spans="1:94" ht="14.25" x14ac:dyDescent="0.15">
      <c r="A51" s="12" t="s">
        <v>105</v>
      </c>
      <c r="B51" s="20"/>
      <c r="C51" s="21"/>
      <c r="D51" s="21"/>
      <c r="E51" s="21"/>
      <c r="F51" s="22"/>
      <c r="G51" s="176"/>
      <c r="I51" s="80" t="e">
        <f t="shared" si="39"/>
        <v>#DIV/0!</v>
      </c>
      <c r="J51" s="25" t="e">
        <f t="shared" si="18"/>
        <v>#DIV/0!</v>
      </c>
      <c r="K51" s="81" t="e">
        <f t="shared" si="19"/>
        <v>#DIV/0!</v>
      </c>
      <c r="L51" s="82" t="e">
        <f t="shared" si="20"/>
        <v>#DIV/0!</v>
      </c>
      <c r="M51" s="83" t="e">
        <f t="shared" si="21"/>
        <v>#DIV/0!</v>
      </c>
      <c r="O51" s="76" t="e">
        <f t="shared" si="22"/>
        <v>#DIV/0!</v>
      </c>
      <c r="P51" s="76">
        <f t="shared" si="23"/>
        <v>0</v>
      </c>
      <c r="Q51" s="25">
        <f t="shared" si="24"/>
        <v>0</v>
      </c>
      <c r="R51" s="77">
        <f t="shared" si="25"/>
        <v>0</v>
      </c>
      <c r="S51" s="78">
        <f t="shared" si="26"/>
        <v>0</v>
      </c>
      <c r="T51" s="79">
        <f t="shared" si="27"/>
        <v>0</v>
      </c>
      <c r="V51" s="89">
        <v>46</v>
      </c>
      <c r="W51" s="92" t="e">
        <f t="shared" si="0"/>
        <v>#DIV/0!</v>
      </c>
      <c r="X51" s="91" t="e">
        <f t="shared" si="1"/>
        <v>#DIV/0!</v>
      </c>
      <c r="Y51" s="29" t="e">
        <f t="shared" si="2"/>
        <v>#DIV/0!</v>
      </c>
      <c r="Z51" s="29" t="e">
        <f t="shared" si="3"/>
        <v>#DIV/0!</v>
      </c>
      <c r="AA51" s="90">
        <f t="shared" si="4"/>
        <v>0</v>
      </c>
      <c r="AB51" s="29" t="e">
        <f t="shared" si="5"/>
        <v>#DIV/0!</v>
      </c>
      <c r="AC51" s="92">
        <f t="shared" si="6"/>
        <v>0</v>
      </c>
      <c r="AD51" s="25" t="e">
        <f t="shared" si="7"/>
        <v>#DIV/0!</v>
      </c>
      <c r="AF51" s="89">
        <v>46</v>
      </c>
      <c r="AG51" s="99">
        <f t="shared" si="40"/>
        <v>0</v>
      </c>
      <c r="AH51" s="103">
        <f t="shared" si="40"/>
        <v>0</v>
      </c>
      <c r="AI51" s="139">
        <f t="shared" si="40"/>
        <v>0</v>
      </c>
      <c r="AJ51" s="100">
        <f t="shared" si="40"/>
        <v>0</v>
      </c>
      <c r="AK51" s="110">
        <f t="shared" si="40"/>
        <v>0</v>
      </c>
      <c r="AL51" s="112">
        <f t="shared" si="40"/>
        <v>0</v>
      </c>
      <c r="AM51" s="137">
        <f t="shared" si="40"/>
        <v>0</v>
      </c>
      <c r="AN51" s="111">
        <f t="shared" si="40"/>
        <v>0</v>
      </c>
      <c r="BA51" s="44"/>
      <c r="BC51" s="12" t="s">
        <v>105</v>
      </c>
      <c r="BD51" s="20"/>
      <c r="BE51" s="21"/>
      <c r="BF51" s="21"/>
      <c r="BG51" s="21"/>
      <c r="BH51" s="22"/>
      <c r="BI51" s="176"/>
      <c r="BK51" s="80" t="e">
        <f t="shared" si="28"/>
        <v>#DIV/0!</v>
      </c>
      <c r="BL51" s="25" t="e">
        <f t="shared" si="29"/>
        <v>#DIV/0!</v>
      </c>
      <c r="BM51" s="81" t="e">
        <f t="shared" si="30"/>
        <v>#DIV/0!</v>
      </c>
      <c r="BN51" s="82" t="e">
        <f t="shared" si="31"/>
        <v>#DIV/0!</v>
      </c>
      <c r="BO51" s="83" t="e">
        <f t="shared" si="32"/>
        <v>#DIV/0!</v>
      </c>
      <c r="BQ51" s="76" t="e">
        <f t="shared" si="33"/>
        <v>#DIV/0!</v>
      </c>
      <c r="BR51" s="76">
        <f t="shared" si="34"/>
        <v>0</v>
      </c>
      <c r="BS51" s="25">
        <f t="shared" si="35"/>
        <v>0</v>
      </c>
      <c r="BT51" s="77">
        <f t="shared" si="36"/>
        <v>0</v>
      </c>
      <c r="BU51" s="78">
        <f t="shared" si="37"/>
        <v>0</v>
      </c>
      <c r="BV51" s="79">
        <f t="shared" si="38"/>
        <v>0</v>
      </c>
      <c r="BX51" s="89">
        <v>46</v>
      </c>
      <c r="BY51" s="92" t="e">
        <f t="shared" si="9"/>
        <v>#DIV/0!</v>
      </c>
      <c r="BZ51" s="91" t="e">
        <f t="shared" si="10"/>
        <v>#DIV/0!</v>
      </c>
      <c r="CA51" s="29" t="e">
        <f t="shared" si="11"/>
        <v>#DIV/0!</v>
      </c>
      <c r="CB51" s="29" t="e">
        <f t="shared" si="12"/>
        <v>#DIV/0!</v>
      </c>
      <c r="CC51" s="90">
        <f t="shared" si="13"/>
        <v>0</v>
      </c>
      <c r="CD51" s="29" t="e">
        <f t="shared" si="14"/>
        <v>#DIV/0!</v>
      </c>
      <c r="CE51" s="92">
        <f t="shared" si="15"/>
        <v>0</v>
      </c>
      <c r="CF51" s="25" t="e">
        <f t="shared" si="16"/>
        <v>#DIV/0!</v>
      </c>
      <c r="CH51" s="89">
        <v>46</v>
      </c>
      <c r="CI51" s="99">
        <f t="shared" si="41"/>
        <v>0</v>
      </c>
      <c r="CJ51" s="103">
        <f t="shared" si="41"/>
        <v>0</v>
      </c>
      <c r="CK51" s="139">
        <f t="shared" si="41"/>
        <v>0</v>
      </c>
      <c r="CL51" s="100">
        <f t="shared" si="41"/>
        <v>0</v>
      </c>
      <c r="CM51" s="110">
        <f t="shared" si="41"/>
        <v>0</v>
      </c>
      <c r="CN51" s="112">
        <f t="shared" si="41"/>
        <v>0</v>
      </c>
      <c r="CO51" s="137">
        <f t="shared" si="41"/>
        <v>0</v>
      </c>
      <c r="CP51" s="111">
        <f t="shared" si="41"/>
        <v>0</v>
      </c>
    </row>
    <row r="52" spans="1:94" ht="14.25" x14ac:dyDescent="0.15">
      <c r="A52" s="12" t="s">
        <v>106</v>
      </c>
      <c r="B52" s="20"/>
      <c r="C52" s="21"/>
      <c r="D52" s="21"/>
      <c r="E52" s="21"/>
      <c r="F52" s="22"/>
      <c r="G52" s="176"/>
      <c r="I52" s="80" t="e">
        <f t="shared" si="39"/>
        <v>#DIV/0!</v>
      </c>
      <c r="J52" s="25" t="e">
        <f t="shared" si="18"/>
        <v>#DIV/0!</v>
      </c>
      <c r="K52" s="81" t="e">
        <f t="shared" si="19"/>
        <v>#DIV/0!</v>
      </c>
      <c r="L52" s="82" t="e">
        <f t="shared" si="20"/>
        <v>#DIV/0!</v>
      </c>
      <c r="M52" s="83" t="e">
        <f t="shared" si="21"/>
        <v>#DIV/0!</v>
      </c>
      <c r="O52" s="76" t="e">
        <f t="shared" si="22"/>
        <v>#DIV/0!</v>
      </c>
      <c r="P52" s="76">
        <f t="shared" si="23"/>
        <v>0</v>
      </c>
      <c r="Q52" s="25">
        <f t="shared" si="24"/>
        <v>0</v>
      </c>
      <c r="R52" s="77">
        <f t="shared" si="25"/>
        <v>0</v>
      </c>
      <c r="S52" s="78">
        <f t="shared" si="26"/>
        <v>0</v>
      </c>
      <c r="T52" s="79">
        <f t="shared" si="27"/>
        <v>0</v>
      </c>
      <c r="V52" s="89">
        <v>47</v>
      </c>
      <c r="W52" s="92" t="e">
        <f t="shared" si="0"/>
        <v>#DIV/0!</v>
      </c>
      <c r="X52" s="91" t="e">
        <f t="shared" si="1"/>
        <v>#DIV/0!</v>
      </c>
      <c r="Y52" s="29" t="e">
        <f t="shared" si="2"/>
        <v>#DIV/0!</v>
      </c>
      <c r="Z52" s="29" t="e">
        <f t="shared" si="3"/>
        <v>#DIV/0!</v>
      </c>
      <c r="AA52" s="90">
        <f t="shared" si="4"/>
        <v>0</v>
      </c>
      <c r="AB52" s="29" t="e">
        <f t="shared" si="5"/>
        <v>#DIV/0!</v>
      </c>
      <c r="AC52" s="92">
        <f t="shared" si="6"/>
        <v>0</v>
      </c>
      <c r="AD52" s="25" t="e">
        <f t="shared" si="7"/>
        <v>#DIV/0!</v>
      </c>
      <c r="AF52" s="89">
        <v>47</v>
      </c>
      <c r="AG52" s="99">
        <f t="shared" si="40"/>
        <v>0</v>
      </c>
      <c r="AH52" s="103">
        <f t="shared" si="40"/>
        <v>0</v>
      </c>
      <c r="AI52" s="139">
        <f t="shared" si="40"/>
        <v>0</v>
      </c>
      <c r="AJ52" s="100">
        <f t="shared" si="40"/>
        <v>0</v>
      </c>
      <c r="AK52" s="110">
        <f t="shared" si="40"/>
        <v>0</v>
      </c>
      <c r="AL52" s="112">
        <f t="shared" si="40"/>
        <v>0</v>
      </c>
      <c r="AM52" s="137">
        <f t="shared" si="40"/>
        <v>0</v>
      </c>
      <c r="AN52" s="111">
        <f t="shared" si="40"/>
        <v>0</v>
      </c>
      <c r="BA52" s="44"/>
      <c r="BC52" s="12" t="s">
        <v>106</v>
      </c>
      <c r="BD52" s="20"/>
      <c r="BE52" s="21"/>
      <c r="BF52" s="21"/>
      <c r="BG52" s="21"/>
      <c r="BH52" s="22"/>
      <c r="BI52" s="176"/>
      <c r="BK52" s="80" t="e">
        <f t="shared" si="28"/>
        <v>#DIV/0!</v>
      </c>
      <c r="BL52" s="25" t="e">
        <f t="shared" si="29"/>
        <v>#DIV/0!</v>
      </c>
      <c r="BM52" s="81" t="e">
        <f t="shared" si="30"/>
        <v>#DIV/0!</v>
      </c>
      <c r="BN52" s="82" t="e">
        <f t="shared" si="31"/>
        <v>#DIV/0!</v>
      </c>
      <c r="BO52" s="83" t="e">
        <f t="shared" si="32"/>
        <v>#DIV/0!</v>
      </c>
      <c r="BQ52" s="76" t="e">
        <f t="shared" si="33"/>
        <v>#DIV/0!</v>
      </c>
      <c r="BR52" s="76">
        <f t="shared" si="34"/>
        <v>0</v>
      </c>
      <c r="BS52" s="25">
        <f t="shared" si="35"/>
        <v>0</v>
      </c>
      <c r="BT52" s="77">
        <f t="shared" si="36"/>
        <v>0</v>
      </c>
      <c r="BU52" s="78">
        <f t="shared" si="37"/>
        <v>0</v>
      </c>
      <c r="BV52" s="79">
        <f t="shared" si="38"/>
        <v>0</v>
      </c>
      <c r="BX52" s="89">
        <v>47</v>
      </c>
      <c r="BY52" s="92" t="e">
        <f t="shared" si="9"/>
        <v>#DIV/0!</v>
      </c>
      <c r="BZ52" s="91" t="e">
        <f t="shared" si="10"/>
        <v>#DIV/0!</v>
      </c>
      <c r="CA52" s="29" t="e">
        <f t="shared" si="11"/>
        <v>#DIV/0!</v>
      </c>
      <c r="CB52" s="29" t="e">
        <f t="shared" si="12"/>
        <v>#DIV/0!</v>
      </c>
      <c r="CC52" s="90">
        <f t="shared" si="13"/>
        <v>0</v>
      </c>
      <c r="CD52" s="29" t="e">
        <f t="shared" si="14"/>
        <v>#DIV/0!</v>
      </c>
      <c r="CE52" s="92">
        <f t="shared" si="15"/>
        <v>0</v>
      </c>
      <c r="CF52" s="25" t="e">
        <f t="shared" si="16"/>
        <v>#DIV/0!</v>
      </c>
      <c r="CH52" s="89">
        <v>47</v>
      </c>
      <c r="CI52" s="99">
        <f t="shared" si="41"/>
        <v>0</v>
      </c>
      <c r="CJ52" s="103">
        <f t="shared" si="41"/>
        <v>0</v>
      </c>
      <c r="CK52" s="139">
        <f t="shared" si="41"/>
        <v>0</v>
      </c>
      <c r="CL52" s="100">
        <f t="shared" si="41"/>
        <v>0</v>
      </c>
      <c r="CM52" s="110">
        <f t="shared" si="41"/>
        <v>0</v>
      </c>
      <c r="CN52" s="112">
        <f t="shared" si="41"/>
        <v>0</v>
      </c>
      <c r="CO52" s="137">
        <f t="shared" si="41"/>
        <v>0</v>
      </c>
      <c r="CP52" s="111">
        <f t="shared" si="41"/>
        <v>0</v>
      </c>
    </row>
    <row r="53" spans="1:94" ht="14.25" x14ac:dyDescent="0.15">
      <c r="A53" s="12" t="s">
        <v>107</v>
      </c>
      <c r="B53" s="20"/>
      <c r="C53" s="21"/>
      <c r="D53" s="21"/>
      <c r="E53" s="21"/>
      <c r="F53" s="22"/>
      <c r="G53" s="176"/>
      <c r="I53" s="80" t="e">
        <f t="shared" si="39"/>
        <v>#DIV/0!</v>
      </c>
      <c r="J53" s="25" t="e">
        <f t="shared" si="18"/>
        <v>#DIV/0!</v>
      </c>
      <c r="K53" s="81" t="e">
        <f t="shared" si="19"/>
        <v>#DIV/0!</v>
      </c>
      <c r="L53" s="82" t="e">
        <f t="shared" si="20"/>
        <v>#DIV/0!</v>
      </c>
      <c r="M53" s="83" t="e">
        <f t="shared" si="21"/>
        <v>#DIV/0!</v>
      </c>
      <c r="O53" s="76" t="e">
        <f t="shared" si="22"/>
        <v>#DIV/0!</v>
      </c>
      <c r="P53" s="76">
        <f t="shared" si="23"/>
        <v>0</v>
      </c>
      <c r="Q53" s="25">
        <f t="shared" si="24"/>
        <v>0</v>
      </c>
      <c r="R53" s="77">
        <f t="shared" si="25"/>
        <v>0</v>
      </c>
      <c r="S53" s="78">
        <f t="shared" si="26"/>
        <v>0</v>
      </c>
      <c r="T53" s="79">
        <f t="shared" si="27"/>
        <v>0</v>
      </c>
      <c r="V53" s="89">
        <v>48</v>
      </c>
      <c r="W53" s="92" t="e">
        <f t="shared" si="0"/>
        <v>#DIV/0!</v>
      </c>
      <c r="X53" s="91" t="e">
        <f t="shared" si="1"/>
        <v>#DIV/0!</v>
      </c>
      <c r="Y53" s="29" t="e">
        <f t="shared" si="2"/>
        <v>#DIV/0!</v>
      </c>
      <c r="Z53" s="29" t="e">
        <f t="shared" si="3"/>
        <v>#DIV/0!</v>
      </c>
      <c r="AA53" s="90">
        <f t="shared" si="4"/>
        <v>0</v>
      </c>
      <c r="AB53" s="29" t="e">
        <f t="shared" si="5"/>
        <v>#DIV/0!</v>
      </c>
      <c r="AC53" s="92">
        <f t="shared" si="6"/>
        <v>0</v>
      </c>
      <c r="AD53" s="25" t="e">
        <f t="shared" si="7"/>
        <v>#DIV/0!</v>
      </c>
      <c r="AF53" s="89">
        <v>48</v>
      </c>
      <c r="AG53" s="99">
        <f t="shared" si="40"/>
        <v>0</v>
      </c>
      <c r="AH53" s="103">
        <f t="shared" si="40"/>
        <v>0</v>
      </c>
      <c r="AI53" s="139">
        <f t="shared" si="40"/>
        <v>0</v>
      </c>
      <c r="AJ53" s="100">
        <f t="shared" si="40"/>
        <v>0</v>
      </c>
      <c r="AK53" s="110">
        <f t="shared" si="40"/>
        <v>0</v>
      </c>
      <c r="AL53" s="112">
        <f t="shared" si="40"/>
        <v>0</v>
      </c>
      <c r="AM53" s="137">
        <f t="shared" si="40"/>
        <v>0</v>
      </c>
      <c r="AN53" s="111">
        <f t="shared" ref="AN53:AN58" si="42">IF(IFERROR(AD53,-1) &lt;0, 0, AD53)</f>
        <v>0</v>
      </c>
      <c r="BA53" s="44"/>
      <c r="BC53" s="12" t="s">
        <v>107</v>
      </c>
      <c r="BD53" s="20"/>
      <c r="BE53" s="21"/>
      <c r="BF53" s="21"/>
      <c r="BG53" s="21"/>
      <c r="BH53" s="22"/>
      <c r="BI53" s="176"/>
      <c r="BK53" s="80" t="e">
        <f t="shared" si="28"/>
        <v>#DIV/0!</v>
      </c>
      <c r="BL53" s="25" t="e">
        <f t="shared" si="29"/>
        <v>#DIV/0!</v>
      </c>
      <c r="BM53" s="81" t="e">
        <f t="shared" si="30"/>
        <v>#DIV/0!</v>
      </c>
      <c r="BN53" s="82" t="e">
        <f t="shared" si="31"/>
        <v>#DIV/0!</v>
      </c>
      <c r="BO53" s="83" t="e">
        <f t="shared" si="32"/>
        <v>#DIV/0!</v>
      </c>
      <c r="BQ53" s="76" t="e">
        <f t="shared" si="33"/>
        <v>#DIV/0!</v>
      </c>
      <c r="BR53" s="76">
        <f t="shared" si="34"/>
        <v>0</v>
      </c>
      <c r="BS53" s="25">
        <f t="shared" si="35"/>
        <v>0</v>
      </c>
      <c r="BT53" s="77">
        <f t="shared" si="36"/>
        <v>0</v>
      </c>
      <c r="BU53" s="78">
        <f t="shared" si="37"/>
        <v>0</v>
      </c>
      <c r="BV53" s="79">
        <f t="shared" si="38"/>
        <v>0</v>
      </c>
      <c r="BX53" s="89">
        <v>48</v>
      </c>
      <c r="BY53" s="92" t="e">
        <f t="shared" si="9"/>
        <v>#DIV/0!</v>
      </c>
      <c r="BZ53" s="91" t="e">
        <f t="shared" si="10"/>
        <v>#DIV/0!</v>
      </c>
      <c r="CA53" s="29" t="e">
        <f t="shared" si="11"/>
        <v>#DIV/0!</v>
      </c>
      <c r="CB53" s="29" t="e">
        <f t="shared" si="12"/>
        <v>#DIV/0!</v>
      </c>
      <c r="CC53" s="90">
        <f t="shared" si="13"/>
        <v>0</v>
      </c>
      <c r="CD53" s="29" t="e">
        <f t="shared" si="14"/>
        <v>#DIV/0!</v>
      </c>
      <c r="CE53" s="92">
        <f t="shared" si="15"/>
        <v>0</v>
      </c>
      <c r="CF53" s="25" t="e">
        <f t="shared" si="16"/>
        <v>#DIV/0!</v>
      </c>
      <c r="CH53" s="89">
        <v>48</v>
      </c>
      <c r="CI53" s="99">
        <f t="shared" si="41"/>
        <v>0</v>
      </c>
      <c r="CJ53" s="103">
        <f t="shared" si="41"/>
        <v>0</v>
      </c>
      <c r="CK53" s="139">
        <f t="shared" si="41"/>
        <v>0</v>
      </c>
      <c r="CL53" s="100">
        <f t="shared" si="41"/>
        <v>0</v>
      </c>
      <c r="CM53" s="110">
        <f t="shared" si="41"/>
        <v>0</v>
      </c>
      <c r="CN53" s="112">
        <f t="shared" si="41"/>
        <v>0</v>
      </c>
      <c r="CO53" s="137">
        <f t="shared" si="41"/>
        <v>0</v>
      </c>
      <c r="CP53" s="111">
        <f t="shared" ref="CP53:CP58" si="43">IF(IFERROR(CF53,-1) &lt;0, 0, CF53)</f>
        <v>0</v>
      </c>
    </row>
    <row r="54" spans="1:94" ht="14.25" x14ac:dyDescent="0.15">
      <c r="A54" s="12" t="s">
        <v>108</v>
      </c>
      <c r="B54" s="20"/>
      <c r="C54" s="21"/>
      <c r="D54" s="21"/>
      <c r="E54" s="21"/>
      <c r="F54" s="22"/>
      <c r="G54" s="176"/>
      <c r="I54" s="80" t="e">
        <f t="shared" si="39"/>
        <v>#DIV/0!</v>
      </c>
      <c r="J54" s="25" t="e">
        <f t="shared" si="18"/>
        <v>#DIV/0!</v>
      </c>
      <c r="K54" s="81" t="e">
        <f t="shared" si="19"/>
        <v>#DIV/0!</v>
      </c>
      <c r="L54" s="82" t="e">
        <f t="shared" si="20"/>
        <v>#DIV/0!</v>
      </c>
      <c r="M54" s="83" t="e">
        <f t="shared" si="21"/>
        <v>#DIV/0!</v>
      </c>
      <c r="O54" s="76" t="e">
        <f t="shared" si="22"/>
        <v>#DIV/0!</v>
      </c>
      <c r="P54" s="76">
        <f t="shared" si="23"/>
        <v>0</v>
      </c>
      <c r="Q54" s="25">
        <f t="shared" si="24"/>
        <v>0</v>
      </c>
      <c r="R54" s="77">
        <f t="shared" si="25"/>
        <v>0</v>
      </c>
      <c r="S54" s="78">
        <f t="shared" si="26"/>
        <v>0</v>
      </c>
      <c r="T54" s="79">
        <f t="shared" si="27"/>
        <v>0</v>
      </c>
      <c r="V54" s="89">
        <v>49</v>
      </c>
      <c r="W54" s="92" t="e">
        <f t="shared" si="0"/>
        <v>#DIV/0!</v>
      </c>
      <c r="X54" s="91" t="e">
        <f t="shared" si="1"/>
        <v>#DIV/0!</v>
      </c>
      <c r="Y54" s="29" t="e">
        <f t="shared" si="2"/>
        <v>#DIV/0!</v>
      </c>
      <c r="Z54" s="29" t="e">
        <f t="shared" si="3"/>
        <v>#DIV/0!</v>
      </c>
      <c r="AA54" s="90">
        <f t="shared" si="4"/>
        <v>0</v>
      </c>
      <c r="AB54" s="29" t="e">
        <f t="shared" si="5"/>
        <v>#DIV/0!</v>
      </c>
      <c r="AC54" s="92">
        <f t="shared" si="6"/>
        <v>0</v>
      </c>
      <c r="AD54" s="25" t="e">
        <f t="shared" si="7"/>
        <v>#DIV/0!</v>
      </c>
      <c r="AF54" s="89">
        <v>49</v>
      </c>
      <c r="AG54" s="99">
        <f t="shared" ref="AG54:AM58" si="44">IF(IFERROR(W54,-1) &lt;0, 0, W54)</f>
        <v>0</v>
      </c>
      <c r="AH54" s="103">
        <f t="shared" si="44"/>
        <v>0</v>
      </c>
      <c r="AI54" s="139">
        <f t="shared" si="44"/>
        <v>0</v>
      </c>
      <c r="AJ54" s="100">
        <f t="shared" si="44"/>
        <v>0</v>
      </c>
      <c r="AK54" s="110">
        <f t="shared" si="44"/>
        <v>0</v>
      </c>
      <c r="AL54" s="112">
        <f t="shared" si="44"/>
        <v>0</v>
      </c>
      <c r="AM54" s="137">
        <f t="shared" si="44"/>
        <v>0</v>
      </c>
      <c r="AN54" s="111">
        <f t="shared" si="42"/>
        <v>0</v>
      </c>
      <c r="BA54" s="44"/>
      <c r="BC54" s="12" t="s">
        <v>108</v>
      </c>
      <c r="BD54" s="20"/>
      <c r="BE54" s="21"/>
      <c r="BF54" s="21"/>
      <c r="BG54" s="21"/>
      <c r="BH54" s="22"/>
      <c r="BI54" s="176"/>
      <c r="BK54" s="80" t="e">
        <f t="shared" si="28"/>
        <v>#DIV/0!</v>
      </c>
      <c r="BL54" s="25" t="e">
        <f t="shared" si="29"/>
        <v>#DIV/0!</v>
      </c>
      <c r="BM54" s="81" t="e">
        <f t="shared" si="30"/>
        <v>#DIV/0!</v>
      </c>
      <c r="BN54" s="82" t="e">
        <f t="shared" si="31"/>
        <v>#DIV/0!</v>
      </c>
      <c r="BO54" s="83" t="e">
        <f t="shared" si="32"/>
        <v>#DIV/0!</v>
      </c>
      <c r="BQ54" s="76" t="e">
        <f t="shared" si="33"/>
        <v>#DIV/0!</v>
      </c>
      <c r="BR54" s="76">
        <f t="shared" si="34"/>
        <v>0</v>
      </c>
      <c r="BS54" s="25">
        <f t="shared" si="35"/>
        <v>0</v>
      </c>
      <c r="BT54" s="77">
        <f t="shared" si="36"/>
        <v>0</v>
      </c>
      <c r="BU54" s="78">
        <f t="shared" si="37"/>
        <v>0</v>
      </c>
      <c r="BV54" s="79">
        <f t="shared" si="38"/>
        <v>0</v>
      </c>
      <c r="BX54" s="89">
        <v>49</v>
      </c>
      <c r="BY54" s="92" t="e">
        <f t="shared" si="9"/>
        <v>#DIV/0!</v>
      </c>
      <c r="BZ54" s="91" t="e">
        <f t="shared" si="10"/>
        <v>#DIV/0!</v>
      </c>
      <c r="CA54" s="29" t="e">
        <f t="shared" si="11"/>
        <v>#DIV/0!</v>
      </c>
      <c r="CB54" s="29" t="e">
        <f t="shared" si="12"/>
        <v>#DIV/0!</v>
      </c>
      <c r="CC54" s="90">
        <f t="shared" si="13"/>
        <v>0</v>
      </c>
      <c r="CD54" s="29" t="e">
        <f t="shared" si="14"/>
        <v>#DIV/0!</v>
      </c>
      <c r="CE54" s="92">
        <f t="shared" si="15"/>
        <v>0</v>
      </c>
      <c r="CF54" s="25" t="e">
        <f t="shared" si="16"/>
        <v>#DIV/0!</v>
      </c>
      <c r="CH54" s="89">
        <v>49</v>
      </c>
      <c r="CI54" s="99">
        <f t="shared" ref="CI54:CO58" si="45">IF(IFERROR(BY54,-1) &lt;0, 0, BY54)</f>
        <v>0</v>
      </c>
      <c r="CJ54" s="103">
        <f t="shared" si="45"/>
        <v>0</v>
      </c>
      <c r="CK54" s="139">
        <f t="shared" si="45"/>
        <v>0</v>
      </c>
      <c r="CL54" s="100">
        <f t="shared" si="45"/>
        <v>0</v>
      </c>
      <c r="CM54" s="110">
        <f t="shared" si="45"/>
        <v>0</v>
      </c>
      <c r="CN54" s="112">
        <f t="shared" si="45"/>
        <v>0</v>
      </c>
      <c r="CO54" s="137">
        <f t="shared" si="45"/>
        <v>0</v>
      </c>
      <c r="CP54" s="111">
        <f t="shared" si="43"/>
        <v>0</v>
      </c>
    </row>
    <row r="55" spans="1:94" ht="14.25" x14ac:dyDescent="0.15">
      <c r="A55" s="12" t="s">
        <v>109</v>
      </c>
      <c r="B55" s="20"/>
      <c r="C55" s="21"/>
      <c r="D55" s="21"/>
      <c r="E55" s="21"/>
      <c r="F55" s="22"/>
      <c r="G55" s="176"/>
      <c r="I55" s="80" t="e">
        <f t="shared" si="39"/>
        <v>#DIV/0!</v>
      </c>
      <c r="J55" s="25" t="e">
        <f t="shared" si="18"/>
        <v>#DIV/0!</v>
      </c>
      <c r="K55" s="81" t="e">
        <f t="shared" si="19"/>
        <v>#DIV/0!</v>
      </c>
      <c r="L55" s="82" t="e">
        <f t="shared" si="20"/>
        <v>#DIV/0!</v>
      </c>
      <c r="M55" s="83" t="e">
        <f t="shared" si="21"/>
        <v>#DIV/0!</v>
      </c>
      <c r="O55" s="76" t="e">
        <f t="shared" si="22"/>
        <v>#DIV/0!</v>
      </c>
      <c r="P55" s="76">
        <f t="shared" si="23"/>
        <v>0</v>
      </c>
      <c r="Q55" s="25">
        <f t="shared" si="24"/>
        <v>0</v>
      </c>
      <c r="R55" s="77">
        <f t="shared" si="25"/>
        <v>0</v>
      </c>
      <c r="S55" s="78">
        <f t="shared" si="26"/>
        <v>0</v>
      </c>
      <c r="T55" s="79">
        <f t="shared" si="27"/>
        <v>0</v>
      </c>
      <c r="V55" s="89">
        <v>50</v>
      </c>
      <c r="W55" s="92" t="e">
        <f t="shared" si="0"/>
        <v>#DIV/0!</v>
      </c>
      <c r="X55" s="91" t="e">
        <f t="shared" si="1"/>
        <v>#DIV/0!</v>
      </c>
      <c r="Y55" s="29" t="e">
        <f t="shared" si="2"/>
        <v>#DIV/0!</v>
      </c>
      <c r="Z55" s="29" t="e">
        <f t="shared" si="3"/>
        <v>#DIV/0!</v>
      </c>
      <c r="AA55" s="90">
        <f t="shared" si="4"/>
        <v>0</v>
      </c>
      <c r="AB55" s="29" t="e">
        <f t="shared" si="5"/>
        <v>#DIV/0!</v>
      </c>
      <c r="AC55" s="92">
        <f t="shared" si="6"/>
        <v>0</v>
      </c>
      <c r="AD55" s="25" t="e">
        <f t="shared" si="7"/>
        <v>#DIV/0!</v>
      </c>
      <c r="AF55" s="89">
        <v>50</v>
      </c>
      <c r="AG55" s="99">
        <f t="shared" si="44"/>
        <v>0</v>
      </c>
      <c r="AH55" s="103">
        <f t="shared" si="44"/>
        <v>0</v>
      </c>
      <c r="AI55" s="139">
        <f t="shared" si="44"/>
        <v>0</v>
      </c>
      <c r="AJ55" s="100">
        <f t="shared" si="44"/>
        <v>0</v>
      </c>
      <c r="AK55" s="110">
        <f t="shared" si="44"/>
        <v>0</v>
      </c>
      <c r="AL55" s="112">
        <f t="shared" si="44"/>
        <v>0</v>
      </c>
      <c r="AM55" s="137">
        <f t="shared" si="44"/>
        <v>0</v>
      </c>
      <c r="AN55" s="111">
        <f t="shared" si="42"/>
        <v>0</v>
      </c>
      <c r="BA55" s="44"/>
      <c r="BC55" s="12" t="s">
        <v>109</v>
      </c>
      <c r="BD55" s="20"/>
      <c r="BE55" s="21"/>
      <c r="BF55" s="21"/>
      <c r="BG55" s="21"/>
      <c r="BH55" s="22"/>
      <c r="BI55" s="176"/>
      <c r="BK55" s="80" t="e">
        <f t="shared" si="28"/>
        <v>#DIV/0!</v>
      </c>
      <c r="BL55" s="25" t="e">
        <f t="shared" si="29"/>
        <v>#DIV/0!</v>
      </c>
      <c r="BM55" s="81" t="e">
        <f t="shared" si="30"/>
        <v>#DIV/0!</v>
      </c>
      <c r="BN55" s="82" t="e">
        <f t="shared" si="31"/>
        <v>#DIV/0!</v>
      </c>
      <c r="BO55" s="83" t="e">
        <f t="shared" si="32"/>
        <v>#DIV/0!</v>
      </c>
      <c r="BQ55" s="76" t="e">
        <f t="shared" si="33"/>
        <v>#DIV/0!</v>
      </c>
      <c r="BR55" s="76">
        <f t="shared" si="34"/>
        <v>0</v>
      </c>
      <c r="BS55" s="25">
        <f t="shared" si="35"/>
        <v>0</v>
      </c>
      <c r="BT55" s="77">
        <f t="shared" si="36"/>
        <v>0</v>
      </c>
      <c r="BU55" s="78">
        <f t="shared" si="37"/>
        <v>0</v>
      </c>
      <c r="BV55" s="79">
        <f t="shared" si="38"/>
        <v>0</v>
      </c>
      <c r="BX55" s="89">
        <v>50</v>
      </c>
      <c r="BY55" s="92" t="e">
        <f t="shared" si="9"/>
        <v>#DIV/0!</v>
      </c>
      <c r="BZ55" s="91" t="e">
        <f t="shared" si="10"/>
        <v>#DIV/0!</v>
      </c>
      <c r="CA55" s="29" t="e">
        <f t="shared" si="11"/>
        <v>#DIV/0!</v>
      </c>
      <c r="CB55" s="29" t="e">
        <f t="shared" si="12"/>
        <v>#DIV/0!</v>
      </c>
      <c r="CC55" s="90">
        <f t="shared" si="13"/>
        <v>0</v>
      </c>
      <c r="CD55" s="29" t="e">
        <f t="shared" si="14"/>
        <v>#DIV/0!</v>
      </c>
      <c r="CE55" s="92">
        <f t="shared" si="15"/>
        <v>0</v>
      </c>
      <c r="CF55" s="25" t="e">
        <f t="shared" si="16"/>
        <v>#DIV/0!</v>
      </c>
      <c r="CH55" s="89">
        <v>50</v>
      </c>
      <c r="CI55" s="99">
        <f t="shared" si="45"/>
        <v>0</v>
      </c>
      <c r="CJ55" s="103">
        <f t="shared" si="45"/>
        <v>0</v>
      </c>
      <c r="CK55" s="139">
        <f t="shared" si="45"/>
        <v>0</v>
      </c>
      <c r="CL55" s="100">
        <f t="shared" si="45"/>
        <v>0</v>
      </c>
      <c r="CM55" s="110">
        <f t="shared" si="45"/>
        <v>0</v>
      </c>
      <c r="CN55" s="112">
        <f t="shared" si="45"/>
        <v>0</v>
      </c>
      <c r="CO55" s="137">
        <f t="shared" si="45"/>
        <v>0</v>
      </c>
      <c r="CP55" s="111">
        <f t="shared" si="43"/>
        <v>0</v>
      </c>
    </row>
    <row r="56" spans="1:94" ht="14.25" x14ac:dyDescent="0.15">
      <c r="A56" s="12" t="s">
        <v>110</v>
      </c>
      <c r="B56" s="20"/>
      <c r="C56" s="21"/>
      <c r="D56" s="21"/>
      <c r="E56" s="21"/>
      <c r="F56" s="22"/>
      <c r="G56" s="176"/>
      <c r="I56" s="80" t="e">
        <f t="shared" si="39"/>
        <v>#DIV/0!</v>
      </c>
      <c r="J56" s="25" t="e">
        <f t="shared" si="18"/>
        <v>#DIV/0!</v>
      </c>
      <c r="K56" s="81" t="e">
        <f t="shared" si="19"/>
        <v>#DIV/0!</v>
      </c>
      <c r="L56" s="82" t="e">
        <f t="shared" si="20"/>
        <v>#DIV/0!</v>
      </c>
      <c r="M56" s="83" t="e">
        <f t="shared" si="21"/>
        <v>#DIV/0!</v>
      </c>
      <c r="O56" s="76" t="e">
        <f t="shared" si="22"/>
        <v>#DIV/0!</v>
      </c>
      <c r="P56" s="76">
        <f t="shared" si="23"/>
        <v>0</v>
      </c>
      <c r="Q56" s="25">
        <f t="shared" si="24"/>
        <v>0</v>
      </c>
      <c r="R56" s="77">
        <f t="shared" si="25"/>
        <v>0</v>
      </c>
      <c r="S56" s="78">
        <f t="shared" si="26"/>
        <v>0</v>
      </c>
      <c r="T56" s="79">
        <f t="shared" si="27"/>
        <v>0</v>
      </c>
      <c r="V56" s="89">
        <v>51</v>
      </c>
      <c r="W56" s="92" t="e">
        <f t="shared" si="0"/>
        <v>#DIV/0!</v>
      </c>
      <c r="X56" s="91" t="e">
        <f t="shared" si="1"/>
        <v>#DIV/0!</v>
      </c>
      <c r="Y56" s="29" t="e">
        <f t="shared" si="2"/>
        <v>#DIV/0!</v>
      </c>
      <c r="Z56" s="29" t="e">
        <f t="shared" si="3"/>
        <v>#DIV/0!</v>
      </c>
      <c r="AA56" s="90">
        <f t="shared" si="4"/>
        <v>0</v>
      </c>
      <c r="AB56" s="29" t="e">
        <f t="shared" si="5"/>
        <v>#DIV/0!</v>
      </c>
      <c r="AC56" s="92">
        <f t="shared" si="6"/>
        <v>0</v>
      </c>
      <c r="AD56" s="25" t="e">
        <f t="shared" si="7"/>
        <v>#DIV/0!</v>
      </c>
      <c r="AF56" s="89">
        <v>51</v>
      </c>
      <c r="AG56" s="99">
        <f t="shared" si="44"/>
        <v>0</v>
      </c>
      <c r="AH56" s="103">
        <f t="shared" si="44"/>
        <v>0</v>
      </c>
      <c r="AI56" s="139">
        <f t="shared" si="44"/>
        <v>0</v>
      </c>
      <c r="AJ56" s="100">
        <f t="shared" si="44"/>
        <v>0</v>
      </c>
      <c r="AK56" s="110">
        <f t="shared" si="44"/>
        <v>0</v>
      </c>
      <c r="AL56" s="112">
        <f t="shared" si="44"/>
        <v>0</v>
      </c>
      <c r="AM56" s="137">
        <f t="shared" si="44"/>
        <v>0</v>
      </c>
      <c r="AN56" s="111">
        <f t="shared" si="42"/>
        <v>0</v>
      </c>
      <c r="BA56" s="44"/>
      <c r="BC56" s="12" t="s">
        <v>110</v>
      </c>
      <c r="BD56" s="20"/>
      <c r="BE56" s="21"/>
      <c r="BF56" s="21"/>
      <c r="BG56" s="21"/>
      <c r="BH56" s="22"/>
      <c r="BI56" s="176"/>
      <c r="BK56" s="80" t="e">
        <f t="shared" si="28"/>
        <v>#DIV/0!</v>
      </c>
      <c r="BL56" s="25" t="e">
        <f t="shared" si="29"/>
        <v>#DIV/0!</v>
      </c>
      <c r="BM56" s="81" t="e">
        <f t="shared" si="30"/>
        <v>#DIV/0!</v>
      </c>
      <c r="BN56" s="82" t="e">
        <f t="shared" si="31"/>
        <v>#DIV/0!</v>
      </c>
      <c r="BO56" s="83" t="e">
        <f t="shared" si="32"/>
        <v>#DIV/0!</v>
      </c>
      <c r="BQ56" s="76" t="e">
        <f t="shared" si="33"/>
        <v>#DIV/0!</v>
      </c>
      <c r="BR56" s="76">
        <f t="shared" si="34"/>
        <v>0</v>
      </c>
      <c r="BS56" s="25">
        <f t="shared" si="35"/>
        <v>0</v>
      </c>
      <c r="BT56" s="77">
        <f t="shared" si="36"/>
        <v>0</v>
      </c>
      <c r="BU56" s="78">
        <f t="shared" si="37"/>
        <v>0</v>
      </c>
      <c r="BV56" s="79">
        <f t="shared" si="38"/>
        <v>0</v>
      </c>
      <c r="BX56" s="89">
        <v>51</v>
      </c>
      <c r="BY56" s="92" t="e">
        <f t="shared" si="9"/>
        <v>#DIV/0!</v>
      </c>
      <c r="BZ56" s="91" t="e">
        <f t="shared" si="10"/>
        <v>#DIV/0!</v>
      </c>
      <c r="CA56" s="29" t="e">
        <f t="shared" si="11"/>
        <v>#DIV/0!</v>
      </c>
      <c r="CB56" s="29" t="e">
        <f t="shared" si="12"/>
        <v>#DIV/0!</v>
      </c>
      <c r="CC56" s="90">
        <f t="shared" si="13"/>
        <v>0</v>
      </c>
      <c r="CD56" s="29" t="e">
        <f t="shared" si="14"/>
        <v>#DIV/0!</v>
      </c>
      <c r="CE56" s="92">
        <f t="shared" si="15"/>
        <v>0</v>
      </c>
      <c r="CF56" s="25" t="e">
        <f t="shared" si="16"/>
        <v>#DIV/0!</v>
      </c>
      <c r="CH56" s="89">
        <v>51</v>
      </c>
      <c r="CI56" s="99">
        <f t="shared" si="45"/>
        <v>0</v>
      </c>
      <c r="CJ56" s="103">
        <f t="shared" si="45"/>
        <v>0</v>
      </c>
      <c r="CK56" s="139">
        <f t="shared" si="45"/>
        <v>0</v>
      </c>
      <c r="CL56" s="100">
        <f t="shared" si="45"/>
        <v>0</v>
      </c>
      <c r="CM56" s="110">
        <f t="shared" si="45"/>
        <v>0</v>
      </c>
      <c r="CN56" s="112">
        <f t="shared" si="45"/>
        <v>0</v>
      </c>
      <c r="CO56" s="137">
        <f t="shared" si="45"/>
        <v>0</v>
      </c>
      <c r="CP56" s="111">
        <f t="shared" si="43"/>
        <v>0</v>
      </c>
    </row>
    <row r="57" spans="1:94" ht="14.25" x14ac:dyDescent="0.15">
      <c r="A57" s="12" t="s">
        <v>111</v>
      </c>
      <c r="B57" s="20"/>
      <c r="C57" s="21"/>
      <c r="D57" s="21"/>
      <c r="E57" s="21"/>
      <c r="F57" s="22"/>
      <c r="G57" s="176"/>
      <c r="I57" s="80" t="e">
        <f t="shared" si="39"/>
        <v>#DIV/0!</v>
      </c>
      <c r="J57" s="25" t="e">
        <f t="shared" si="18"/>
        <v>#DIV/0!</v>
      </c>
      <c r="K57" s="81" t="e">
        <f t="shared" si="19"/>
        <v>#DIV/0!</v>
      </c>
      <c r="L57" s="82" t="e">
        <f t="shared" si="20"/>
        <v>#DIV/0!</v>
      </c>
      <c r="M57" s="83" t="e">
        <f t="shared" si="21"/>
        <v>#DIV/0!</v>
      </c>
      <c r="O57" s="76" t="e">
        <f t="shared" si="22"/>
        <v>#DIV/0!</v>
      </c>
      <c r="P57" s="76">
        <f t="shared" si="23"/>
        <v>0</v>
      </c>
      <c r="Q57" s="25">
        <f t="shared" si="24"/>
        <v>0</v>
      </c>
      <c r="R57" s="77">
        <f t="shared" si="25"/>
        <v>0</v>
      </c>
      <c r="S57" s="78">
        <f t="shared" si="26"/>
        <v>0</v>
      </c>
      <c r="T57" s="79">
        <f t="shared" si="27"/>
        <v>0</v>
      </c>
      <c r="V57" s="89">
        <v>52</v>
      </c>
      <c r="W57" s="92" t="e">
        <f t="shared" si="0"/>
        <v>#DIV/0!</v>
      </c>
      <c r="X57" s="91" t="e">
        <f t="shared" si="1"/>
        <v>#DIV/0!</v>
      </c>
      <c r="Y57" s="29" t="e">
        <f t="shared" si="2"/>
        <v>#DIV/0!</v>
      </c>
      <c r="Z57" s="29" t="e">
        <f t="shared" si="3"/>
        <v>#DIV/0!</v>
      </c>
      <c r="AA57" s="90">
        <f t="shared" si="4"/>
        <v>0</v>
      </c>
      <c r="AB57" s="29" t="e">
        <f t="shared" si="5"/>
        <v>#DIV/0!</v>
      </c>
      <c r="AC57" s="92">
        <f t="shared" si="6"/>
        <v>0</v>
      </c>
      <c r="AD57" s="25" t="e">
        <f t="shared" si="7"/>
        <v>#DIV/0!</v>
      </c>
      <c r="AF57" s="89">
        <v>52</v>
      </c>
      <c r="AG57" s="99">
        <f t="shared" si="44"/>
        <v>0</v>
      </c>
      <c r="AH57" s="103">
        <f t="shared" si="44"/>
        <v>0</v>
      </c>
      <c r="AI57" s="139">
        <f t="shared" si="44"/>
        <v>0</v>
      </c>
      <c r="AJ57" s="100">
        <f t="shared" si="44"/>
        <v>0</v>
      </c>
      <c r="AK57" s="110">
        <f t="shared" si="44"/>
        <v>0</v>
      </c>
      <c r="AL57" s="112">
        <f t="shared" si="44"/>
        <v>0</v>
      </c>
      <c r="AM57" s="137">
        <f t="shared" si="44"/>
        <v>0</v>
      </c>
      <c r="AN57" s="111">
        <f t="shared" si="42"/>
        <v>0</v>
      </c>
      <c r="BA57" s="44"/>
      <c r="BC57" s="12" t="s">
        <v>111</v>
      </c>
      <c r="BD57" s="20"/>
      <c r="BE57" s="21"/>
      <c r="BF57" s="21"/>
      <c r="BG57" s="21"/>
      <c r="BH57" s="22"/>
      <c r="BI57" s="176"/>
      <c r="BK57" s="80" t="e">
        <f t="shared" si="28"/>
        <v>#DIV/0!</v>
      </c>
      <c r="BL57" s="25" t="e">
        <f t="shared" si="29"/>
        <v>#DIV/0!</v>
      </c>
      <c r="BM57" s="81" t="e">
        <f t="shared" si="30"/>
        <v>#DIV/0!</v>
      </c>
      <c r="BN57" s="82" t="e">
        <f t="shared" si="31"/>
        <v>#DIV/0!</v>
      </c>
      <c r="BO57" s="83" t="e">
        <f t="shared" si="32"/>
        <v>#DIV/0!</v>
      </c>
      <c r="BQ57" s="76" t="e">
        <f t="shared" si="33"/>
        <v>#DIV/0!</v>
      </c>
      <c r="BR57" s="76">
        <f t="shared" si="34"/>
        <v>0</v>
      </c>
      <c r="BS57" s="25">
        <f t="shared" si="35"/>
        <v>0</v>
      </c>
      <c r="BT57" s="77">
        <f t="shared" si="36"/>
        <v>0</v>
      </c>
      <c r="BU57" s="78">
        <f t="shared" si="37"/>
        <v>0</v>
      </c>
      <c r="BV57" s="79">
        <f t="shared" si="38"/>
        <v>0</v>
      </c>
      <c r="BX57" s="89">
        <v>52</v>
      </c>
      <c r="BY57" s="92" t="e">
        <f t="shared" si="9"/>
        <v>#DIV/0!</v>
      </c>
      <c r="BZ57" s="91" t="e">
        <f t="shared" si="10"/>
        <v>#DIV/0!</v>
      </c>
      <c r="CA57" s="29" t="e">
        <f t="shared" si="11"/>
        <v>#DIV/0!</v>
      </c>
      <c r="CB57" s="29" t="e">
        <f t="shared" si="12"/>
        <v>#DIV/0!</v>
      </c>
      <c r="CC57" s="90">
        <f t="shared" si="13"/>
        <v>0</v>
      </c>
      <c r="CD57" s="29" t="e">
        <f t="shared" si="14"/>
        <v>#DIV/0!</v>
      </c>
      <c r="CE57" s="92">
        <f t="shared" si="15"/>
        <v>0</v>
      </c>
      <c r="CF57" s="25" t="e">
        <f t="shared" si="16"/>
        <v>#DIV/0!</v>
      </c>
      <c r="CH57" s="89">
        <v>52</v>
      </c>
      <c r="CI57" s="99">
        <f t="shared" si="45"/>
        <v>0</v>
      </c>
      <c r="CJ57" s="103">
        <f t="shared" si="45"/>
        <v>0</v>
      </c>
      <c r="CK57" s="139">
        <f t="shared" si="45"/>
        <v>0</v>
      </c>
      <c r="CL57" s="100">
        <f t="shared" si="45"/>
        <v>0</v>
      </c>
      <c r="CM57" s="110">
        <f t="shared" si="45"/>
        <v>0</v>
      </c>
      <c r="CN57" s="112">
        <f t="shared" si="45"/>
        <v>0</v>
      </c>
      <c r="CO57" s="137">
        <f t="shared" si="45"/>
        <v>0</v>
      </c>
      <c r="CP57" s="111">
        <f t="shared" si="43"/>
        <v>0</v>
      </c>
    </row>
    <row r="58" spans="1:94" ht="15" thickBot="1" x14ac:dyDescent="0.2">
      <c r="A58" s="13" t="s">
        <v>112</v>
      </c>
      <c r="B58" s="23"/>
      <c r="C58" s="177"/>
      <c r="D58" s="177"/>
      <c r="E58" s="177"/>
      <c r="F58" s="178"/>
      <c r="G58" s="179"/>
      <c r="I58" s="120" t="e">
        <f t="shared" si="39"/>
        <v>#DIV/0!</v>
      </c>
      <c r="J58" s="31" t="e">
        <f t="shared" si="18"/>
        <v>#DIV/0!</v>
      </c>
      <c r="K58" s="121" t="e">
        <f t="shared" si="19"/>
        <v>#DIV/0!</v>
      </c>
      <c r="L58" s="122" t="e">
        <f t="shared" si="20"/>
        <v>#DIV/0!</v>
      </c>
      <c r="M58" s="123" t="e">
        <f t="shared" si="21"/>
        <v>#DIV/0!</v>
      </c>
      <c r="O58" s="144" t="e">
        <f t="shared" si="22"/>
        <v>#DIV/0!</v>
      </c>
      <c r="P58" s="144">
        <f t="shared" si="23"/>
        <v>0</v>
      </c>
      <c r="Q58" s="127">
        <f t="shared" si="24"/>
        <v>0</v>
      </c>
      <c r="R58" s="124">
        <f t="shared" si="25"/>
        <v>0</v>
      </c>
      <c r="S58" s="125">
        <f t="shared" si="26"/>
        <v>0</v>
      </c>
      <c r="T58" s="126">
        <f t="shared" si="27"/>
        <v>0</v>
      </c>
      <c r="V58" s="93">
        <v>53</v>
      </c>
      <c r="W58" s="96" t="e">
        <f t="shared" si="0"/>
        <v>#DIV/0!</v>
      </c>
      <c r="X58" s="95" t="e">
        <f t="shared" si="1"/>
        <v>#DIV/0!</v>
      </c>
      <c r="Y58" s="30" t="e">
        <f t="shared" si="2"/>
        <v>#DIV/0!</v>
      </c>
      <c r="Z58" s="30" t="e">
        <f t="shared" si="3"/>
        <v>#DIV/0!</v>
      </c>
      <c r="AA58" s="94">
        <f t="shared" si="4"/>
        <v>0</v>
      </c>
      <c r="AB58" s="30" t="e">
        <f t="shared" si="5"/>
        <v>#DIV/0!</v>
      </c>
      <c r="AC58" s="96">
        <f t="shared" si="6"/>
        <v>0</v>
      </c>
      <c r="AD58" s="31" t="e">
        <f t="shared" si="7"/>
        <v>#DIV/0!</v>
      </c>
      <c r="AF58" s="93">
        <v>53</v>
      </c>
      <c r="AG58" s="101">
        <f t="shared" si="44"/>
        <v>0</v>
      </c>
      <c r="AH58" s="134">
        <f t="shared" si="44"/>
        <v>0</v>
      </c>
      <c r="AI58" s="142">
        <f t="shared" si="44"/>
        <v>0</v>
      </c>
      <c r="AJ58" s="102">
        <f t="shared" si="44"/>
        <v>0</v>
      </c>
      <c r="AK58" s="113">
        <f t="shared" si="44"/>
        <v>0</v>
      </c>
      <c r="AL58" s="115">
        <f t="shared" si="44"/>
        <v>0</v>
      </c>
      <c r="AM58" s="140">
        <f t="shared" si="44"/>
        <v>0</v>
      </c>
      <c r="AN58" s="114">
        <f t="shared" si="42"/>
        <v>0</v>
      </c>
      <c r="BA58" s="44"/>
      <c r="BC58" s="13" t="s">
        <v>112</v>
      </c>
      <c r="BD58" s="23"/>
      <c r="BE58" s="177"/>
      <c r="BF58" s="177"/>
      <c r="BG58" s="177"/>
      <c r="BH58" s="178"/>
      <c r="BI58" s="179"/>
      <c r="BK58" s="120" t="e">
        <f t="shared" si="28"/>
        <v>#DIV/0!</v>
      </c>
      <c r="BL58" s="31" t="e">
        <f t="shared" si="29"/>
        <v>#DIV/0!</v>
      </c>
      <c r="BM58" s="121" t="e">
        <f t="shared" si="30"/>
        <v>#DIV/0!</v>
      </c>
      <c r="BN58" s="122" t="e">
        <f t="shared" si="31"/>
        <v>#DIV/0!</v>
      </c>
      <c r="BO58" s="123" t="e">
        <f t="shared" si="32"/>
        <v>#DIV/0!</v>
      </c>
      <c r="BQ58" s="144" t="e">
        <f t="shared" si="33"/>
        <v>#DIV/0!</v>
      </c>
      <c r="BR58" s="144">
        <f t="shared" si="34"/>
        <v>0</v>
      </c>
      <c r="BS58" s="127">
        <f t="shared" si="35"/>
        <v>0</v>
      </c>
      <c r="BT58" s="124">
        <f t="shared" si="36"/>
        <v>0</v>
      </c>
      <c r="BU58" s="125">
        <f t="shared" si="37"/>
        <v>0</v>
      </c>
      <c r="BV58" s="126">
        <f t="shared" si="38"/>
        <v>0</v>
      </c>
      <c r="BX58" s="93">
        <v>53</v>
      </c>
      <c r="BY58" s="96" t="e">
        <f t="shared" si="9"/>
        <v>#DIV/0!</v>
      </c>
      <c r="BZ58" s="95" t="e">
        <f t="shared" si="10"/>
        <v>#DIV/0!</v>
      </c>
      <c r="CA58" s="30" t="e">
        <f t="shared" si="11"/>
        <v>#DIV/0!</v>
      </c>
      <c r="CB58" s="30" t="e">
        <f t="shared" si="12"/>
        <v>#DIV/0!</v>
      </c>
      <c r="CC58" s="94">
        <f t="shared" si="13"/>
        <v>0</v>
      </c>
      <c r="CD58" s="30" t="e">
        <f t="shared" si="14"/>
        <v>#DIV/0!</v>
      </c>
      <c r="CE58" s="96">
        <f t="shared" si="15"/>
        <v>0</v>
      </c>
      <c r="CF58" s="31" t="e">
        <f t="shared" si="16"/>
        <v>#DIV/0!</v>
      </c>
      <c r="CH58" s="93">
        <v>53</v>
      </c>
      <c r="CI58" s="101">
        <f t="shared" si="45"/>
        <v>0</v>
      </c>
      <c r="CJ58" s="134">
        <f t="shared" si="45"/>
        <v>0</v>
      </c>
      <c r="CK58" s="142">
        <f t="shared" si="45"/>
        <v>0</v>
      </c>
      <c r="CL58" s="102">
        <f t="shared" si="45"/>
        <v>0</v>
      </c>
      <c r="CM58" s="113">
        <f t="shared" si="45"/>
        <v>0</v>
      </c>
      <c r="CN58" s="115">
        <f t="shared" si="45"/>
        <v>0</v>
      </c>
      <c r="CO58" s="140">
        <f t="shared" si="45"/>
        <v>0</v>
      </c>
      <c r="CP58" s="114">
        <f t="shared" si="43"/>
        <v>0</v>
      </c>
    </row>
    <row r="59" spans="1:94" ht="15" thickBot="1" x14ac:dyDescent="0.2">
      <c r="A59" s="7"/>
      <c r="G59" s="6">
        <f>SUM(G6:G58)</f>
        <v>0</v>
      </c>
      <c r="I59" s="6" t="e">
        <f>SUM(I6:I58)</f>
        <v>#DIV/0!</v>
      </c>
      <c r="K59" s="6"/>
      <c r="M59" s="6"/>
      <c r="O59" s="6"/>
      <c r="P59" s="188">
        <f>SUM(P6:P58)</f>
        <v>0</v>
      </c>
      <c r="R59" s="6"/>
      <c r="T59" s="6"/>
      <c r="AD59" s="1"/>
      <c r="AG59" s="128">
        <f>SUM(AG6:AG58)</f>
        <v>0</v>
      </c>
      <c r="AH59" s="129"/>
      <c r="AI59" s="128">
        <f>SUM(AI6:AI58)</f>
        <v>0</v>
      </c>
      <c r="AJ59" s="129"/>
      <c r="AK59" s="130">
        <f>SUM(AK6:AK58)</f>
        <v>0</v>
      </c>
      <c r="AL59" s="131"/>
      <c r="AM59" s="132">
        <f>SUM(AM6:AM58)</f>
        <v>0</v>
      </c>
      <c r="AN59" s="131"/>
      <c r="BA59" s="44"/>
      <c r="BC59" s="7"/>
      <c r="BI59" s="6">
        <f>SUM(BI6:BI58)</f>
        <v>0</v>
      </c>
      <c r="BK59" s="6" t="e">
        <f>SUM(BK6:BK58)</f>
        <v>#DIV/0!</v>
      </c>
      <c r="BM59" s="6"/>
      <c r="BO59" s="6"/>
      <c r="BQ59" s="6"/>
      <c r="BR59" s="188">
        <f>SUM(BR6:BR58)</f>
        <v>0</v>
      </c>
      <c r="BT59" s="6"/>
      <c r="BV59" s="6"/>
      <c r="BX59" s="10"/>
      <c r="BY59" s="9"/>
      <c r="BZ59" s="9"/>
      <c r="CA59" s="9"/>
      <c r="CB59" s="9"/>
      <c r="CC59" s="9"/>
      <c r="CD59" s="9"/>
      <c r="CE59" s="9"/>
      <c r="CI59" s="128">
        <f>SUM(CI6:CI58)</f>
        <v>0</v>
      </c>
      <c r="CJ59" s="129"/>
      <c r="CK59" s="128">
        <f>SUM(CK6:CK58)</f>
        <v>0</v>
      </c>
      <c r="CL59" s="129"/>
      <c r="CM59" s="130">
        <f>SUM(CM6:CM58)</f>
        <v>0</v>
      </c>
      <c r="CN59" s="131"/>
      <c r="CO59" s="132">
        <f>SUM(CO6:CO58)</f>
        <v>0</v>
      </c>
      <c r="CP59" s="131"/>
    </row>
    <row r="60" spans="1:94" ht="14.25" x14ac:dyDescent="0.15">
      <c r="BA60" s="44"/>
      <c r="BX60" s="10"/>
      <c r="BY60" s="9"/>
      <c r="BZ60" s="9"/>
      <c r="CA60" s="9"/>
      <c r="CB60" s="9"/>
      <c r="CC60" s="9"/>
      <c r="CD60" s="9"/>
      <c r="CE60" s="9"/>
      <c r="CF60" s="9"/>
      <c r="CI60" s="9"/>
      <c r="CJ60" s="9"/>
      <c r="CK60" s="9"/>
      <c r="CL60" s="9"/>
      <c r="CM60" s="9"/>
      <c r="CN60" s="9"/>
      <c r="CO60" s="9"/>
      <c r="CP60" s="9"/>
    </row>
    <row r="61" spans="1:94" x14ac:dyDescent="0.15">
      <c r="BX61" s="10"/>
      <c r="BY61" s="9"/>
      <c r="BZ61" s="9"/>
      <c r="CA61" s="9"/>
      <c r="CB61" s="9"/>
      <c r="CC61" s="9"/>
      <c r="CD61" s="9"/>
      <c r="CE61" s="9"/>
      <c r="CF61" s="9"/>
      <c r="CI61" s="9"/>
      <c r="CJ61" s="9"/>
      <c r="CK61" s="9"/>
      <c r="CL61" s="9"/>
      <c r="CM61" s="9"/>
      <c r="CN61" s="9"/>
      <c r="CO61" s="9"/>
      <c r="CP61" s="9"/>
    </row>
    <row r="62" spans="1:94" x14ac:dyDescent="0.15">
      <c r="BX62" s="10"/>
      <c r="BY62" s="9"/>
      <c r="BZ62" s="9"/>
      <c r="CA62" s="9"/>
      <c r="CB62" s="9"/>
      <c r="CC62" s="9"/>
      <c r="CD62" s="9"/>
      <c r="CE62" s="9"/>
      <c r="CF62" s="9"/>
      <c r="CI62" s="9"/>
      <c r="CJ62" s="9"/>
      <c r="CK62" s="9"/>
      <c r="CL62" s="9"/>
      <c r="CM62" s="9"/>
      <c r="CN62" s="9"/>
      <c r="CO62" s="9"/>
      <c r="CP62" s="9"/>
    </row>
    <row r="63" spans="1:94" x14ac:dyDescent="0.15">
      <c r="BX63" s="10"/>
      <c r="BY63" s="9"/>
      <c r="BZ63" s="9"/>
      <c r="CA63" s="9"/>
      <c r="CB63" s="9"/>
      <c r="CC63" s="9"/>
      <c r="CD63" s="9"/>
      <c r="CE63" s="9"/>
      <c r="CF63" s="9"/>
      <c r="CI63" s="9"/>
      <c r="CJ63" s="9"/>
      <c r="CK63" s="9"/>
      <c r="CL63" s="9"/>
      <c r="CM63" s="9"/>
      <c r="CN63" s="9"/>
      <c r="CO63" s="9"/>
      <c r="CP63" s="9"/>
    </row>
    <row r="64" spans="1:94" x14ac:dyDescent="0.15">
      <c r="W64" s="1"/>
      <c r="X64" s="1"/>
      <c r="Y64" s="1"/>
      <c r="Z64" s="1"/>
      <c r="AA64" s="1"/>
      <c r="AB64" s="1"/>
      <c r="AC64" s="1"/>
      <c r="AD64" s="1"/>
      <c r="AG64" s="1"/>
      <c r="AH64" s="1"/>
      <c r="AI64" s="1"/>
      <c r="AJ64" s="1"/>
      <c r="BX64" s="10"/>
      <c r="CM64" s="9"/>
      <c r="CN64" s="9"/>
      <c r="CO64" s="9"/>
      <c r="CP64" s="9"/>
    </row>
    <row r="65" spans="1:94" x14ac:dyDescent="0.15">
      <c r="W65" s="1"/>
      <c r="X65" s="1"/>
      <c r="Y65" s="1"/>
      <c r="Z65" s="1"/>
      <c r="AA65" s="1"/>
      <c r="AB65" s="1"/>
      <c r="AC65" s="1"/>
      <c r="AD65" s="1"/>
      <c r="AG65" s="1"/>
      <c r="AH65" s="1"/>
      <c r="AI65" s="1"/>
      <c r="AJ65" s="1"/>
      <c r="AK65" s="1"/>
      <c r="AL65" s="1"/>
      <c r="AM65" s="1"/>
      <c r="AN65" s="1"/>
      <c r="BX65" s="10"/>
    </row>
    <row r="66" spans="1:94" x14ac:dyDescent="0.15">
      <c r="W66" s="1"/>
      <c r="X66" s="1"/>
      <c r="Y66" s="1"/>
      <c r="Z66" s="1"/>
      <c r="AA66" s="1"/>
      <c r="AB66" s="1"/>
      <c r="AC66" s="1"/>
      <c r="AD66" s="1"/>
      <c r="AG66" s="1"/>
      <c r="AH66" s="1"/>
      <c r="AI66" s="1"/>
      <c r="AJ66" s="1"/>
      <c r="AK66" s="1"/>
      <c r="AL66" s="1"/>
      <c r="AM66" s="1"/>
      <c r="AN66" s="1"/>
      <c r="BX66" s="10"/>
    </row>
    <row r="67" spans="1:94" x14ac:dyDescent="0.15">
      <c r="B67" s="4"/>
      <c r="C67" s="4"/>
      <c r="D67" s="4"/>
      <c r="E67" s="4"/>
      <c r="F67" s="4"/>
      <c r="I67" s="4"/>
      <c r="O67" s="4"/>
      <c r="P67" s="4"/>
      <c r="W67" s="1"/>
      <c r="X67" s="1"/>
      <c r="Y67" s="1"/>
      <c r="Z67" s="1"/>
      <c r="AA67" s="1"/>
      <c r="AB67" s="1"/>
      <c r="AC67" s="1"/>
      <c r="AD67" s="1"/>
      <c r="AG67" s="1"/>
      <c r="AH67" s="1"/>
      <c r="AI67" s="1"/>
      <c r="AJ67" s="1"/>
      <c r="AK67" s="1"/>
      <c r="AL67" s="1"/>
      <c r="AM67" s="1"/>
      <c r="AN67" s="1"/>
      <c r="BD67" s="4"/>
      <c r="BE67" s="4"/>
      <c r="BF67" s="4"/>
      <c r="BG67" s="4"/>
      <c r="BH67" s="4"/>
      <c r="BK67" s="4"/>
      <c r="BQ67" s="4"/>
      <c r="BR67" s="4"/>
      <c r="BX67" s="10"/>
    </row>
    <row r="68" spans="1:94" x14ac:dyDescent="0.15">
      <c r="A68" s="4"/>
      <c r="B68" s="4"/>
      <c r="C68" s="4"/>
      <c r="D68" s="4"/>
      <c r="E68" s="4"/>
      <c r="F68" s="4"/>
      <c r="I68" s="4"/>
      <c r="O68" s="4"/>
      <c r="P68" s="4"/>
      <c r="W68" s="1"/>
      <c r="X68" s="1"/>
      <c r="Y68" s="1"/>
      <c r="Z68" s="1"/>
      <c r="AA68" s="1"/>
      <c r="AB68" s="1"/>
      <c r="AC68" s="1"/>
      <c r="AD68" s="1"/>
      <c r="AG68" s="1"/>
      <c r="AH68" s="1"/>
      <c r="AI68" s="1"/>
      <c r="AJ68" s="1"/>
      <c r="AK68" s="1"/>
      <c r="AL68" s="1"/>
      <c r="AM68" s="1"/>
      <c r="AN68" s="1"/>
      <c r="BC68" s="4"/>
      <c r="BD68" s="4"/>
      <c r="BE68" s="4"/>
      <c r="BF68" s="4"/>
      <c r="BG68" s="4"/>
      <c r="BH68" s="4"/>
      <c r="BK68" s="4"/>
      <c r="BQ68" s="4"/>
      <c r="BR68" s="4"/>
      <c r="BX68" s="10"/>
    </row>
    <row r="69" spans="1:94" x14ac:dyDescent="0.15">
      <c r="A69" s="4"/>
      <c r="B69" s="4"/>
      <c r="C69" s="4"/>
      <c r="D69" s="4"/>
      <c r="E69" s="4"/>
      <c r="F69" s="4"/>
      <c r="I69" s="4"/>
      <c r="O69" s="4"/>
      <c r="P69" s="4"/>
      <c r="W69" s="1"/>
      <c r="X69" s="1"/>
      <c r="Y69" s="1"/>
      <c r="Z69" s="1"/>
      <c r="AA69" s="1"/>
      <c r="AB69" s="1"/>
      <c r="AC69" s="1"/>
      <c r="AD69" s="1"/>
      <c r="AG69" s="1"/>
      <c r="AH69" s="1"/>
      <c r="AI69" s="1"/>
      <c r="AJ69" s="1"/>
      <c r="AK69" s="1"/>
      <c r="AL69" s="1"/>
      <c r="AM69" s="1"/>
      <c r="AN69" s="1"/>
      <c r="BC69" s="4"/>
      <c r="BD69" s="4"/>
      <c r="BE69" s="4"/>
      <c r="BF69" s="4"/>
      <c r="BG69" s="4"/>
      <c r="BH69" s="4"/>
      <c r="BK69" s="4"/>
      <c r="BQ69" s="4"/>
      <c r="BR69" s="4"/>
      <c r="BX69" s="10"/>
    </row>
    <row r="70" spans="1:94" x14ac:dyDescent="0.15">
      <c r="A70" s="4"/>
      <c r="W70" s="1"/>
      <c r="X70" s="1"/>
      <c r="Y70" s="1"/>
      <c r="Z70" s="1"/>
      <c r="AA70" s="1"/>
      <c r="AB70" s="1"/>
      <c r="AC70" s="1"/>
      <c r="AD70" s="1"/>
      <c r="AG70" s="1"/>
      <c r="AH70" s="1"/>
      <c r="AI70" s="1"/>
      <c r="AJ70" s="1"/>
      <c r="AK70" s="1"/>
      <c r="AL70" s="1"/>
      <c r="AM70" s="1"/>
      <c r="AN70" s="1"/>
      <c r="BC70" s="4"/>
      <c r="BX70" s="10"/>
    </row>
    <row r="71" spans="1:94" x14ac:dyDescent="0.15">
      <c r="A71" s="4"/>
      <c r="W71" s="1"/>
      <c r="X71" s="1"/>
      <c r="Y71" s="1"/>
      <c r="Z71" s="1"/>
      <c r="AA71" s="1"/>
      <c r="AB71" s="1"/>
      <c r="AC71" s="1"/>
      <c r="AD71" s="1"/>
      <c r="AG71" s="1"/>
      <c r="AH71" s="1"/>
      <c r="AI71" s="1"/>
      <c r="AJ71" s="1"/>
      <c r="AK71" s="1"/>
      <c r="AL71" s="1"/>
      <c r="AM71" s="1"/>
      <c r="AN71" s="1"/>
      <c r="BC71" s="4"/>
      <c r="BX71" s="10"/>
    </row>
    <row r="72" spans="1:94" x14ac:dyDescent="0.15">
      <c r="A72" s="4"/>
      <c r="W72" s="1"/>
      <c r="X72" s="1"/>
      <c r="Y72" s="1"/>
      <c r="Z72" s="1"/>
      <c r="AA72" s="1"/>
      <c r="AB72" s="1"/>
      <c r="AC72" s="1"/>
      <c r="AD72" s="1"/>
      <c r="AG72" s="1"/>
      <c r="AH72" s="1"/>
      <c r="AI72" s="1"/>
      <c r="AJ72" s="1"/>
      <c r="AK72" s="1"/>
      <c r="AL72" s="1"/>
      <c r="AM72" s="1"/>
      <c r="AN72" s="1"/>
      <c r="BC72" s="4"/>
      <c r="BX72" s="10"/>
    </row>
    <row r="73" spans="1:94" x14ac:dyDescent="0.15">
      <c r="A73" s="4"/>
      <c r="C73" s="4"/>
      <c r="W73" s="1"/>
      <c r="X73" s="1"/>
      <c r="Y73" s="1"/>
      <c r="Z73" s="1"/>
      <c r="AA73" s="1"/>
      <c r="AB73" s="1"/>
      <c r="AC73" s="1"/>
      <c r="AD73" s="1"/>
      <c r="AG73" s="1"/>
      <c r="AH73" s="1"/>
      <c r="AI73" s="1"/>
      <c r="AJ73" s="1"/>
      <c r="AK73" s="1"/>
      <c r="AL73" s="1"/>
      <c r="AM73" s="1"/>
      <c r="AN73" s="1"/>
      <c r="BC73" s="4"/>
      <c r="BE73" s="4"/>
      <c r="BX73" s="10"/>
    </row>
    <row r="74" spans="1:94" x14ac:dyDescent="0.15">
      <c r="A74" s="4"/>
      <c r="C74" s="4"/>
      <c r="W74" s="1"/>
      <c r="X74" s="1"/>
      <c r="Y74" s="1"/>
      <c r="Z74" s="1"/>
      <c r="AA74" s="1"/>
      <c r="AB74" s="1"/>
      <c r="AC74" s="1"/>
      <c r="AD74" s="1"/>
      <c r="AG74" s="1"/>
      <c r="AH74" s="1"/>
      <c r="AI74" s="1"/>
      <c r="AJ74" s="1"/>
      <c r="AK74" s="1"/>
      <c r="AL74" s="1"/>
      <c r="AM74" s="1"/>
      <c r="AN74" s="1"/>
      <c r="BC74" s="4"/>
      <c r="BE74" s="4"/>
      <c r="BX74" s="10"/>
    </row>
    <row r="75" spans="1:94" x14ac:dyDescent="0.15">
      <c r="A75" s="4"/>
      <c r="C75" s="4"/>
      <c r="W75" s="1"/>
      <c r="X75" s="1"/>
      <c r="Y75" s="1"/>
      <c r="Z75" s="1"/>
      <c r="AA75" s="1"/>
      <c r="AB75" s="1"/>
      <c r="AC75" s="1"/>
      <c r="AD75" s="1"/>
      <c r="AG75" s="1"/>
      <c r="AH75" s="1"/>
      <c r="AI75" s="1"/>
      <c r="AJ75" s="1"/>
      <c r="AK75" s="1"/>
      <c r="AL75" s="1"/>
      <c r="AM75" s="1"/>
      <c r="AN75" s="1"/>
      <c r="BC75" s="4"/>
      <c r="BE75" s="4"/>
      <c r="BX75" s="10"/>
    </row>
    <row r="76" spans="1:94" x14ac:dyDescent="0.15">
      <c r="A76" s="4"/>
      <c r="C76" s="4"/>
      <c r="W76" s="1"/>
      <c r="X76" s="1"/>
      <c r="Y76" s="1"/>
      <c r="Z76" s="1"/>
      <c r="AA76" s="1"/>
      <c r="AB76" s="1"/>
      <c r="AC76" s="1"/>
      <c r="AD76" s="1"/>
      <c r="AG76" s="1"/>
      <c r="AH76" s="1"/>
      <c r="AI76" s="1"/>
      <c r="AJ76" s="1"/>
      <c r="AK76" s="1"/>
      <c r="AL76" s="1"/>
      <c r="AM76" s="1"/>
      <c r="AN76" s="1"/>
      <c r="BC76" s="4"/>
      <c r="BE76" s="4"/>
      <c r="BX76" s="10"/>
    </row>
    <row r="77" spans="1:94" x14ac:dyDescent="0.15">
      <c r="A77" s="4"/>
      <c r="C77" s="4"/>
      <c r="W77" s="1"/>
      <c r="X77" s="1"/>
      <c r="Y77" s="1"/>
      <c r="Z77" s="1"/>
      <c r="AA77" s="1"/>
      <c r="AB77" s="1"/>
      <c r="AC77" s="1"/>
      <c r="AD77" s="1"/>
      <c r="AG77" s="1"/>
      <c r="AH77" s="1"/>
      <c r="AI77" s="1"/>
      <c r="AJ77" s="1"/>
      <c r="AK77" s="1"/>
      <c r="AL77" s="1"/>
      <c r="AM77" s="1"/>
      <c r="AN77" s="1"/>
      <c r="BC77" s="4"/>
      <c r="BE77" s="4"/>
      <c r="BX77" s="10"/>
    </row>
    <row r="78" spans="1:94" x14ac:dyDescent="0.15">
      <c r="A78" s="4"/>
      <c r="C78" s="4"/>
      <c r="AK78" s="1"/>
      <c r="AL78" s="1"/>
      <c r="AM78" s="1"/>
      <c r="AN78" s="1"/>
      <c r="BC78" s="4"/>
      <c r="BE78" s="4"/>
      <c r="BX78" s="10"/>
      <c r="BY78" s="9"/>
      <c r="BZ78" s="9"/>
      <c r="CA78" s="9"/>
      <c r="CB78" s="9"/>
      <c r="CC78" s="9"/>
      <c r="CD78" s="9"/>
      <c r="CE78" s="9"/>
      <c r="CF78" s="9"/>
      <c r="CI78" s="9"/>
      <c r="CJ78" s="9"/>
      <c r="CK78" s="9"/>
      <c r="CL78" s="9"/>
    </row>
    <row r="79" spans="1:94" x14ac:dyDescent="0.15">
      <c r="A79" s="4"/>
      <c r="C79" s="4"/>
      <c r="BC79" s="4"/>
      <c r="BE79" s="4"/>
      <c r="BX79" s="10"/>
      <c r="BY79" s="9"/>
      <c r="BZ79" s="9"/>
      <c r="CA79" s="9"/>
      <c r="CB79" s="9"/>
      <c r="CC79" s="9"/>
      <c r="CD79" s="9"/>
      <c r="CE79" s="9"/>
      <c r="CF79" s="9"/>
      <c r="CI79" s="9"/>
      <c r="CJ79" s="9"/>
      <c r="CK79" s="9"/>
      <c r="CL79" s="9"/>
      <c r="CM79" s="9"/>
      <c r="CN79" s="9"/>
      <c r="CO79" s="9"/>
      <c r="CP79" s="9"/>
    </row>
    <row r="80" spans="1:94" x14ac:dyDescent="0.15">
      <c r="A80" s="4"/>
      <c r="C80" s="4"/>
      <c r="BC80" s="4"/>
      <c r="BE80" s="4"/>
      <c r="BX80" s="10"/>
      <c r="BY80" s="9"/>
      <c r="BZ80" s="9"/>
      <c r="CA80" s="9"/>
      <c r="CB80" s="9"/>
      <c r="CC80" s="9"/>
      <c r="CD80" s="9"/>
      <c r="CE80" s="9"/>
      <c r="CF80" s="9"/>
      <c r="CI80" s="9"/>
      <c r="CJ80" s="9"/>
      <c r="CK80" s="9"/>
      <c r="CL80" s="9"/>
      <c r="CM80" s="9"/>
      <c r="CN80" s="9"/>
      <c r="CO80" s="9"/>
      <c r="CP80" s="9"/>
    </row>
    <row r="81" spans="1:94" x14ac:dyDescent="0.15">
      <c r="A81" s="4"/>
      <c r="C81" s="4"/>
      <c r="BC81" s="4"/>
      <c r="BE81" s="4"/>
      <c r="BX81" s="10"/>
      <c r="BY81" s="9"/>
      <c r="BZ81" s="9"/>
      <c r="CA81" s="9"/>
      <c r="CB81" s="9"/>
      <c r="CC81" s="9"/>
      <c r="CD81" s="9"/>
      <c r="CE81" s="9"/>
      <c r="CF81" s="9"/>
      <c r="CI81" s="9"/>
      <c r="CJ81" s="9"/>
      <c r="CK81" s="9"/>
      <c r="CL81" s="9"/>
      <c r="CM81" s="9"/>
      <c r="CN81" s="9"/>
      <c r="CO81" s="9"/>
      <c r="CP81" s="9"/>
    </row>
    <row r="82" spans="1:94" x14ac:dyDescent="0.15">
      <c r="A82" s="4"/>
      <c r="C82" s="4"/>
      <c r="BC82" s="4"/>
      <c r="BE82" s="4"/>
      <c r="BX82" s="10"/>
      <c r="BY82" s="9"/>
      <c r="BZ82" s="9"/>
      <c r="CA82" s="9"/>
      <c r="CB82" s="9"/>
      <c r="CC82" s="9"/>
      <c r="CD82" s="9"/>
      <c r="CE82" s="9"/>
      <c r="CF82" s="9"/>
      <c r="CI82" s="9"/>
      <c r="CJ82" s="9"/>
      <c r="CK82" s="9"/>
      <c r="CL82" s="9"/>
      <c r="CM82" s="9"/>
      <c r="CN82" s="9"/>
      <c r="CO82" s="9"/>
      <c r="CP82" s="9"/>
    </row>
    <row r="83" spans="1:94" x14ac:dyDescent="0.15">
      <c r="A83" s="4"/>
      <c r="C83" s="4"/>
      <c r="BC83" s="4"/>
      <c r="BE83" s="4"/>
      <c r="BX83" s="10"/>
      <c r="BY83" s="9"/>
      <c r="BZ83" s="9"/>
      <c r="CA83" s="9"/>
      <c r="CB83" s="9"/>
      <c r="CC83" s="9"/>
      <c r="CD83" s="9"/>
      <c r="CE83" s="9"/>
      <c r="CF83" s="9"/>
      <c r="CI83" s="9"/>
      <c r="CJ83" s="9"/>
      <c r="CK83" s="9"/>
      <c r="CL83" s="9"/>
      <c r="CM83" s="9"/>
      <c r="CN83" s="9"/>
      <c r="CO83" s="9"/>
      <c r="CP83" s="9"/>
    </row>
    <row r="84" spans="1:94" x14ac:dyDescent="0.15">
      <c r="A84" s="4"/>
      <c r="C84" s="4"/>
      <c r="BC84" s="4"/>
      <c r="BE84" s="4"/>
      <c r="BX84" s="10"/>
      <c r="BY84" s="9"/>
      <c r="BZ84" s="9"/>
      <c r="CA84" s="9"/>
      <c r="CB84" s="9"/>
      <c r="CC84" s="9"/>
      <c r="CD84" s="9"/>
      <c r="CE84" s="9"/>
      <c r="CF84" s="9"/>
      <c r="CI84" s="9"/>
      <c r="CJ84" s="9"/>
      <c r="CK84" s="9"/>
      <c r="CL84" s="9"/>
      <c r="CM84" s="9"/>
      <c r="CN84" s="9"/>
      <c r="CO84" s="9"/>
      <c r="CP84" s="9"/>
    </row>
    <row r="85" spans="1:94" x14ac:dyDescent="0.15">
      <c r="A85" s="4"/>
      <c r="C85" s="4"/>
      <c r="BC85" s="4"/>
      <c r="BE85" s="4"/>
      <c r="BX85" s="10"/>
      <c r="BY85" s="9"/>
      <c r="BZ85" s="9"/>
      <c r="CA85" s="9"/>
      <c r="CB85" s="9"/>
      <c r="CC85" s="9"/>
      <c r="CD85" s="9"/>
      <c r="CE85" s="9"/>
      <c r="CF85" s="9"/>
      <c r="CI85" s="9"/>
      <c r="CJ85" s="9"/>
      <c r="CK85" s="9"/>
      <c r="CL85" s="9"/>
      <c r="CM85" s="9"/>
      <c r="CN85" s="9"/>
      <c r="CO85" s="9"/>
      <c r="CP85" s="9"/>
    </row>
    <row r="86" spans="1:94" x14ac:dyDescent="0.15">
      <c r="A86" s="4"/>
      <c r="C86" s="4"/>
    </row>
    <row r="87" spans="1:94" x14ac:dyDescent="0.15">
      <c r="A87" s="5"/>
      <c r="C87" s="4"/>
    </row>
    <row r="88" spans="1:94" x14ac:dyDescent="0.15">
      <c r="A88" s="5"/>
      <c r="C88" s="4"/>
    </row>
    <row r="89" spans="1:94" x14ac:dyDescent="0.15">
      <c r="A89" s="5"/>
      <c r="C89" s="4"/>
    </row>
    <row r="90" spans="1:94" x14ac:dyDescent="0.15">
      <c r="A90" s="4"/>
      <c r="C90" s="4"/>
    </row>
    <row r="91" spans="1:94" x14ac:dyDescent="0.15">
      <c r="A91" s="4"/>
      <c r="C91" s="4"/>
    </row>
    <row r="92" spans="1:94" x14ac:dyDescent="0.15">
      <c r="A92" s="4"/>
      <c r="C92" s="5"/>
    </row>
    <row r="93" spans="1:94" x14ac:dyDescent="0.15">
      <c r="A93" s="4"/>
      <c r="C93" s="5"/>
    </row>
    <row r="94" spans="1:94" x14ac:dyDescent="0.15">
      <c r="A94" s="4"/>
      <c r="C94" s="5"/>
    </row>
    <row r="95" spans="1:94" x14ac:dyDescent="0.15">
      <c r="A95" s="4"/>
      <c r="C95" s="4"/>
    </row>
    <row r="96" spans="1:94" x14ac:dyDescent="0.15">
      <c r="A96" s="4"/>
      <c r="C96" s="4"/>
    </row>
    <row r="97" spans="1:3" x14ac:dyDescent="0.15">
      <c r="A97" s="4"/>
      <c r="C97" s="4"/>
    </row>
    <row r="98" spans="1:3" x14ac:dyDescent="0.15">
      <c r="A98" s="4"/>
      <c r="C98" s="4"/>
    </row>
    <row r="99" spans="1:3" x14ac:dyDescent="0.15">
      <c r="A99" s="4"/>
      <c r="C99" s="4"/>
    </row>
    <row r="100" spans="1:3" x14ac:dyDescent="0.15">
      <c r="A100" s="4"/>
      <c r="C100" s="4"/>
    </row>
    <row r="101" spans="1:3" x14ac:dyDescent="0.15">
      <c r="A101" s="4"/>
      <c r="C101" s="4"/>
    </row>
    <row r="102" spans="1:3" x14ac:dyDescent="0.15">
      <c r="A102" s="4"/>
      <c r="C102" s="4"/>
    </row>
    <row r="103" spans="1:3" x14ac:dyDescent="0.15">
      <c r="A103" s="4"/>
      <c r="C103" s="4"/>
    </row>
    <row r="104" spans="1:3" x14ac:dyDescent="0.15">
      <c r="A104" s="4"/>
      <c r="C104" s="4"/>
    </row>
    <row r="105" spans="1:3" x14ac:dyDescent="0.15">
      <c r="A105" s="5"/>
      <c r="C105" s="4"/>
    </row>
    <row r="106" spans="1:3" x14ac:dyDescent="0.15">
      <c r="A106" s="4"/>
      <c r="C106" s="4"/>
    </row>
    <row r="107" spans="1:3" x14ac:dyDescent="0.15">
      <c r="A107" s="4"/>
      <c r="C107" s="4"/>
    </row>
    <row r="108" spans="1:3" x14ac:dyDescent="0.15">
      <c r="A108" s="4"/>
      <c r="C108" s="4"/>
    </row>
    <row r="109" spans="1:3" x14ac:dyDescent="0.15">
      <c r="A109" s="4"/>
      <c r="C109" s="4"/>
    </row>
    <row r="110" spans="1:3" x14ac:dyDescent="0.15">
      <c r="A110" s="4"/>
      <c r="C110" s="5"/>
    </row>
    <row r="111" spans="1:3" x14ac:dyDescent="0.15">
      <c r="A111" s="4"/>
      <c r="C111" s="4"/>
    </row>
    <row r="112" spans="1:3" x14ac:dyDescent="0.15">
      <c r="A112" s="4"/>
      <c r="C112" s="4"/>
    </row>
    <row r="113" spans="1:3" x14ac:dyDescent="0.15">
      <c r="A113" s="4"/>
      <c r="C113" s="4"/>
    </row>
    <row r="114" spans="1:3" x14ac:dyDescent="0.15">
      <c r="A114" s="4"/>
      <c r="C114" s="4"/>
    </row>
    <row r="115" spans="1:3" x14ac:dyDescent="0.15">
      <c r="A115" s="4"/>
      <c r="C115" s="4"/>
    </row>
    <row r="116" spans="1:3" x14ac:dyDescent="0.15">
      <c r="A116" s="4"/>
      <c r="C116" s="4"/>
    </row>
    <row r="117" spans="1:3" x14ac:dyDescent="0.15">
      <c r="A117" s="4"/>
      <c r="C117" s="4"/>
    </row>
    <row r="118" spans="1:3" x14ac:dyDescent="0.15">
      <c r="A118" s="4"/>
      <c r="C118" s="4"/>
    </row>
    <row r="119" spans="1:3" x14ac:dyDescent="0.15">
      <c r="A119" s="4"/>
      <c r="C119" s="4"/>
    </row>
    <row r="120" spans="1:3" x14ac:dyDescent="0.15">
      <c r="C120" s="4"/>
    </row>
    <row r="121" spans="1:3" x14ac:dyDescent="0.15">
      <c r="C121" s="4"/>
    </row>
    <row r="122" spans="1:3" x14ac:dyDescent="0.15">
      <c r="C122" s="4"/>
    </row>
    <row r="123" spans="1:3" x14ac:dyDescent="0.15">
      <c r="C123" s="4"/>
    </row>
    <row r="124" spans="1:3" x14ac:dyDescent="0.15">
      <c r="C124" s="4"/>
    </row>
  </sheetData>
  <mergeCells count="12">
    <mergeCell ref="BX4:CF4"/>
    <mergeCell ref="CH4:CP4"/>
    <mergeCell ref="A3:AN3"/>
    <mergeCell ref="BC3:CP3"/>
    <mergeCell ref="B4:F4"/>
    <mergeCell ref="J4:M4"/>
    <mergeCell ref="Q4:T4"/>
    <mergeCell ref="V4:AD4"/>
    <mergeCell ref="AF4:AN4"/>
    <mergeCell ref="BD4:BH4"/>
    <mergeCell ref="BL4:BO4"/>
    <mergeCell ref="BS4:BV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11</vt:i4>
      </vt:variant>
    </vt:vector>
  </HeadingPairs>
  <TitlesOfParts>
    <vt:vector size="11" baseType="lpstr">
      <vt:lpstr>Instrucciones</vt:lpstr>
      <vt:lpstr>Total</vt:lpstr>
      <vt:lpstr>Exceso de mortalidad acumulada</vt:lpstr>
      <vt:lpstr>Por Sexo</vt:lpstr>
      <vt:lpstr>Por Sexo&amp;Grupo de edad</vt:lpstr>
      <vt:lpstr>Por Grupo de Edad</vt:lpstr>
      <vt:lpstr>Muertes_Edad</vt:lpstr>
      <vt:lpstr>Por Causa</vt:lpstr>
      <vt:lpstr>Por Lugar de Ocurrencia</vt:lpstr>
      <vt:lpstr>Muertes por tasa de admisión</vt:lpstr>
      <vt:lpstr>Muertes por números de admisión</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Gurpreet Kaur Rai</dc:creator>
  <cp:lastModifiedBy>Microsoft Office User</cp:lastModifiedBy>
  <cp:revision/>
  <dcterms:created xsi:type="dcterms:W3CDTF">2020-04-14T09:27:57Z</dcterms:created>
  <dcterms:modified xsi:type="dcterms:W3CDTF">2021-01-07T15:46:43Z</dcterms:modified>
</cp:coreProperties>
</file>