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te_j\OneDrive\Escritorio\"/>
    </mc:Choice>
  </mc:AlternateContent>
  <xr:revisionPtr revIDLastSave="0" documentId="8_{A184CECF-F235-4080-B4C7-746BEEB67D0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1" sheetId="10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0" l="1"/>
  <c r="E10" i="10"/>
  <c r="I10" i="10"/>
  <c r="H10" i="10"/>
  <c r="M11" i="10"/>
  <c r="C12" i="10"/>
  <c r="D12" i="10"/>
  <c r="F12" i="10"/>
  <c r="G12" i="10"/>
  <c r="I12" i="10"/>
  <c r="J12" i="10"/>
  <c r="L12" i="10"/>
  <c r="M12" i="10"/>
  <c r="C13" i="10"/>
  <c r="D13" i="10"/>
  <c r="F13" i="10"/>
  <c r="G13" i="10"/>
  <c r="I13" i="10"/>
  <c r="J13" i="10"/>
  <c r="L13" i="10"/>
  <c r="M13" i="10"/>
  <c r="C14" i="10"/>
  <c r="D14" i="10"/>
  <c r="F14" i="10"/>
  <c r="G14" i="10"/>
  <c r="I14" i="10"/>
  <c r="J14" i="10"/>
  <c r="L14" i="10"/>
  <c r="M14" i="10"/>
  <c r="C15" i="10"/>
  <c r="D15" i="10"/>
  <c r="F15" i="10"/>
  <c r="G15" i="10"/>
  <c r="I15" i="10"/>
  <c r="J15" i="10"/>
  <c r="L15" i="10"/>
  <c r="M15" i="10"/>
  <c r="C16" i="10"/>
  <c r="D16" i="10"/>
  <c r="F16" i="10"/>
  <c r="G16" i="10"/>
  <c r="I16" i="10"/>
  <c r="J16" i="10"/>
  <c r="L16" i="10"/>
  <c r="M16" i="10"/>
  <c r="C17" i="10"/>
  <c r="D17" i="10"/>
  <c r="F17" i="10"/>
  <c r="G17" i="10"/>
  <c r="I17" i="10"/>
  <c r="J17" i="10"/>
  <c r="L17" i="10"/>
  <c r="M17" i="10"/>
  <c r="C18" i="10"/>
  <c r="D18" i="10"/>
  <c r="F18" i="10"/>
  <c r="G18" i="10"/>
  <c r="I18" i="10"/>
  <c r="J18" i="10"/>
  <c r="L18" i="10"/>
  <c r="M18" i="10"/>
  <c r="C19" i="10"/>
  <c r="D19" i="10"/>
  <c r="F19" i="10"/>
  <c r="G19" i="10"/>
  <c r="I19" i="10"/>
  <c r="J19" i="10"/>
  <c r="L19" i="10"/>
  <c r="M19" i="10"/>
  <c r="C20" i="10"/>
  <c r="D20" i="10"/>
  <c r="F20" i="10"/>
  <c r="G20" i="10"/>
  <c r="I20" i="10"/>
  <c r="J20" i="10"/>
  <c r="L20" i="10"/>
  <c r="M20" i="10"/>
  <c r="C21" i="10"/>
  <c r="D21" i="10"/>
  <c r="F21" i="10"/>
  <c r="G21" i="10"/>
  <c r="I21" i="10"/>
  <c r="J21" i="10"/>
  <c r="L21" i="10"/>
  <c r="M21" i="10"/>
  <c r="C22" i="10"/>
  <c r="D22" i="10"/>
  <c r="F22" i="10"/>
  <c r="G22" i="10"/>
  <c r="I22" i="10"/>
  <c r="J22" i="10"/>
  <c r="L22" i="10"/>
  <c r="M22" i="10"/>
  <c r="C23" i="10"/>
  <c r="D23" i="10"/>
  <c r="F23" i="10"/>
  <c r="G23" i="10"/>
  <c r="I23" i="10"/>
  <c r="J23" i="10"/>
  <c r="L23" i="10"/>
  <c r="M23" i="10"/>
  <c r="C24" i="10"/>
  <c r="D24" i="10"/>
  <c r="F24" i="10"/>
  <c r="G24" i="10"/>
  <c r="I24" i="10"/>
  <c r="J24" i="10"/>
  <c r="L24" i="10"/>
  <c r="M24" i="10"/>
  <c r="C25" i="10"/>
  <c r="D25" i="10"/>
  <c r="F25" i="10"/>
  <c r="G25" i="10"/>
  <c r="I25" i="10"/>
  <c r="J25" i="10"/>
  <c r="L25" i="10"/>
  <c r="M25" i="10"/>
  <c r="C26" i="10"/>
  <c r="D26" i="10"/>
  <c r="F26" i="10"/>
  <c r="G26" i="10"/>
  <c r="I26" i="10"/>
  <c r="J26" i="10"/>
  <c r="L26" i="10"/>
  <c r="M26" i="10"/>
  <c r="C27" i="10"/>
  <c r="D27" i="10"/>
  <c r="F27" i="10"/>
  <c r="G27" i="10"/>
  <c r="I27" i="10"/>
  <c r="J27" i="10"/>
  <c r="L27" i="10"/>
  <c r="M27" i="10"/>
  <c r="C28" i="10"/>
  <c r="D28" i="10"/>
  <c r="F28" i="10"/>
  <c r="G28" i="10"/>
  <c r="I28" i="10"/>
  <c r="J28" i="10"/>
  <c r="L28" i="10"/>
  <c r="M28" i="10"/>
  <c r="C29" i="10"/>
  <c r="D29" i="10"/>
  <c r="F29" i="10"/>
  <c r="G29" i="10"/>
  <c r="I29" i="10"/>
  <c r="J29" i="10"/>
  <c r="L29" i="10"/>
  <c r="M29" i="10"/>
  <c r="C30" i="10"/>
  <c r="D30" i="10"/>
  <c r="F30" i="10"/>
  <c r="G30" i="10"/>
  <c r="I30" i="10"/>
  <c r="J30" i="10"/>
  <c r="L30" i="10"/>
  <c r="M30" i="10"/>
  <c r="J11" i="10"/>
  <c r="G11" i="10"/>
  <c r="J10" i="10"/>
  <c r="L10" i="10"/>
  <c r="M10" i="10"/>
  <c r="G10" i="10"/>
  <c r="D10" i="10"/>
  <c r="F10" i="10"/>
  <c r="C11" i="10"/>
  <c r="D11" i="10"/>
  <c r="J6" i="10"/>
  <c r="B11" i="10"/>
  <c r="E11" i="10"/>
  <c r="H11" i="10"/>
  <c r="K11" i="10"/>
  <c r="B12" i="10"/>
  <c r="E12" i="10"/>
  <c r="H12" i="10"/>
  <c r="K12" i="10"/>
  <c r="B13" i="10"/>
  <c r="E13" i="10"/>
  <c r="H13" i="10"/>
  <c r="K13" i="10"/>
  <c r="B14" i="10"/>
  <c r="E14" i="10"/>
  <c r="H14" i="10"/>
  <c r="K14" i="10"/>
  <c r="B15" i="10"/>
  <c r="E15" i="10"/>
  <c r="H15" i="10"/>
  <c r="K15" i="10"/>
  <c r="B16" i="10"/>
  <c r="E16" i="10"/>
  <c r="H16" i="10"/>
  <c r="K16" i="10"/>
  <c r="B17" i="10"/>
  <c r="E17" i="10"/>
  <c r="H17" i="10"/>
  <c r="K17" i="10"/>
  <c r="B18" i="10"/>
  <c r="E18" i="10"/>
  <c r="H18" i="10"/>
  <c r="K18" i="10"/>
  <c r="B19" i="10"/>
  <c r="E19" i="10"/>
  <c r="H19" i="10"/>
  <c r="K19" i="10"/>
  <c r="B20" i="10"/>
  <c r="E20" i="10"/>
  <c r="H20" i="10"/>
  <c r="K20" i="10"/>
  <c r="B21" i="10"/>
  <c r="E21" i="10"/>
  <c r="H21" i="10"/>
  <c r="K21" i="10"/>
  <c r="B22" i="10"/>
  <c r="E22" i="10"/>
  <c r="H22" i="10"/>
  <c r="K22" i="10"/>
  <c r="B23" i="10"/>
  <c r="E23" i="10"/>
  <c r="H23" i="10"/>
  <c r="K23" i="10"/>
  <c r="B24" i="10"/>
  <c r="E24" i="10"/>
  <c r="H24" i="10"/>
  <c r="K24" i="10"/>
  <c r="B25" i="10"/>
  <c r="E25" i="10"/>
  <c r="H25" i="10"/>
  <c r="K25" i="10"/>
  <c r="B26" i="10"/>
  <c r="E26" i="10"/>
  <c r="H26" i="10"/>
  <c r="K26" i="10"/>
  <c r="B27" i="10"/>
  <c r="E27" i="10"/>
  <c r="H27" i="10"/>
  <c r="K27" i="10"/>
  <c r="B28" i="10"/>
  <c r="E28" i="10"/>
  <c r="H28" i="10"/>
  <c r="K28" i="10"/>
  <c r="B29" i="10"/>
  <c r="E29" i="10"/>
  <c r="H29" i="10"/>
  <c r="K29" i="10"/>
  <c r="B30" i="10"/>
  <c r="E30" i="10"/>
  <c r="H30" i="10"/>
  <c r="K30" i="10"/>
  <c r="F11" i="10"/>
  <c r="I11" i="10"/>
  <c r="L11" i="10"/>
</calcChain>
</file>

<file path=xl/sharedStrings.xml><?xml version="1.0" encoding="utf-8"?>
<sst xmlns="http://schemas.openxmlformats.org/spreadsheetml/2006/main" count="19" uniqueCount="17">
  <si>
    <t>x</t>
  </si>
  <si>
    <t>num_segmentos</t>
  </si>
  <si>
    <t xml:space="preserve"> </t>
  </si>
  <si>
    <t>x0</t>
  </si>
  <si>
    <t>x1</t>
  </si>
  <si>
    <t>y</t>
  </si>
  <si>
    <t>k1</t>
  </si>
  <si>
    <t>k2</t>
  </si>
  <si>
    <t>yi + 0.75*k1*h</t>
  </si>
  <si>
    <t>y0</t>
  </si>
  <si>
    <t>xi + h/2</t>
  </si>
  <si>
    <t>h</t>
  </si>
  <si>
    <t>y + (k2*h) /2</t>
  </si>
  <si>
    <t>k3</t>
  </si>
  <si>
    <t>x + h</t>
  </si>
  <si>
    <t>y + k3*h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</si>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</sst>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0" xfId="9"/>
    <xf numFmtId="0" fontId="0" fillId="0" borderId="2" xfId="0" applyBorder="1"/>
    <xf numFmtId="0" fontId="0" fillId="0" borderId="0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2" xfId="0" applyFont="1" applyFill="1" applyBorder="1"/>
    <xf numFmtId="0" fontId="1" fillId="0" borderId="0" xfId="0" applyFont="1" applyFill="1"/>
    <xf numFmtId="0" fontId="0" fillId="0" borderId="0" xfId="0" applyFill="1"/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'P1'!$B$10:$B$20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'P1'!$C$10:$C$20</c:f>
              <c:numCache>
                <c:formatCode>General</c:formatCode>
                <c:ptCount val="11"/>
                <c:pt idx="0">
                  <c:v>50</c:v>
                </c:pt>
                <c:pt idx="1">
                  <c:v>48.329355734297991</c:v>
                </c:pt>
                <c:pt idx="2">
                  <c:v>46.671092824813428</c:v>
                </c:pt>
                <c:pt idx="3">
                  <c:v>45.03459799776855</c:v>
                </c:pt>
                <c:pt idx="4">
                  <c:v>43.421536689506894</c:v>
                </c:pt>
                <c:pt idx="5">
                  <c:v>41.832832773270994</c:v>
                </c:pt>
                <c:pt idx="6">
                  <c:v>40.269121010802237</c:v>
                </c:pt>
                <c:pt idx="7">
                  <c:v>38.730887289640997</c:v>
                </c:pt>
                <c:pt idx="8">
                  <c:v>37.218528941850202</c:v>
                </c:pt>
                <c:pt idx="9">
                  <c:v>35.732385706923225</c:v>
                </c:pt>
                <c:pt idx="10">
                  <c:v>34.272757544663229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E-4114-B0C8-6B287C51D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27688"/>
        <c:axId val="21332263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'P1'!$B$10:$B$20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'P1'!$N$10:$N$20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69E-4114-B0C8-6B287C51D819}"/>
                  </c:ext>
                </c:extLst>
              </c15:ser>
            </c15:filteredScatterSeries>
          </c:ext>
        </c:extLst>
      </c:scatterChart>
      <c:valAx>
        <c:axId val="213592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226344"/>
        <c:crosses val="autoZero"/>
        <c:crossBetween val="midCat"/>
      </c:valAx>
      <c:valAx>
        <c:axId val="213322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927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330199</xdr:colOff>
      <xdr:row>3</xdr:row>
      <xdr:rowOff>42333</xdr:rowOff>
    </xdr:from>
    <xdr:to>
      <xdr:col>23</xdr:col>
      <xdr:colOff>782052</xdr:colOff>
      <xdr:row>19</xdr:row>
      <xdr:rowOff>170447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38546</xdr:colOff>
      <xdr:row>30</xdr:row>
      <xdr:rowOff>163986</xdr:rowOff>
    </xdr:from>
    <xdr:to>
      <xdr:col>13</xdr:col>
      <xdr:colOff>90237</xdr:colOff>
      <xdr:row>53</xdr:row>
      <xdr:rowOff>130119</xdr:rowOff>
    </xdr:to>
    <xdr:pic>
      <xdr:nvPicPr>
        <xdr:cNvPr id="4" name="Imagen 3" descr="rungekuta4_formula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678" y="6179775"/>
          <a:ext cx="2788875" cy="4578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watch?v=RR_VprIzSGM" TargetMode="External"/><Relationship Id="rId1" Type="http://schemas.openxmlformats.org/officeDocument/2006/relationships/hyperlink" Target="https://www.youtube.com/watch?v=lob94xNqq0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4"/>
  <sheetViews>
    <sheetView tabSelected="1" topLeftCell="A4" zoomScale="76" zoomScaleNormal="76" zoomScalePageLayoutView="150" workbookViewId="0">
      <selection activeCell="Q25" sqref="Q25"/>
    </sheetView>
  </sheetViews>
  <sheetFormatPr baseColWidth="10" defaultRowHeight="15.6" x14ac:dyDescent="0.3"/>
  <cols>
    <col min="2" max="2" width="5.296875" customWidth="1"/>
    <col min="3" max="3" width="17.69921875" customWidth="1"/>
    <col min="4" max="5" width="8.19921875" customWidth="1"/>
    <col min="6" max="6" width="13.796875" customWidth="1"/>
    <col min="7" max="9" width="8.19921875" customWidth="1"/>
    <col min="10" max="10" width="7.296875" customWidth="1"/>
    <col min="11" max="11" width="5.296875" customWidth="1"/>
    <col min="12" max="12" width="9.5" customWidth="1"/>
    <col min="13" max="13" width="5.796875" customWidth="1"/>
    <col min="14" max="14" width="11.5" bestFit="1" customWidth="1"/>
  </cols>
  <sheetData>
    <row r="1" spans="2:14" x14ac:dyDescent="0.3">
      <c r="B1" s="1" t="s">
        <v>3</v>
      </c>
      <c r="C1" s="1"/>
      <c r="D1" s="1"/>
      <c r="E1" s="1"/>
      <c r="F1" s="1"/>
      <c r="G1" s="1"/>
      <c r="H1" s="1"/>
      <c r="I1" s="1"/>
      <c r="J1" s="1">
        <v>0</v>
      </c>
      <c r="K1" s="1"/>
      <c r="L1" s="1"/>
      <c r="M1" s="1"/>
    </row>
    <row r="2" spans="2:14" x14ac:dyDescent="0.3">
      <c r="B2" s="1" t="s">
        <v>9</v>
      </c>
      <c r="C2" s="1"/>
      <c r="D2" s="1"/>
      <c r="E2" s="1"/>
      <c r="F2" s="1"/>
      <c r="G2" s="1"/>
      <c r="H2" s="1"/>
      <c r="I2" s="1"/>
      <c r="J2" s="1">
        <v>0</v>
      </c>
      <c r="K2" s="1"/>
      <c r="L2" s="1"/>
      <c r="M2" s="1"/>
    </row>
    <row r="3" spans="2:14" x14ac:dyDescent="0.3">
      <c r="B3" s="1" t="s">
        <v>4</v>
      </c>
      <c r="C3" s="1"/>
      <c r="D3" s="1"/>
      <c r="E3" s="1"/>
      <c r="F3" s="1"/>
      <c r="G3" s="1"/>
      <c r="H3" s="1"/>
      <c r="I3" s="1"/>
      <c r="J3" s="1">
        <v>2</v>
      </c>
      <c r="K3" s="1"/>
      <c r="L3" s="1"/>
      <c r="M3" s="1"/>
    </row>
    <row r="4" spans="2:14" x14ac:dyDescent="0.3">
      <c r="B4" s="1" t="s">
        <v>1</v>
      </c>
      <c r="C4" s="1"/>
      <c r="D4" s="1"/>
      <c r="E4" s="1"/>
      <c r="F4" s="1"/>
      <c r="G4" s="1"/>
      <c r="H4" s="1"/>
      <c r="I4" s="1"/>
      <c r="J4" s="1">
        <v>20</v>
      </c>
      <c r="K4" s="1"/>
      <c r="L4" s="1"/>
      <c r="M4" s="1"/>
    </row>
    <row r="6" spans="2:14" x14ac:dyDescent="0.3">
      <c r="B6" t="s">
        <v>11</v>
      </c>
      <c r="J6">
        <f>(J3-J1)/J4</f>
        <v>0.1</v>
      </c>
    </row>
    <row r="8" spans="2:14" x14ac:dyDescent="0.3">
      <c r="B8" s="2" t="s">
        <v>0</v>
      </c>
      <c r="C8" s="2" t="s">
        <v>5</v>
      </c>
      <c r="D8" s="6" t="s">
        <v>6</v>
      </c>
      <c r="E8" s="2" t="s">
        <v>10</v>
      </c>
      <c r="F8" s="2" t="s">
        <v>8</v>
      </c>
      <c r="G8" s="6" t="s">
        <v>7</v>
      </c>
      <c r="H8" s="2" t="s">
        <v>10</v>
      </c>
      <c r="I8" s="2" t="s">
        <v>12</v>
      </c>
      <c r="J8" s="6" t="s">
        <v>13</v>
      </c>
      <c r="K8" s="4" t="s">
        <v>14</v>
      </c>
      <c r="L8" s="4" t="s">
        <v>15</v>
      </c>
      <c r="M8" s="7" t="s">
        <v>16</v>
      </c>
      <c r="N8" s="8"/>
    </row>
    <row r="9" spans="2:14" x14ac:dyDescent="0.3">
      <c r="B9" s="2"/>
      <c r="C9" s="2"/>
      <c r="D9" s="2"/>
      <c r="E9" s="2"/>
      <c r="F9" s="2"/>
      <c r="G9" s="2"/>
      <c r="H9" s="2"/>
      <c r="I9" s="2"/>
      <c r="J9" s="2"/>
      <c r="K9" s="5"/>
      <c r="L9" s="5"/>
      <c r="M9" s="5"/>
      <c r="N9" s="9"/>
    </row>
    <row r="10" spans="2:14" x14ac:dyDescent="0.3">
      <c r="B10" s="6">
        <v>0</v>
      </c>
      <c r="C10" s="6">
        <v>50</v>
      </c>
      <c r="D10" s="2">
        <f>0.1*(C10)-3*(SQRT(B10))</f>
        <v>5</v>
      </c>
      <c r="E10" s="2">
        <f>B10+$J$6/2</f>
        <v>0.05</v>
      </c>
      <c r="F10" s="2">
        <f>C10+(D10*$J$6)/2</f>
        <v>50.25</v>
      </c>
      <c r="G10" s="2">
        <f>0.1*(E10)-3*(SQRT(F10))</f>
        <v>-21.261170318136738</v>
      </c>
      <c r="H10" s="2">
        <f>E10</f>
        <v>0.05</v>
      </c>
      <c r="I10" s="2">
        <f>C10+(G10*$J$6)/2</f>
        <v>48.936941484093161</v>
      </c>
      <c r="J10" s="2">
        <f>0.1*(H10)-3*(SQRT(I10))</f>
        <v>-20.981483110727211</v>
      </c>
      <c r="K10" s="5">
        <f>B10+$J$6</f>
        <v>0.1</v>
      </c>
      <c r="L10" s="5">
        <f>C10+J10*$J$6</f>
        <v>47.90185168892728</v>
      </c>
      <c r="M10" s="5">
        <f>0.1*(K10)-3*(SQRT(L10))</f>
        <v>-20.753349084392564</v>
      </c>
      <c r="N10" s="9"/>
    </row>
    <row r="11" spans="2:14" x14ac:dyDescent="0.3">
      <c r="B11" s="2">
        <f t="shared" ref="B11:B30" si="0">B10+$J$6</f>
        <v>0.1</v>
      </c>
      <c r="C11" s="2">
        <f>C10+($J$6/6*(D10+2*G10+2*J10+M10))</f>
        <v>48.329355734297991</v>
      </c>
      <c r="D11" s="2">
        <f t="shared" ref="D11:D30" si="1">0.1*(C11)-3*(SQRT(B11))</f>
        <v>3.8842522753792856</v>
      </c>
      <c r="E11" s="2">
        <f>B11+$J$6/2</f>
        <v>0.15000000000000002</v>
      </c>
      <c r="F11" s="2">
        <f>C11+(D11*$J$6)/2</f>
        <v>48.523568348066952</v>
      </c>
      <c r="G11" s="2">
        <f t="shared" ref="G11:G30" si="2">0.1*(E11)-3*(SQRT(F11))</f>
        <v>-20.882658125555661</v>
      </c>
      <c r="H11" s="2">
        <f>E11</f>
        <v>0.15000000000000002</v>
      </c>
      <c r="I11" s="2">
        <f>C11+(G11*$J$6)/2</f>
        <v>47.28522282802021</v>
      </c>
      <c r="J11" s="2">
        <f t="shared" ref="J11:J29" si="3">0.1*(H11)-3*(SQRT(I11))</f>
        <v>-20.614275446611835</v>
      </c>
      <c r="K11" s="5">
        <f>B11+$J$6</f>
        <v>0.2</v>
      </c>
      <c r="L11" s="5">
        <f>C11+J11*$J$6</f>
        <v>46.267928189636805</v>
      </c>
      <c r="M11" s="5">
        <f t="shared" ref="M11:M30" si="4">0.1*(K11)-3*(SQRT(L11))</f>
        <v>-20.386159700118277</v>
      </c>
      <c r="N11" s="9"/>
    </row>
    <row r="12" spans="2:14" x14ac:dyDescent="0.3">
      <c r="B12" s="2">
        <f t="shared" si="0"/>
        <v>0.2</v>
      </c>
      <c r="C12" s="2">
        <f t="shared" ref="C12:C20" si="5">C11+($J$6/6*(D11+2*G11+2*J11+M11))</f>
        <v>46.671092824813428</v>
      </c>
      <c r="D12" s="2">
        <f t="shared" si="1"/>
        <v>3.3254684959814691</v>
      </c>
      <c r="E12" s="2">
        <f t="shared" ref="E12:E20" si="6">B12+$J$6/2</f>
        <v>0.25</v>
      </c>
      <c r="F12" s="2">
        <f t="shared" ref="F12:F20" si="7">C12+(D12*$J$6)/2</f>
        <v>46.837366249612501</v>
      </c>
      <c r="G12" s="2">
        <f t="shared" si="2"/>
        <v>-20.5063491092649</v>
      </c>
      <c r="H12" s="2">
        <f t="shared" ref="H12:H20" si="8">E12</f>
        <v>0.25</v>
      </c>
      <c r="I12" s="2">
        <f t="shared" ref="I12:I20" si="9">C12+(G12*$J$6)/2</f>
        <v>45.645775369350183</v>
      </c>
      <c r="J12" s="2">
        <f t="shared" si="3"/>
        <v>-20.243497189583437</v>
      </c>
      <c r="K12" s="5">
        <f t="shared" ref="K12:K20" si="10">B12+$J$6</f>
        <v>0.30000000000000004</v>
      </c>
      <c r="L12" s="5">
        <f t="shared" ref="L12:L20" si="11">C12+J12*$J$6</f>
        <v>44.646743105855087</v>
      </c>
      <c r="M12" s="5">
        <f t="shared" si="4"/>
        <v>-20.01546552097745</v>
      </c>
      <c r="N12" s="9"/>
    </row>
    <row r="13" spans="2:14" x14ac:dyDescent="0.3">
      <c r="B13" s="2">
        <f t="shared" si="0"/>
        <v>0.30000000000000004</v>
      </c>
      <c r="C13" s="2">
        <f t="shared" si="5"/>
        <v>45.03459799776855</v>
      </c>
      <c r="D13" s="2">
        <f t="shared" si="1"/>
        <v>2.8602921272613564</v>
      </c>
      <c r="E13" s="2">
        <f t="shared" si="6"/>
        <v>0.35000000000000003</v>
      </c>
      <c r="F13" s="2">
        <f t="shared" si="7"/>
        <v>45.177612604131618</v>
      </c>
      <c r="G13" s="2">
        <f t="shared" si="2"/>
        <v>-20.129288071667311</v>
      </c>
      <c r="H13" s="2">
        <f t="shared" si="8"/>
        <v>0.35000000000000003</v>
      </c>
      <c r="I13" s="2">
        <f t="shared" si="9"/>
        <v>44.028133594185185</v>
      </c>
      <c r="J13" s="2">
        <f t="shared" si="3"/>
        <v>-19.87110967385809</v>
      </c>
      <c r="K13" s="5">
        <f t="shared" si="10"/>
        <v>0.4</v>
      </c>
      <c r="L13" s="5">
        <f t="shared" si="11"/>
        <v>43.04748703038274</v>
      </c>
      <c r="M13" s="5">
        <f t="shared" si="4"/>
        <v>-19.643175131910112</v>
      </c>
      <c r="N13" s="9"/>
    </row>
    <row r="14" spans="2:14" x14ac:dyDescent="0.3">
      <c r="B14" s="2">
        <f t="shared" si="0"/>
        <v>0.4</v>
      </c>
      <c r="C14" s="2">
        <f t="shared" si="5"/>
        <v>43.421536689506894</v>
      </c>
      <c r="D14" s="2">
        <f t="shared" si="1"/>
        <v>2.4447870728496617</v>
      </c>
      <c r="E14" s="2">
        <f t="shared" si="6"/>
        <v>0.45</v>
      </c>
      <c r="F14" s="2">
        <f t="shared" si="7"/>
        <v>43.543776043149379</v>
      </c>
      <c r="G14" s="2">
        <f t="shared" si="2"/>
        <v>-19.751312393684444</v>
      </c>
      <c r="H14" s="2">
        <f t="shared" si="8"/>
        <v>0.45</v>
      </c>
      <c r="I14" s="2">
        <f t="shared" si="9"/>
        <v>42.433971069822675</v>
      </c>
      <c r="J14" s="2">
        <f t="shared" si="3"/>
        <v>-19.497408746835792</v>
      </c>
      <c r="K14" s="5">
        <f t="shared" si="10"/>
        <v>0.5</v>
      </c>
      <c r="L14" s="5">
        <f t="shared" si="11"/>
        <v>41.471795814823317</v>
      </c>
      <c r="M14" s="5">
        <f t="shared" si="4"/>
        <v>-19.269579765963076</v>
      </c>
      <c r="N14" s="9"/>
    </row>
    <row r="15" spans="2:14" x14ac:dyDescent="0.3">
      <c r="B15" s="2">
        <f t="shared" si="0"/>
        <v>0.5</v>
      </c>
      <c r="C15" s="2">
        <f t="shared" si="5"/>
        <v>41.832832773270994</v>
      </c>
      <c r="D15" s="2">
        <f t="shared" si="1"/>
        <v>2.0619629337674565</v>
      </c>
      <c r="E15" s="2">
        <f t="shared" si="6"/>
        <v>0.55000000000000004</v>
      </c>
      <c r="F15" s="2">
        <f t="shared" si="7"/>
        <v>41.935930919959368</v>
      </c>
      <c r="G15" s="2">
        <f t="shared" si="2"/>
        <v>-19.372387325104587</v>
      </c>
      <c r="H15" s="2">
        <f t="shared" si="8"/>
        <v>0.55000000000000004</v>
      </c>
      <c r="I15" s="2">
        <f t="shared" si="9"/>
        <v>40.864213407015761</v>
      </c>
      <c r="J15" s="2">
        <f t="shared" si="3"/>
        <v>-19.122536876855222</v>
      </c>
      <c r="K15" s="5">
        <f t="shared" si="10"/>
        <v>0.6</v>
      </c>
      <c r="L15" s="5">
        <f t="shared" si="11"/>
        <v>39.920579085585473</v>
      </c>
      <c r="M15" s="5">
        <f t="shared" si="4"/>
        <v>-18.894820277973341</v>
      </c>
      <c r="N15" s="9"/>
    </row>
    <row r="16" spans="2:14" x14ac:dyDescent="0.3">
      <c r="B16" s="2">
        <f t="shared" si="0"/>
        <v>0.6</v>
      </c>
      <c r="C16" s="2">
        <f t="shared" si="5"/>
        <v>40.269121010802237</v>
      </c>
      <c r="D16" s="2">
        <f t="shared" si="1"/>
        <v>1.7031220933557734</v>
      </c>
      <c r="E16" s="2">
        <f t="shared" si="6"/>
        <v>0.65</v>
      </c>
      <c r="F16" s="2">
        <f t="shared" si="7"/>
        <v>40.354277115470026</v>
      </c>
      <c r="G16" s="2">
        <f t="shared" si="2"/>
        <v>-18.992504926910819</v>
      </c>
      <c r="H16" s="2">
        <f t="shared" si="8"/>
        <v>0.65</v>
      </c>
      <c r="I16" s="2">
        <f t="shared" si="9"/>
        <v>39.319495764456697</v>
      </c>
      <c r="J16" s="2">
        <f t="shared" si="3"/>
        <v>-18.746577867901198</v>
      </c>
      <c r="K16" s="5">
        <f t="shared" si="10"/>
        <v>0.7</v>
      </c>
      <c r="L16" s="5">
        <f t="shared" si="11"/>
        <v>38.394463224012121</v>
      </c>
      <c r="M16" s="5">
        <f t="shared" si="4"/>
        <v>-18.518979773406315</v>
      </c>
      <c r="N16" s="9"/>
    </row>
    <row r="17" spans="2:14" x14ac:dyDescent="0.3">
      <c r="B17" s="2">
        <f t="shared" si="0"/>
        <v>0.7</v>
      </c>
      <c r="C17" s="2">
        <f t="shared" si="5"/>
        <v>38.730887289640997</v>
      </c>
      <c r="D17" s="2">
        <f t="shared" si="1"/>
        <v>1.3631086493618731</v>
      </c>
      <c r="E17" s="2">
        <f t="shared" si="6"/>
        <v>0.75</v>
      </c>
      <c r="F17" s="2">
        <f t="shared" si="7"/>
        <v>38.799042722109093</v>
      </c>
      <c r="G17" s="2">
        <f t="shared" si="2"/>
        <v>-18.61166327889979</v>
      </c>
      <c r="H17" s="2">
        <f t="shared" si="8"/>
        <v>0.75</v>
      </c>
      <c r="I17" s="2">
        <f t="shared" si="9"/>
        <v>37.800304125696009</v>
      </c>
      <c r="J17" s="2">
        <f t="shared" si="3"/>
        <v>-18.369585577650263</v>
      </c>
      <c r="K17" s="5">
        <f t="shared" si="10"/>
        <v>0.79999999999999993</v>
      </c>
      <c r="L17" s="5">
        <f t="shared" si="11"/>
        <v>36.893928731875974</v>
      </c>
      <c r="M17" s="5">
        <f t="shared" si="4"/>
        <v>-18.142111803709355</v>
      </c>
      <c r="N17" s="9"/>
    </row>
    <row r="18" spans="2:14" x14ac:dyDescent="0.3">
      <c r="B18" s="2">
        <f t="shared" si="0"/>
        <v>0.79999999999999993</v>
      </c>
      <c r="C18" s="2">
        <f t="shared" si="5"/>
        <v>37.218528941850202</v>
      </c>
      <c r="D18" s="2">
        <f t="shared" si="1"/>
        <v>1.0385713211852727</v>
      </c>
      <c r="E18" s="2">
        <f t="shared" si="6"/>
        <v>0.85</v>
      </c>
      <c r="F18" s="2">
        <f t="shared" si="7"/>
        <v>37.270457507909462</v>
      </c>
      <c r="G18" s="2">
        <f t="shared" si="2"/>
        <v>-18.229860566523161</v>
      </c>
      <c r="H18" s="2">
        <f t="shared" si="8"/>
        <v>0.85</v>
      </c>
      <c r="I18" s="2">
        <f t="shared" si="9"/>
        <v>36.307035913524047</v>
      </c>
      <c r="J18" s="2">
        <f t="shared" si="3"/>
        <v>-17.991596007592701</v>
      </c>
      <c r="K18" s="5">
        <f t="shared" si="10"/>
        <v>0.89999999999999991</v>
      </c>
      <c r="L18" s="5">
        <f t="shared" si="11"/>
        <v>35.419369341090935</v>
      </c>
      <c r="M18" s="5">
        <f t="shared" si="4"/>
        <v>-17.764252268572282</v>
      </c>
      <c r="N18" s="9"/>
    </row>
    <row r="19" spans="2:14" x14ac:dyDescent="0.3">
      <c r="B19" s="2">
        <f t="shared" si="0"/>
        <v>0.89999999999999991</v>
      </c>
      <c r="C19" s="2">
        <f t="shared" si="5"/>
        <v>35.732385706923225</v>
      </c>
      <c r="D19" s="2">
        <f t="shared" si="1"/>
        <v>0.72718867654078156</v>
      </c>
      <c r="E19" s="2">
        <f t="shared" si="6"/>
        <v>0.95</v>
      </c>
      <c r="F19" s="2">
        <f t="shared" si="7"/>
        <v>35.768745140750262</v>
      </c>
      <c r="G19" s="2">
        <f t="shared" si="2"/>
        <v>-17.847093140621926</v>
      </c>
      <c r="H19" s="2">
        <f t="shared" si="8"/>
        <v>0.95</v>
      </c>
      <c r="I19" s="2">
        <f t="shared" si="9"/>
        <v>34.840031049892126</v>
      </c>
      <c r="J19" s="2">
        <f t="shared" si="3"/>
        <v>-17.612633366687632</v>
      </c>
      <c r="K19" s="5">
        <f t="shared" si="10"/>
        <v>0.99999999999999989</v>
      </c>
      <c r="L19" s="5">
        <f t="shared" si="11"/>
        <v>33.971122370254463</v>
      </c>
      <c r="M19" s="5">
        <f t="shared" si="4"/>
        <v>-17.385425397521505</v>
      </c>
      <c r="N19" s="9"/>
    </row>
    <row r="20" spans="2:14" x14ac:dyDescent="0.3">
      <c r="B20" s="2">
        <f t="shared" si="0"/>
        <v>0.99999999999999989</v>
      </c>
      <c r="C20" s="2">
        <f t="shared" si="5"/>
        <v>34.272757544663229</v>
      </c>
      <c r="D20" s="2">
        <f t="shared" si="1"/>
        <v>0.42727575446632304</v>
      </c>
      <c r="E20" s="2">
        <f t="shared" si="6"/>
        <v>1.0499999999999998</v>
      </c>
      <c r="F20" s="2">
        <f t="shared" si="7"/>
        <v>34.294121332386545</v>
      </c>
      <c r="G20" s="2">
        <f t="shared" si="2"/>
        <v>-17.463354845900597</v>
      </c>
      <c r="H20" s="2">
        <f t="shared" si="8"/>
        <v>1.0499999999999998</v>
      </c>
      <c r="I20" s="2">
        <f t="shared" si="9"/>
        <v>33.399589802368197</v>
      </c>
      <c r="J20" s="2">
        <f t="shared" si="3"/>
        <v>-17.232713465774943</v>
      </c>
      <c r="K20" s="5">
        <f t="shared" si="10"/>
        <v>1.0999999999999999</v>
      </c>
      <c r="L20" s="5">
        <f t="shared" si="11"/>
        <v>32.549486198085731</v>
      </c>
      <c r="M20" s="5">
        <f t="shared" si="4"/>
        <v>-17.005647103827876</v>
      </c>
      <c r="N20" s="9"/>
    </row>
    <row r="21" spans="2:14" x14ac:dyDescent="0.3">
      <c r="B21" s="2">
        <f t="shared" si="0"/>
        <v>1.0999999999999999</v>
      </c>
      <c r="C21" s="2">
        <f t="shared" ref="C21:C30" si="12">C20+($J$6/6*(D20+2*G20+2*J20+M20))</f>
        <v>32.83991574511802</v>
      </c>
      <c r="D21" s="2">
        <f t="shared" si="1"/>
        <v>0.13756503000134757</v>
      </c>
      <c r="E21" s="2">
        <f t="shared" ref="E21:E30" si="13">B21+$J$6/2</f>
        <v>1.1499999999999999</v>
      </c>
      <c r="F21" s="2">
        <f t="shared" ref="F21:F30" si="14">C21+(D21*$J$6)/2</f>
        <v>32.846793996618089</v>
      </c>
      <c r="G21" s="2">
        <f t="shared" si="2"/>
        <v>-17.07863678718272</v>
      </c>
      <c r="H21" s="2">
        <f t="shared" ref="H21:H30" si="15">E21</f>
        <v>1.1499999999999999</v>
      </c>
      <c r="I21" s="2">
        <f t="shared" ref="I21:I30" si="16">C21+(G21*$J$6)/2</f>
        <v>31.985983905758886</v>
      </c>
      <c r="J21" s="2">
        <f t="shared" si="3"/>
        <v>-16.851845763188575</v>
      </c>
      <c r="K21" s="5">
        <f t="shared" ref="K21:K30" si="17">B21+$J$6</f>
        <v>1.2</v>
      </c>
      <c r="L21" s="5">
        <f t="shared" ref="L21:L30" si="18">C21+J21*$J$6</f>
        <v>31.154731168799163</v>
      </c>
      <c r="M21" s="5">
        <f t="shared" si="4"/>
        <v>-16.624927008476103</v>
      </c>
      <c r="N21" s="9"/>
    </row>
    <row r="22" spans="2:14" x14ac:dyDescent="0.3">
      <c r="B22" s="2">
        <f t="shared" si="0"/>
        <v>1.2</v>
      </c>
      <c r="C22" s="2">
        <f t="shared" si="12"/>
        <v>31.43411029379773</v>
      </c>
      <c r="D22" s="2">
        <f t="shared" si="1"/>
        <v>-0.14292431565122321</v>
      </c>
      <c r="E22" s="2">
        <f t="shared" si="13"/>
        <v>1.25</v>
      </c>
      <c r="F22" s="2">
        <f t="shared" si="14"/>
        <v>31.426964078015168</v>
      </c>
      <c r="G22" s="2">
        <f t="shared" si="2"/>
        <v>-16.692927241551988</v>
      </c>
      <c r="H22" s="2">
        <f t="shared" si="15"/>
        <v>1.25</v>
      </c>
      <c r="I22" s="2">
        <f t="shared" si="16"/>
        <v>30.59946393172013</v>
      </c>
      <c r="J22" s="2">
        <f t="shared" si="3"/>
        <v>-16.470034660568842</v>
      </c>
      <c r="K22" s="5">
        <f t="shared" si="17"/>
        <v>1.3</v>
      </c>
      <c r="L22" s="5">
        <f t="shared" si="18"/>
        <v>29.787106827740846</v>
      </c>
      <c r="M22" s="5">
        <f t="shared" si="4"/>
        <v>-16.243269723841589</v>
      </c>
      <c r="N22" s="9"/>
    </row>
    <row r="23" spans="2:14" x14ac:dyDescent="0.3">
      <c r="B23" s="2">
        <f t="shared" si="0"/>
        <v>1.3</v>
      </c>
      <c r="C23" s="2">
        <f t="shared" si="12"/>
        <v>30.055574996402154</v>
      </c>
      <c r="D23" s="2">
        <f t="shared" si="1"/>
        <v>-0.41496877565719847</v>
      </c>
      <c r="E23" s="2">
        <f t="shared" si="13"/>
        <v>1.35</v>
      </c>
      <c r="F23" s="2">
        <f t="shared" si="14"/>
        <v>30.034826557619294</v>
      </c>
      <c r="G23" s="2">
        <f t="shared" si="2"/>
        <v>-16.306211604336635</v>
      </c>
      <c r="H23" s="2">
        <f t="shared" si="15"/>
        <v>1.35</v>
      </c>
      <c r="I23" s="2">
        <f t="shared" si="16"/>
        <v>29.240264416185322</v>
      </c>
      <c r="J23" s="2">
        <f t="shared" si="3"/>
        <v>-16.087280349743306</v>
      </c>
      <c r="K23" s="5">
        <f t="shared" si="17"/>
        <v>1.4000000000000001</v>
      </c>
      <c r="L23" s="5">
        <f t="shared" si="18"/>
        <v>28.446846961427823</v>
      </c>
      <c r="M23" s="5">
        <f t="shared" si="4"/>
        <v>-15.860675693634015</v>
      </c>
      <c r="N23" s="9"/>
    </row>
    <row r="24" spans="2:14" x14ac:dyDescent="0.3">
      <c r="B24" s="2">
        <f t="shared" si="0"/>
        <v>1.4000000000000001</v>
      </c>
      <c r="C24" s="2">
        <f t="shared" si="12"/>
        <v>28.704531190111304</v>
      </c>
      <c r="D24" s="2">
        <f t="shared" si="1"/>
        <v>-0.67919475084863867</v>
      </c>
      <c r="E24" s="2">
        <f t="shared" si="13"/>
        <v>1.4500000000000002</v>
      </c>
      <c r="F24" s="2">
        <f t="shared" si="14"/>
        <v>28.670571452568872</v>
      </c>
      <c r="G24" s="2">
        <f t="shared" si="2"/>
        <v>-15.918472323041485</v>
      </c>
      <c r="H24" s="2">
        <f t="shared" si="15"/>
        <v>1.4500000000000002</v>
      </c>
      <c r="I24" s="2">
        <f t="shared" si="16"/>
        <v>27.90860757395923</v>
      </c>
      <c r="J24" s="2">
        <f t="shared" si="3"/>
        <v>-15.703579373736723</v>
      </c>
      <c r="K24" s="5">
        <f t="shared" si="17"/>
        <v>1.5000000000000002</v>
      </c>
      <c r="L24" s="5">
        <f t="shared" si="18"/>
        <v>27.134173252737632</v>
      </c>
      <c r="M24" s="5">
        <f t="shared" si="4"/>
        <v>-15.47714175000146</v>
      </c>
      <c r="N24" s="9"/>
    </row>
    <row r="25" spans="2:14" x14ac:dyDescent="0.3">
      <c r="B25" s="2">
        <f t="shared" si="0"/>
        <v>1.5000000000000002</v>
      </c>
      <c r="C25" s="2">
        <f t="shared" si="12"/>
        <v>27.381190525204527</v>
      </c>
      <c r="D25" s="2">
        <f t="shared" si="1"/>
        <v>-0.9361155616543142</v>
      </c>
      <c r="E25" s="2">
        <f t="shared" si="13"/>
        <v>1.5500000000000003</v>
      </c>
      <c r="F25" s="2">
        <f t="shared" si="14"/>
        <v>27.33438474712181</v>
      </c>
      <c r="G25" s="2">
        <f t="shared" si="2"/>
        <v>-15.529688799083528</v>
      </c>
      <c r="H25" s="2">
        <f t="shared" si="15"/>
        <v>1.5500000000000003</v>
      </c>
      <c r="I25" s="2">
        <f t="shared" si="16"/>
        <v>26.604706085250349</v>
      </c>
      <c r="J25" s="2">
        <f t="shared" si="3"/>
        <v>-15.318924995528873</v>
      </c>
      <c r="K25" s="5">
        <f t="shared" si="17"/>
        <v>1.6000000000000003</v>
      </c>
      <c r="L25" s="5">
        <f t="shared" si="18"/>
        <v>25.849298025651638</v>
      </c>
      <c r="M25" s="5">
        <f t="shared" si="4"/>
        <v>-15.092661480242217</v>
      </c>
      <c r="N25" s="9"/>
    </row>
    <row r="26" spans="2:14" x14ac:dyDescent="0.3">
      <c r="B26" s="2">
        <f t="shared" si="0"/>
        <v>1.6000000000000003</v>
      </c>
      <c r="C26" s="2">
        <f t="shared" si="12"/>
        <v>26.085757114685837</v>
      </c>
      <c r="D26" s="2">
        <f t="shared" si="1"/>
        <v>-1.1861574807334714</v>
      </c>
      <c r="E26" s="2">
        <f t="shared" si="13"/>
        <v>1.6500000000000004</v>
      </c>
      <c r="F26" s="2">
        <f t="shared" si="14"/>
        <v>26.026449240649164</v>
      </c>
      <c r="G26" s="2">
        <f t="shared" si="2"/>
        <v>-15.139837247283698</v>
      </c>
      <c r="H26" s="2">
        <f t="shared" si="15"/>
        <v>1.6500000000000004</v>
      </c>
      <c r="I26" s="2">
        <f t="shared" si="16"/>
        <v>25.328765252321652</v>
      </c>
      <c r="J26" s="2">
        <f t="shared" si="3"/>
        <v>-14.933307430665693</v>
      </c>
      <c r="K26" s="5">
        <f t="shared" si="17"/>
        <v>1.7000000000000004</v>
      </c>
      <c r="L26" s="5">
        <f t="shared" si="18"/>
        <v>24.592426371619268</v>
      </c>
      <c r="M26" s="5">
        <f t="shared" si="4"/>
        <v>-14.707225458551518</v>
      </c>
      <c r="N26" s="9"/>
    </row>
    <row r="27" spans="2:14" x14ac:dyDescent="0.3">
      <c r="B27" s="2">
        <f t="shared" si="0"/>
        <v>1.7000000000000004</v>
      </c>
      <c r="C27" s="2">
        <f t="shared" si="12"/>
        <v>24.818429243099441</v>
      </c>
      <c r="D27" s="2">
        <f t="shared" si="1"/>
        <v>-1.4296785188116452</v>
      </c>
      <c r="E27" s="2">
        <f t="shared" si="13"/>
        <v>1.7500000000000004</v>
      </c>
      <c r="F27" s="2">
        <f t="shared" si="14"/>
        <v>24.746945317158858</v>
      </c>
      <c r="G27" s="2">
        <f t="shared" si="2"/>
        <v>-14.748890506648383</v>
      </c>
      <c r="H27" s="2">
        <f t="shared" si="15"/>
        <v>1.7500000000000004</v>
      </c>
      <c r="I27" s="2">
        <f t="shared" si="16"/>
        <v>24.080984717767024</v>
      </c>
      <c r="J27" s="2">
        <f t="shared" si="3"/>
        <v>-14.546713978334967</v>
      </c>
      <c r="K27" s="5">
        <f t="shared" si="17"/>
        <v>1.8000000000000005</v>
      </c>
      <c r="L27" s="5">
        <f t="shared" si="18"/>
        <v>23.363757845265944</v>
      </c>
      <c r="M27" s="5">
        <f t="shared" si="4"/>
        <v>-14.320821376990807</v>
      </c>
      <c r="N27" s="9"/>
    </row>
    <row r="28" spans="2:14" x14ac:dyDescent="0.3">
      <c r="B28" s="2">
        <f t="shared" si="0"/>
        <v>1.8000000000000005</v>
      </c>
      <c r="C28" s="2">
        <f t="shared" si="12"/>
        <v>23.579400762003289</v>
      </c>
      <c r="D28" s="2">
        <f t="shared" si="1"/>
        <v>-1.6669822832992933</v>
      </c>
      <c r="E28" s="2">
        <f t="shared" si="13"/>
        <v>1.8500000000000005</v>
      </c>
      <c r="F28" s="2">
        <f t="shared" si="14"/>
        <v>23.496051647838325</v>
      </c>
      <c r="G28" s="2">
        <f t="shared" si="2"/>
        <v>-14.356817796635498</v>
      </c>
      <c r="H28" s="2">
        <f t="shared" si="15"/>
        <v>1.8500000000000005</v>
      </c>
      <c r="I28" s="2">
        <f t="shared" si="16"/>
        <v>22.861559872171515</v>
      </c>
      <c r="J28" s="2">
        <f t="shared" si="3"/>
        <v>-14.159129072534993</v>
      </c>
      <c r="K28" s="5">
        <f t="shared" si="17"/>
        <v>1.9000000000000006</v>
      </c>
      <c r="L28" s="5">
        <f t="shared" si="18"/>
        <v>22.163487854749789</v>
      </c>
      <c r="M28" s="5">
        <f t="shared" si="4"/>
        <v>-13.933434097015786</v>
      </c>
      <c r="N28" s="9"/>
    </row>
    <row r="29" spans="2:14" x14ac:dyDescent="0.3">
      <c r="B29" s="2">
        <f t="shared" si="0"/>
        <v>1.9000000000000006</v>
      </c>
      <c r="C29" s="2">
        <f t="shared" si="12"/>
        <v>22.368862260025686</v>
      </c>
      <c r="D29" s="2">
        <f t="shared" si="1"/>
        <v>-1.8983283996244982</v>
      </c>
      <c r="E29" s="2">
        <f t="shared" si="13"/>
        <v>1.9500000000000006</v>
      </c>
      <c r="F29" s="2">
        <f t="shared" si="14"/>
        <v>22.273945840044462</v>
      </c>
      <c r="G29" s="2">
        <f t="shared" si="2"/>
        <v>-13.963584412306201</v>
      </c>
      <c r="H29" s="2">
        <f t="shared" si="15"/>
        <v>1.9500000000000006</v>
      </c>
      <c r="I29" s="2">
        <f t="shared" si="16"/>
        <v>21.670683039410378</v>
      </c>
      <c r="J29" s="2">
        <f t="shared" si="3"/>
        <v>-13.770534266711509</v>
      </c>
      <c r="K29" s="5">
        <f t="shared" si="17"/>
        <v>2.0000000000000004</v>
      </c>
      <c r="L29" s="5">
        <f t="shared" si="18"/>
        <v>20.991808833354536</v>
      </c>
      <c r="M29" s="5">
        <f t="shared" si="4"/>
        <v>-13.545045634707467</v>
      </c>
      <c r="N29" s="9"/>
    </row>
    <row r="30" spans="2:14" x14ac:dyDescent="0.3">
      <c r="B30" s="6">
        <f t="shared" si="0"/>
        <v>2.0000000000000004</v>
      </c>
      <c r="C30" s="6">
        <f t="shared" si="12"/>
        <v>21.187002070152896</v>
      </c>
      <c r="D30" s="2">
        <f t="shared" si="1"/>
        <v>-2.1239404801039958</v>
      </c>
      <c r="E30" s="2">
        <f t="shared" si="13"/>
        <v>2.0500000000000003</v>
      </c>
      <c r="F30" s="2">
        <f t="shared" si="14"/>
        <v>21.080805046147695</v>
      </c>
      <c r="G30" s="2">
        <f t="shared" si="2"/>
        <v>-13.569151350095195</v>
      </c>
      <c r="H30" s="2">
        <f t="shared" si="15"/>
        <v>2.0500000000000003</v>
      </c>
      <c r="I30" s="2">
        <f t="shared" si="16"/>
        <v>20.508544502648135</v>
      </c>
      <c r="J30" s="2">
        <f>0.1*(H30)-3*(SQRT(I30))</f>
        <v>-13.380908159701109</v>
      </c>
      <c r="K30" s="5">
        <f t="shared" si="17"/>
        <v>2.1000000000000005</v>
      </c>
      <c r="L30" s="5">
        <f t="shared" si="18"/>
        <v>19.848911254182784</v>
      </c>
      <c r="M30" s="5">
        <f t="shared" si="4"/>
        <v>-13.155635087329184</v>
      </c>
      <c r="N30" s="9"/>
    </row>
    <row r="32" spans="2:14" x14ac:dyDescent="0.3">
      <c r="J32" s="3" t="s">
        <v>2</v>
      </c>
      <c r="K32" s="3"/>
      <c r="L32" s="3"/>
      <c r="M32" s="3"/>
    </row>
    <row r="34" spans="2:13" x14ac:dyDescent="0.3">
      <c r="B34" s="10"/>
      <c r="J34" s="3" t="s">
        <v>2</v>
      </c>
      <c r="K34" s="3"/>
      <c r="L34" s="3"/>
      <c r="M34" s="3"/>
    </row>
  </sheetData>
  <hyperlinks>
    <hyperlink ref="J32" r:id="rId1" display="https://www.youtube.com/watch?v=lob94xNqq0w" xr:uid="{00000000-0004-0000-0000-000000000000}"/>
    <hyperlink ref="J34" r:id="rId2" display="https://www.youtube.com/watch?v=RR_VprIzSGM" xr:uid="{00000000-0004-0000-0000-000001000000}"/>
  </hyperlinks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Tena Estrada</dc:creator>
  <cp:lastModifiedBy>Javi Tena Estrada</cp:lastModifiedBy>
  <dcterms:created xsi:type="dcterms:W3CDTF">2020-05-16T23:21:23Z</dcterms:created>
  <dcterms:modified xsi:type="dcterms:W3CDTF">2021-11-28T03:48:11Z</dcterms:modified>
</cp:coreProperties>
</file>