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FE960412-2438-4379-9550-BFD55F861A33}" xr6:coauthVersionLast="47" xr6:coauthVersionMax="47" xr10:uidLastSave="{00000000-0000-0000-0000-000000000000}"/>
  <bookViews>
    <workbookView xWindow="-120" yWindow="-120" windowWidth="29040" windowHeight="15720" xr2:uid="{75E08CE8-D328-4079-8A9B-E604C2677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1" l="1"/>
  <c r="R58" i="1"/>
  <c r="R57" i="1"/>
  <c r="K50" i="1"/>
  <c r="S50" i="1"/>
  <c r="R50" i="1"/>
  <c r="Q50" i="1"/>
  <c r="P50" i="1"/>
  <c r="O50" i="1"/>
  <c r="N50" i="1"/>
  <c r="M50" i="1"/>
  <c r="L50" i="1"/>
  <c r="J50" i="1"/>
</calcChain>
</file>

<file path=xl/sharedStrings.xml><?xml version="1.0" encoding="utf-8"?>
<sst xmlns="http://schemas.openxmlformats.org/spreadsheetml/2006/main" count="58" uniqueCount="29">
  <si>
    <t>Column1</t>
  </si>
  <si>
    <t>Column2</t>
  </si>
  <si>
    <t>Column3</t>
  </si>
  <si>
    <t>Column4</t>
  </si>
  <si>
    <t>Column5</t>
  </si>
  <si>
    <t>Test Case#</t>
  </si>
  <si>
    <t># of Doors</t>
  </si>
  <si>
    <t>Stay %</t>
  </si>
  <si>
    <t>Switch %</t>
  </si>
  <si>
    <t>Test Case</t>
  </si>
  <si>
    <t># of Door</t>
  </si>
  <si>
    <t>Stay%</t>
  </si>
  <si>
    <t>Switch%</t>
  </si>
  <si>
    <t>3Swithc</t>
  </si>
  <si>
    <t>3Stay</t>
  </si>
  <si>
    <t>6stay</t>
  </si>
  <si>
    <t>6swtich</t>
  </si>
  <si>
    <t>9stay</t>
  </si>
  <si>
    <t>9switch</t>
  </si>
  <si>
    <t>20stay</t>
  </si>
  <si>
    <t>20switch</t>
  </si>
  <si>
    <t>100stay</t>
  </si>
  <si>
    <t>100swtich</t>
  </si>
  <si>
    <t>Door Number</t>
  </si>
  <si>
    <t>Stay</t>
  </si>
  <si>
    <t># Of Doors</t>
  </si>
  <si>
    <t>Switch Avg.</t>
  </si>
  <si>
    <t>Stay Avg.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</si>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</sst>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Classical </a:t>
            </a:r>
            <a:r>
              <a:rPr lang="en-US"/>
              <a:t>Monty Hall (1000 Itr.)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Sheet1!$P$56:$P$60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Sheet1!$Q$56:$Q$60</c:f>
              <c:numCache>
                <c:formatCode>General</c:formatCode>
                <c:ptCount val="5"/>
                <c:pt idx="0">
                  <c:v>66.575799999999987</c:v>
                </c:pt>
                <c:pt idx="1">
                  <c:v>81.8</c:v>
                </c:pt>
                <c:pt idx="2">
                  <c:v>89.2</c:v>
                </c:pt>
                <c:pt idx="3">
                  <c:v>95.7</c:v>
                </c:pt>
                <c:pt idx="4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8-43BE-A9DB-F802A8EB2C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Sheet1!$P$56:$P$60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Sheet1!$R$56:$R$60</c:f>
              <c:numCache>
                <c:formatCode>General</c:formatCode>
                <c:ptCount val="5"/>
                <c:pt idx="0">
                  <c:v>33.57</c:v>
                </c:pt>
                <c:pt idx="1">
                  <c:v>16.608999999999998</c:v>
                </c:pt>
                <c:pt idx="2">
                  <c:v>11.193</c:v>
                </c:pt>
                <c:pt idx="3">
                  <c:v>5.9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3BE-A9DB-F802A8EB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127791"/>
        <c:axId val="973128207"/>
      </c:barChart>
      <c:catAx>
        <c:axId val="9731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28207"/>
        <c:crosses val="autoZero"/>
        <c:auto val="1"/>
        <c:lblAlgn val="ctr"/>
        <c:lblOffset val="100"/>
        <c:noMultiLvlLbl val="0"/>
      </c:catAx>
      <c:valAx>
        <c:axId val="9731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Winning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63006358654927"/>
          <c:y val="0.92327005420755648"/>
          <c:w val="0.33843348528802325"/>
          <c:h val="6.33127567886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Monty Hall (Variant)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Sheet1!$P$82:$P$86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Sheet1!$Q$82:$Q$86</c:f>
              <c:numCache>
                <c:formatCode>General</c:formatCode>
                <c:ptCount val="5"/>
                <c:pt idx="0">
                  <c:v>50.5</c:v>
                </c:pt>
                <c:pt idx="1">
                  <c:v>19.5</c:v>
                </c:pt>
                <c:pt idx="2">
                  <c:v>12.5</c:v>
                </c:pt>
                <c:pt idx="3">
                  <c:v>6.3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6-459F-8697-DFFB5EB060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Sheet1!$P$82:$P$86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Sheet1!$R$82:$R$86</c:f>
              <c:numCache>
                <c:formatCode>General</c:formatCode>
                <c:ptCount val="5"/>
                <c:pt idx="0">
                  <c:v>49.1</c:v>
                </c:pt>
                <c:pt idx="1">
                  <c:v>22.1</c:v>
                </c:pt>
                <c:pt idx="2">
                  <c:v>13</c:v>
                </c:pt>
                <c:pt idx="3">
                  <c:v>5.7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6-459F-8697-DFFB5EB06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211071"/>
        <c:axId val="930211487"/>
      </c:barChart>
      <c:catAx>
        <c:axId val="93021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11487"/>
        <c:crosses val="autoZero"/>
        <c:auto val="1"/>
        <c:lblAlgn val="ctr"/>
        <c:lblOffset val="100"/>
        <c:noMultiLvlLbl val="0"/>
      </c:catAx>
      <c:valAx>
        <c:axId val="930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Winning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Monty Hall</a:t>
            </a:r>
            <a:r>
              <a:rPr lang="en-US" baseline="0"/>
              <a:t> (10 Itr.)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Sheet1!$AG$61:$AG$65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Sheet1!$AH$61:$AH$65</c:f>
              <c:numCache>
                <c:formatCode>General</c:formatCode>
                <c:ptCount val="5"/>
                <c:pt idx="0">
                  <c:v>70.099999999999994</c:v>
                </c:pt>
                <c:pt idx="1">
                  <c:v>76.2</c:v>
                </c:pt>
                <c:pt idx="2">
                  <c:v>90.2</c:v>
                </c:pt>
                <c:pt idx="3">
                  <c:v>95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1-4B97-98B1-6F6BEEC47D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Sheet1!$AG$61:$AG$65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Sheet1!$AI$61:$AI$65</c:f>
              <c:numCache>
                <c:formatCode>General</c:formatCode>
                <c:ptCount val="5"/>
                <c:pt idx="0">
                  <c:v>33.1</c:v>
                </c:pt>
                <c:pt idx="1">
                  <c:v>16.5</c:v>
                </c:pt>
                <c:pt idx="2">
                  <c:v>10.4</c:v>
                </c:pt>
                <c:pt idx="3">
                  <c:v>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1-4B97-98B1-6F6BEEC4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451072"/>
        <c:axId val="552452320"/>
      </c:barChart>
      <c:catAx>
        <c:axId val="5524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Doors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52320"/>
        <c:crosses val="autoZero"/>
        <c:auto val="1"/>
        <c:lblAlgn val="ctr"/>
        <c:lblOffset val="100"/>
        <c:noMultiLvlLbl val="0"/>
      </c:catAx>
      <c:valAx>
        <c:axId val="5524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Probability Of Winning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</a:t>
            </a:r>
            <a:r>
              <a:rPr lang="en-US" baseline="0"/>
              <a:t> Monty Hall (10000 Itr.)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Sheet1!$AV$58:$AV$62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Sheet1!$AW$58:$AW$62</c:f>
              <c:numCache>
                <c:formatCode>General</c:formatCode>
                <c:ptCount val="5"/>
                <c:pt idx="0">
                  <c:v>64</c:v>
                </c:pt>
                <c:pt idx="1">
                  <c:v>81.900000000000006</c:v>
                </c:pt>
                <c:pt idx="2">
                  <c:v>89.26</c:v>
                </c:pt>
                <c:pt idx="3">
                  <c:v>93</c:v>
                </c:pt>
                <c:pt idx="4">
                  <c:v>98.2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F-44AE-9D63-0B55978394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Sheet1!$AV$58:$AV$62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Sheet1!$AX$58:$AX$62</c:f>
              <c:numCache>
                <c:formatCode>General</c:formatCode>
                <c:ptCount val="5"/>
                <c:pt idx="0">
                  <c:v>34</c:v>
                </c:pt>
                <c:pt idx="1">
                  <c:v>16.73</c:v>
                </c:pt>
                <c:pt idx="2">
                  <c:v>10.3</c:v>
                </c:pt>
                <c:pt idx="3">
                  <c:v>5.5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F-44AE-9D63-0B5597839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555584"/>
        <c:axId val="532550592"/>
      </c:barChart>
      <c:catAx>
        <c:axId val="5325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Doors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0592"/>
        <c:crosses val="autoZero"/>
        <c:auto val="1"/>
        <c:lblAlgn val="ctr"/>
        <c:lblOffset val="100"/>
        <c:noMultiLvlLbl val="0"/>
      </c:catAx>
      <c:valAx>
        <c:axId val="5325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Probability Of Winning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</a:t>
            </a:r>
            <a:r>
              <a:rPr lang="en-US" baseline="0"/>
              <a:t> Monty Hall (100000 Itr.)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Sheet1!$BI$60:$BI$64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Sheet1!$BJ$60:$BJ$64</c:f>
              <c:numCache>
                <c:formatCode>General</c:formatCode>
                <c:ptCount val="5"/>
                <c:pt idx="0">
                  <c:v>66.599999999999994</c:v>
                </c:pt>
                <c:pt idx="1">
                  <c:v>83.3</c:v>
                </c:pt>
                <c:pt idx="2">
                  <c:v>89.1</c:v>
                </c:pt>
                <c:pt idx="3">
                  <c:v>95.085999999999999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A-4915-91C8-4A85F0151C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Sheet1!$BI$60:$BI$64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Sheet1!$BK$60:$BK$64</c:f>
              <c:numCache>
                <c:formatCode>General</c:formatCode>
                <c:ptCount val="5"/>
                <c:pt idx="0">
                  <c:v>33.299999999999997</c:v>
                </c:pt>
                <c:pt idx="1">
                  <c:v>16.7</c:v>
                </c:pt>
                <c:pt idx="2">
                  <c:v>11.07</c:v>
                </c:pt>
                <c:pt idx="3">
                  <c:v>5.0490000000000004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A-4915-91C8-4A85F015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59136"/>
        <c:axId val="668860384"/>
      </c:barChart>
      <c:catAx>
        <c:axId val="6688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Doors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60384"/>
        <c:crosses val="autoZero"/>
        <c:auto val="1"/>
        <c:lblAlgn val="ctr"/>
        <c:lblOffset val="100"/>
        <c:noMultiLvlLbl val="0"/>
      </c:catAx>
      <c:valAx>
        <c:axId val="6688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Probability Of Winning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Sheet1!$AU$82:$AU$86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Sheet1!$AV$82:$AV$86</c:f>
              <c:numCache>
                <c:formatCode>General</c:formatCode>
                <c:ptCount val="5"/>
                <c:pt idx="0">
                  <c:v>50.06</c:v>
                </c:pt>
                <c:pt idx="1">
                  <c:v>20.059999999999999</c:v>
                </c:pt>
                <c:pt idx="2">
                  <c:v>12.3</c:v>
                </c:pt>
                <c:pt idx="3">
                  <c:v>5.25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B-441A-927C-56813A3BCA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Sheet1!$AU$82:$AU$86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20</c:v>
                </c:pt>
                <c:pt idx="4">
                  <c:v>100</c:v>
                </c:pt>
              </c:numCache>
            </c:numRef>
          </c:cat>
          <c:val>
            <c:numRef>
              <c:f>Sheet1!$AW$82:$AW$86</c:f>
              <c:numCache>
                <c:formatCode>General</c:formatCode>
                <c:ptCount val="5"/>
                <c:pt idx="0">
                  <c:v>49.9</c:v>
                </c:pt>
                <c:pt idx="1">
                  <c:v>19.98</c:v>
                </c:pt>
                <c:pt idx="2">
                  <c:v>12.5</c:v>
                </c:pt>
                <c:pt idx="3">
                  <c:v>5.0199999999999996</c:v>
                </c:pt>
                <c:pt idx="4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B-441A-927C-56813A3B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32496"/>
        <c:axId val="557536656"/>
      </c:barChart>
      <c:catAx>
        <c:axId val="557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6656"/>
        <c:crosses val="autoZero"/>
        <c:auto val="1"/>
        <c:lblAlgn val="ctr"/>
        <c:lblOffset val="100"/>
        <c:noMultiLvlLbl val="0"/>
      </c:catAx>
      <c:valAx>
        <c:axId val="557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273143</xdr:colOff>
      <xdr:row>52</xdr:row>
      <xdr:rowOff>176212</xdr:rowOff>
    </xdr:from>
    <xdr:to>
      <xdr:col>29</xdr:col>
      <xdr:colOff>66673</xdr:colOff>
      <xdr:row>69</xdr:row>
      <xdr:rowOff>14008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99BC7-2778-4C66-A217-264B0460F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342899</xdr:colOff>
      <xdr:row>76</xdr:row>
      <xdr:rowOff>100012</xdr:rowOff>
    </xdr:from>
    <xdr:to>
      <xdr:col>28</xdr:col>
      <xdr:colOff>476249</xdr:colOff>
      <xdr:row>95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C28B0-5BCF-48DF-9887-087250077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140774</xdr:colOff>
      <xdr:row>53</xdr:row>
      <xdr:rowOff>32637</xdr:rowOff>
    </xdr:from>
    <xdr:to>
      <xdr:col>42</xdr:col>
      <xdr:colOff>447535</xdr:colOff>
      <xdr:row>67</xdr:row>
      <xdr:rowOff>128447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65CBB-9AC2-47C3-9118-4E2C1653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147778</xdr:colOff>
      <xdr:row>50</xdr:row>
      <xdr:rowOff>25633</xdr:rowOff>
    </xdr:from>
    <xdr:to>
      <xdr:col>57</xdr:col>
      <xdr:colOff>314465</xdr:colOff>
      <xdr:row>64</xdr:row>
      <xdr:rowOff>121443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3078C-EDF8-49BD-AB71-AC7C0C3E2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497961</xdr:colOff>
      <xdr:row>51</xdr:row>
      <xdr:rowOff>158702</xdr:rowOff>
    </xdr:from>
    <xdr:to>
      <xdr:col>71</xdr:col>
      <xdr:colOff>195403</xdr:colOff>
      <xdr:row>66</xdr:row>
      <xdr:rowOff>65414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92CAC-3E85-4423-BFB4-24378C2C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536482</xdr:colOff>
      <xdr:row>76</xdr:row>
      <xdr:rowOff>123685</xdr:rowOff>
    </xdr:from>
    <xdr:to>
      <xdr:col>58</xdr:col>
      <xdr:colOff>23813</xdr:colOff>
      <xdr:row>91</xdr:row>
      <xdr:rowOff>30396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8AB21B-F8B8-427D-8B87-2EC4C1AA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EDB64-042D-4EF5-A442-5795B8B2A5A2}" name="Table1" displayName="Table1" ref="I7:I14" totalsRowShown="0">
  <autoFilter ref="I7:I14" xr:uid="{5A8EDB64-042D-4EF5-A442-5795B8B2A5A2}"/>
  <tableColumns count="1">
    <tableColumn id="1" xr3:uid="{C6507357-3C38-464B-ADE9-ED6CF3CB2B00}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891199-5BAE-4E2D-B795-0F213D0E32A5}" name="Table10" displayName="Table10" ref="AV57:AX62" totalsRowShown="0">
  <autoFilter ref="AV57:AX62" xr:uid="{24891199-5BAE-4E2D-B795-0F213D0E32A5}"/>
  <tableColumns count="3">
    <tableColumn id="1" xr3:uid="{91D27B80-B4E1-405E-8A93-14E7F715399E}" name="Column1"/>
    <tableColumn id="2" xr3:uid="{2D5824E2-0EA9-48B4-8C33-F77C1A60DDC4}" name="Column2"/>
    <tableColumn id="3" xr3:uid="{EBD0121A-DF65-4D8C-827A-B666B420EA64}" name="Column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CF12A0-2912-4A98-B1E3-3725A9314746}" name="Table11" displayName="Table11" ref="BI59:BK64" totalsRowShown="0">
  <autoFilter ref="BI59:BK64" xr:uid="{4ECF12A0-2912-4A98-B1E3-3725A9314746}"/>
  <tableColumns count="3">
    <tableColumn id="1" xr3:uid="{F3175A24-58CC-4438-ABD1-676C5A75BCC2}" name="Column1"/>
    <tableColumn id="2" xr3:uid="{0FA62D9D-CFAF-4E10-A1F4-7433BE7CDD47}" name="Column2"/>
    <tableColumn id="3" xr3:uid="{FFC6DA96-6192-4C6C-B871-DB1CA9D1AC34}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64D96D-7357-4C14-ABF0-1F792FDB8705}" name="Table12" displayName="Table12" ref="AG80:AI85" totalsRowShown="0">
  <autoFilter ref="AG80:AI85" xr:uid="{5064D96D-7357-4C14-ABF0-1F792FDB8705}"/>
  <tableColumns count="3">
    <tableColumn id="1" xr3:uid="{F400EB1C-CAF7-4743-8C1D-FCC09D071970}" name="Column1"/>
    <tableColumn id="2" xr3:uid="{73F2B2E3-4EF1-44D6-B60D-132843363381}" name="Column2"/>
    <tableColumn id="3" xr3:uid="{FF956098-F0B8-47F9-AFF9-41693665662C}" name="Column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0E1AB5-49F3-4207-8CDE-3B702BDEB92A}" name="Table13" displayName="Table13" ref="AU81:AW86" totalsRowShown="0">
  <autoFilter ref="AU81:AW86" xr:uid="{ED0E1AB5-49F3-4207-8CDE-3B702BDEB92A}"/>
  <tableColumns count="3">
    <tableColumn id="1" xr3:uid="{4019575B-0D3F-4C22-A664-D14F5B99F6ED}" name="Column1"/>
    <tableColumn id="2" xr3:uid="{F3D9526E-BC74-4C20-B10D-1D4692809874}" name="Column2"/>
    <tableColumn id="3" xr3:uid="{E9977A9C-2744-43AB-AF9B-24C96C26FAB2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12D60-2EA3-4023-B9CA-4FEF4BFD7B1C}" name="Table2" displayName="Table2" ref="J21:M31" totalsRowShown="0">
  <autoFilter ref="J21:M31" xr:uid="{4E412D60-2EA3-4023-B9CA-4FEF4BFD7B1C}"/>
  <tableColumns count="4">
    <tableColumn id="1" xr3:uid="{E9D61853-BEC7-470A-ABAD-9E1A6B5AFEFB}" name="Test Case#"/>
    <tableColumn id="2" xr3:uid="{AA4A60C0-9B31-47E4-AAE6-5749D8C04BAA}" name="# of Doors"/>
    <tableColumn id="3" xr3:uid="{425E13FC-A07B-42D9-B52C-BAA901F1C930}" name="Switch %"/>
    <tableColumn id="4" xr3:uid="{C30DE7F6-230A-4683-B37A-748E07452669}" name="Stay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DBB2F-8E7F-48A7-83ED-2D7E1FEF9433}" name="Table3" displayName="Table3" ref="O21:R31" totalsRowShown="0">
  <autoFilter ref="O21:R31" xr:uid="{1FFDBB2F-8E7F-48A7-83ED-2D7E1FEF9433}"/>
  <tableColumns count="4">
    <tableColumn id="1" xr3:uid="{81C0A56A-6AF5-4A83-96F1-0B6840D09F90}" name="Test Case"/>
    <tableColumn id="2" xr3:uid="{F6AC7676-EEBA-4E4A-A64B-BC6B2AB403FF}" name="# of Door"/>
    <tableColumn id="3" xr3:uid="{12E2B2FC-F266-4C23-A93E-542F6DBC942F}" name="Switch%"/>
    <tableColumn id="4" xr3:uid="{150B0478-7095-401E-AFFE-619BD9AADC03}" name="Stay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30C9E-9FAF-4716-8F19-8D43636F7B64}" name="Table4" displayName="Table4" ref="J33:M43" totalsRowShown="0">
  <autoFilter ref="J33:M43" xr:uid="{94330C9E-9FAF-4716-8F19-8D43636F7B64}"/>
  <tableColumns count="4">
    <tableColumn id="1" xr3:uid="{EDEDE3B7-ACA8-44E4-899D-4C11D9875C88}" name="Test Case"/>
    <tableColumn id="2" xr3:uid="{AE323BA8-6359-4E04-8F94-4066C7B0421E}" name="# of Door"/>
    <tableColumn id="3" xr3:uid="{DB2DE025-031C-4FDC-BDB4-C24CE358A83B}" name="Switch%"/>
    <tableColumn id="4" xr3:uid="{C796ECDF-E660-41E1-B5E1-1C20B0D2AC01}" name="Stay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83A140-743A-4D6C-A272-C7B83E8F5B53}" name="Table5" displayName="Table5" ref="O33:R43" totalsRowShown="0">
  <autoFilter ref="O33:R43" xr:uid="{A983A140-743A-4D6C-A272-C7B83E8F5B53}"/>
  <tableColumns count="4">
    <tableColumn id="1" xr3:uid="{5D9079E3-E774-440B-82F2-1CB0922E59C7}" name="Test Case"/>
    <tableColumn id="2" xr3:uid="{34F145A3-200F-48A7-BA7B-C3D95D3A64A7}" name="# of Door"/>
    <tableColumn id="3" xr3:uid="{D1DEB9FB-EBE4-443B-87EF-A0A7ABFBD995}" name="Switch%"/>
    <tableColumn id="4" xr3:uid="{47F66E13-ED1A-4B81-BDE1-F373D8445832}" name="Stay%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A3514D-04CA-45A1-BF1D-6CF0C25EAF5A}" name="Table6" displayName="Table6" ref="T26:W36" totalsRowShown="0">
  <autoFilter ref="T26:W36" xr:uid="{49A3514D-04CA-45A1-BF1D-6CF0C25EAF5A}"/>
  <tableColumns count="4">
    <tableColumn id="1" xr3:uid="{99FC0603-3467-453A-98BC-D8BFD9FD7A41}" name="Test Case"/>
    <tableColumn id="2" xr3:uid="{E052EB9E-A55F-4681-B285-61C7C4DA4532}" name="# of Door"/>
    <tableColumn id="3" xr3:uid="{1C5AE6E5-F89B-4711-83BE-A20B7588C23A}" name="Switch%"/>
    <tableColumn id="4" xr3:uid="{63AB03EE-655E-406F-90D7-037EE9F90EC9}" name="Stay%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91C0AE-A7A4-4272-A68F-A90E17477B3A}" name="Table7" displayName="Table7" ref="P55:R60" totalsRowShown="0">
  <autoFilter ref="P55:R60" xr:uid="{2291C0AE-A7A4-4272-A68F-A90E17477B3A}"/>
  <tableColumns count="3">
    <tableColumn id="1" xr3:uid="{C67FD9DC-F1CF-45AF-BA1A-5C8ED935F5F6}" name="# Of Doors"/>
    <tableColumn id="2" xr3:uid="{E0EBF0BE-CF8E-4B6B-A2DF-5128DE7C05EA}" name="Switch Avg."/>
    <tableColumn id="3" xr3:uid="{5DDB95C7-764A-4213-A346-0988109D104C}" name="Stay Avg.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D13723-524C-4A9B-9363-ECED93BAF1C6}" name="Table8" displayName="Table8" ref="P81:R86" totalsRowShown="0">
  <autoFilter ref="P81:R86" xr:uid="{3FD13723-524C-4A9B-9363-ECED93BAF1C6}"/>
  <tableColumns count="3">
    <tableColumn id="1" xr3:uid="{D1E568F8-406F-4C6C-9502-4A173FFC5D35}" name="# of Doors"/>
    <tableColumn id="2" xr3:uid="{2905FE30-825C-4D0B-B0C3-9D86F949433F}" name="Switch Avg."/>
    <tableColumn id="3" xr3:uid="{04065417-D03E-4D9C-BD8C-F64787644AE7}" name="Stay Avg.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1E7D8F-BB53-4FEC-8EC4-9FE0E2E6B245}" name="Table9" displayName="Table9" ref="AG60:AI65" totalsRowShown="0">
  <autoFilter ref="AG60:AI65" xr:uid="{1F1E7D8F-BB53-4FEC-8EC4-9FE0E2E6B245}"/>
  <tableColumns count="3">
    <tableColumn id="1" xr3:uid="{01C4EFFC-8054-4C47-AEE4-1E9B4387EEAF}" name="#"/>
    <tableColumn id="2" xr3:uid="{69E292EA-0B97-4407-8CA9-B622C4A5BF55}" name="Column2"/>
    <tableColumn id="3" xr3:uid="{55BF2A3E-B595-4458-8EAF-69E117DC5249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7EFB-9C8D-43DD-8B30-74F7ECBE9406}">
  <dimension ref="I7:BK86"/>
  <sheetViews>
    <sheetView tabSelected="1" topLeftCell="AT31" zoomScaleNormal="100" workbookViewId="0">
      <selection activeCell="AA100" sqref="AA100"/>
    </sheetView>
  </sheetViews>
  <sheetFormatPr defaultRowHeight="15" x14ac:dyDescent="0.25"/>
  <cols>
    <col min="9" max="13" width="11" customWidth="1"/>
    <col min="15" max="18" width="11" customWidth="1"/>
    <col min="20" max="23" width="11" customWidth="1"/>
    <col min="33" max="35" width="10.140625" customWidth="1"/>
    <col min="41" max="43" width="10.140625" customWidth="1"/>
    <col min="48" max="50" width="10.140625" customWidth="1"/>
    <col min="56" max="58" width="10.140625" customWidth="1"/>
  </cols>
  <sheetData>
    <row r="7" spans="9:13" x14ac:dyDescent="0.25">
      <c r="I7" t="s">
        <v>0</v>
      </c>
      <c r="J7" t="s">
        <v>1</v>
      </c>
      <c r="K7" t="s">
        <v>2</v>
      </c>
      <c r="L7" t="s">
        <v>3</v>
      </c>
      <c r="M7" t="s">
        <v>4</v>
      </c>
    </row>
    <row r="21" spans="10:23" x14ac:dyDescent="0.25">
      <c r="J21" t="s">
        <v>5</v>
      </c>
      <c r="K21" t="s">
        <v>6</v>
      </c>
      <c r="L21" t="s">
        <v>8</v>
      </c>
      <c r="M21" t="s">
        <v>7</v>
      </c>
      <c r="O21" t="s">
        <v>9</v>
      </c>
      <c r="P21" t="s">
        <v>10</v>
      </c>
      <c r="Q21" t="s">
        <v>12</v>
      </c>
      <c r="R21" t="s">
        <v>11</v>
      </c>
    </row>
    <row r="22" spans="10:23" x14ac:dyDescent="0.25">
      <c r="J22">
        <v>1</v>
      </c>
      <c r="K22">
        <v>3</v>
      </c>
      <c r="L22">
        <v>66.2</v>
      </c>
      <c r="M22">
        <v>32.86</v>
      </c>
      <c r="O22">
        <v>1</v>
      </c>
      <c r="P22">
        <v>6</v>
      </c>
      <c r="Q22">
        <v>33.29</v>
      </c>
      <c r="R22">
        <v>16.8</v>
      </c>
    </row>
    <row r="23" spans="10:23" x14ac:dyDescent="0.25">
      <c r="J23">
        <v>2</v>
      </c>
      <c r="K23">
        <v>3</v>
      </c>
      <c r="L23">
        <v>67</v>
      </c>
      <c r="M23">
        <v>32.54</v>
      </c>
      <c r="O23">
        <v>2</v>
      </c>
      <c r="P23">
        <v>6</v>
      </c>
      <c r="Q23">
        <v>32.49</v>
      </c>
      <c r="R23">
        <v>16.2</v>
      </c>
    </row>
    <row r="24" spans="10:23" x14ac:dyDescent="0.25">
      <c r="J24">
        <v>3</v>
      </c>
      <c r="K24">
        <v>3</v>
      </c>
      <c r="L24">
        <v>66.53</v>
      </c>
      <c r="M24">
        <v>33.238999999999997</v>
      </c>
      <c r="O24">
        <v>3</v>
      </c>
      <c r="P24">
        <v>6</v>
      </c>
      <c r="Q24">
        <v>33.4</v>
      </c>
      <c r="R24">
        <v>16.489999999999998</v>
      </c>
    </row>
    <row r="25" spans="10:23" x14ac:dyDescent="0.25">
      <c r="J25">
        <v>4</v>
      </c>
      <c r="K25">
        <v>3</v>
      </c>
      <c r="L25">
        <v>65.89</v>
      </c>
      <c r="M25">
        <v>33.31</v>
      </c>
      <c r="O25">
        <v>4</v>
      </c>
      <c r="P25">
        <v>6</v>
      </c>
      <c r="Q25">
        <v>32.61</v>
      </c>
      <c r="R25">
        <v>16.25</v>
      </c>
    </row>
    <row r="26" spans="10:23" x14ac:dyDescent="0.25">
      <c r="J26">
        <v>5</v>
      </c>
      <c r="K26">
        <v>3</v>
      </c>
      <c r="L26">
        <v>67.069999999999993</v>
      </c>
      <c r="M26">
        <v>33.94</v>
      </c>
      <c r="O26">
        <v>5</v>
      </c>
      <c r="P26">
        <v>6</v>
      </c>
      <c r="Q26">
        <v>33.07</v>
      </c>
      <c r="R26">
        <v>16.34</v>
      </c>
      <c r="T26" t="s">
        <v>9</v>
      </c>
      <c r="U26" t="s">
        <v>10</v>
      </c>
      <c r="V26" t="s">
        <v>12</v>
      </c>
      <c r="W26" t="s">
        <v>11</v>
      </c>
    </row>
    <row r="27" spans="10:23" x14ac:dyDescent="0.25">
      <c r="J27">
        <v>6</v>
      </c>
      <c r="K27">
        <v>3</v>
      </c>
      <c r="L27">
        <v>66.83</v>
      </c>
      <c r="M27">
        <v>33.238999999999997</v>
      </c>
      <c r="O27">
        <v>6</v>
      </c>
      <c r="P27">
        <v>6</v>
      </c>
      <c r="Q27">
        <v>33.619999999999997</v>
      </c>
      <c r="R27">
        <v>16.88</v>
      </c>
      <c r="T27">
        <v>1</v>
      </c>
      <c r="U27">
        <v>100</v>
      </c>
      <c r="V27">
        <v>2.02</v>
      </c>
      <c r="W27">
        <v>1.02</v>
      </c>
    </row>
    <row r="28" spans="10:23" x14ac:dyDescent="0.25">
      <c r="J28">
        <v>7</v>
      </c>
      <c r="K28">
        <v>3</v>
      </c>
      <c r="L28">
        <v>66.149000000000001</v>
      </c>
      <c r="M28">
        <v>33.700000000000003</v>
      </c>
      <c r="O28">
        <v>7</v>
      </c>
      <c r="P28">
        <v>6</v>
      </c>
      <c r="Q28">
        <v>33.159999999999997</v>
      </c>
      <c r="R28">
        <v>16.579999999999998</v>
      </c>
      <c r="T28">
        <v>2</v>
      </c>
      <c r="U28">
        <v>100</v>
      </c>
      <c r="V28">
        <v>1.9</v>
      </c>
      <c r="W28">
        <v>0.95</v>
      </c>
    </row>
    <row r="29" spans="10:23" x14ac:dyDescent="0.25">
      <c r="J29">
        <v>8</v>
      </c>
      <c r="K29">
        <v>3</v>
      </c>
      <c r="L29">
        <v>66.989999999999995</v>
      </c>
      <c r="M29">
        <v>32.6</v>
      </c>
      <c r="O29">
        <v>8</v>
      </c>
      <c r="P29">
        <v>6</v>
      </c>
      <c r="Q29">
        <v>34.19</v>
      </c>
      <c r="R29">
        <v>17.170000000000002</v>
      </c>
      <c r="T29">
        <v>3</v>
      </c>
      <c r="U29">
        <v>100</v>
      </c>
      <c r="V29">
        <v>2.06</v>
      </c>
      <c r="W29">
        <v>1</v>
      </c>
    </row>
    <row r="30" spans="10:23" x14ac:dyDescent="0.25">
      <c r="J30">
        <v>9</v>
      </c>
      <c r="K30">
        <v>3</v>
      </c>
      <c r="L30">
        <v>66.679000000000002</v>
      </c>
      <c r="M30">
        <v>33</v>
      </c>
      <c r="O30">
        <v>9</v>
      </c>
      <c r="P30">
        <v>6</v>
      </c>
      <c r="Q30">
        <v>33.26</v>
      </c>
      <c r="R30">
        <v>16.649999999999999</v>
      </c>
      <c r="T30">
        <v>4</v>
      </c>
      <c r="U30">
        <v>100</v>
      </c>
      <c r="V30">
        <v>2.04</v>
      </c>
      <c r="W30">
        <v>0.94</v>
      </c>
    </row>
    <row r="31" spans="10:23" x14ac:dyDescent="0.25">
      <c r="J31">
        <v>10</v>
      </c>
      <c r="K31">
        <v>3</v>
      </c>
      <c r="L31">
        <v>66.42</v>
      </c>
      <c r="M31">
        <v>33.65</v>
      </c>
      <c r="O31">
        <v>10</v>
      </c>
      <c r="P31">
        <v>6</v>
      </c>
      <c r="Q31">
        <v>31.9</v>
      </c>
      <c r="R31">
        <v>16.73</v>
      </c>
      <c r="T31">
        <v>5</v>
      </c>
      <c r="U31">
        <v>100</v>
      </c>
      <c r="V31">
        <v>1.87</v>
      </c>
      <c r="W31">
        <v>1.18</v>
      </c>
    </row>
    <row r="32" spans="10:23" x14ac:dyDescent="0.25">
      <c r="T32">
        <v>6</v>
      </c>
      <c r="U32">
        <v>100</v>
      </c>
      <c r="V32">
        <v>2.11</v>
      </c>
      <c r="W32">
        <v>1.06</v>
      </c>
    </row>
    <row r="33" spans="10:23" x14ac:dyDescent="0.25">
      <c r="J33" t="s">
        <v>9</v>
      </c>
      <c r="K33" t="s">
        <v>10</v>
      </c>
      <c r="L33" t="s">
        <v>12</v>
      </c>
      <c r="M33" t="s">
        <v>11</v>
      </c>
      <c r="O33" t="s">
        <v>9</v>
      </c>
      <c r="P33" t="s">
        <v>10</v>
      </c>
      <c r="Q33" t="s">
        <v>12</v>
      </c>
      <c r="R33" t="s">
        <v>11</v>
      </c>
      <c r="T33">
        <v>7</v>
      </c>
      <c r="U33">
        <v>100</v>
      </c>
      <c r="V33">
        <v>2.29</v>
      </c>
      <c r="W33">
        <v>0.84</v>
      </c>
    </row>
    <row r="34" spans="10:23" x14ac:dyDescent="0.25">
      <c r="J34">
        <v>1</v>
      </c>
      <c r="K34">
        <v>9</v>
      </c>
      <c r="L34">
        <v>22.24</v>
      </c>
      <c r="M34">
        <v>11.09</v>
      </c>
      <c r="O34">
        <v>1</v>
      </c>
      <c r="P34">
        <v>20</v>
      </c>
      <c r="Q34">
        <v>10.25</v>
      </c>
      <c r="R34">
        <v>5.149</v>
      </c>
      <c r="T34">
        <v>8</v>
      </c>
      <c r="U34">
        <v>100</v>
      </c>
      <c r="V34">
        <v>1.92</v>
      </c>
      <c r="W34">
        <v>1.24</v>
      </c>
    </row>
    <row r="35" spans="10:23" x14ac:dyDescent="0.25">
      <c r="J35">
        <v>2</v>
      </c>
      <c r="K35">
        <v>9</v>
      </c>
      <c r="L35">
        <v>22.83</v>
      </c>
      <c r="M35">
        <v>11.43</v>
      </c>
      <c r="O35">
        <v>2</v>
      </c>
      <c r="P35">
        <v>20</v>
      </c>
      <c r="Q35">
        <v>10.23</v>
      </c>
      <c r="R35">
        <v>5.0999999999999996</v>
      </c>
      <c r="T35">
        <v>9</v>
      </c>
      <c r="U35">
        <v>100</v>
      </c>
      <c r="V35">
        <v>1.85</v>
      </c>
      <c r="W35">
        <v>1.2</v>
      </c>
    </row>
    <row r="36" spans="10:23" x14ac:dyDescent="0.25">
      <c r="J36">
        <v>3</v>
      </c>
      <c r="K36">
        <v>9</v>
      </c>
      <c r="L36">
        <v>22.98</v>
      </c>
      <c r="M36">
        <v>11.43</v>
      </c>
      <c r="O36">
        <v>3</v>
      </c>
      <c r="P36">
        <v>20</v>
      </c>
      <c r="Q36">
        <v>10.5</v>
      </c>
      <c r="R36">
        <v>5.07</v>
      </c>
      <c r="T36">
        <v>10</v>
      </c>
      <c r="U36">
        <v>100</v>
      </c>
      <c r="V36">
        <v>1.99</v>
      </c>
      <c r="W36">
        <v>1.07</v>
      </c>
    </row>
    <row r="37" spans="10:23" x14ac:dyDescent="0.25">
      <c r="J37">
        <v>4</v>
      </c>
      <c r="K37">
        <v>9</v>
      </c>
      <c r="L37">
        <v>22.47</v>
      </c>
      <c r="M37">
        <v>11.46</v>
      </c>
      <c r="O37">
        <v>4</v>
      </c>
      <c r="P37">
        <v>20</v>
      </c>
      <c r="Q37">
        <v>9.92</v>
      </c>
      <c r="R37">
        <v>4.79</v>
      </c>
    </row>
    <row r="38" spans="10:23" x14ac:dyDescent="0.25">
      <c r="J38">
        <v>5</v>
      </c>
      <c r="K38">
        <v>9</v>
      </c>
      <c r="L38">
        <v>22.21</v>
      </c>
      <c r="M38">
        <v>10.75</v>
      </c>
      <c r="O38">
        <v>5</v>
      </c>
      <c r="P38">
        <v>20</v>
      </c>
      <c r="Q38">
        <v>9.77</v>
      </c>
      <c r="R38">
        <v>4.8499999999999996</v>
      </c>
    </row>
    <row r="39" spans="10:23" x14ac:dyDescent="0.25">
      <c r="J39">
        <v>6</v>
      </c>
      <c r="K39">
        <v>9</v>
      </c>
      <c r="L39">
        <v>22.31</v>
      </c>
      <c r="M39">
        <v>10.99</v>
      </c>
      <c r="O39">
        <v>6</v>
      </c>
      <c r="P39">
        <v>20</v>
      </c>
      <c r="Q39">
        <v>10.67</v>
      </c>
      <c r="R39">
        <v>5.08</v>
      </c>
    </row>
    <row r="40" spans="10:23" x14ac:dyDescent="0.25">
      <c r="J40">
        <v>7</v>
      </c>
      <c r="K40">
        <v>9</v>
      </c>
      <c r="L40">
        <v>22.02</v>
      </c>
      <c r="M40">
        <v>11.34</v>
      </c>
      <c r="O40">
        <v>7</v>
      </c>
      <c r="P40">
        <v>20</v>
      </c>
      <c r="Q40">
        <v>10.54</v>
      </c>
      <c r="R40">
        <v>5.21</v>
      </c>
    </row>
    <row r="41" spans="10:23" x14ac:dyDescent="0.25">
      <c r="J41">
        <v>8</v>
      </c>
      <c r="K41">
        <v>9</v>
      </c>
      <c r="L41">
        <v>23.03</v>
      </c>
      <c r="M41">
        <v>10.79</v>
      </c>
      <c r="O41">
        <v>8</v>
      </c>
      <c r="P41">
        <v>20</v>
      </c>
      <c r="Q41">
        <v>10.220000000000001</v>
      </c>
      <c r="R41">
        <v>4.6900000000000004</v>
      </c>
    </row>
    <row r="42" spans="10:23" x14ac:dyDescent="0.25">
      <c r="J42">
        <v>9</v>
      </c>
      <c r="K42">
        <v>9</v>
      </c>
      <c r="L42">
        <v>22.11</v>
      </c>
      <c r="M42">
        <v>11.32</v>
      </c>
      <c r="O42">
        <v>9</v>
      </c>
      <c r="P42">
        <v>20</v>
      </c>
      <c r="Q42">
        <v>10.37</v>
      </c>
      <c r="R42">
        <v>4.9800000000000004</v>
      </c>
    </row>
    <row r="43" spans="10:23" x14ac:dyDescent="0.25">
      <c r="J43">
        <v>10</v>
      </c>
      <c r="K43">
        <v>9</v>
      </c>
      <c r="L43">
        <v>22.29</v>
      </c>
      <c r="M43">
        <v>11.33</v>
      </c>
      <c r="O43">
        <v>10</v>
      </c>
      <c r="P43">
        <v>20</v>
      </c>
      <c r="Q43">
        <v>9.92</v>
      </c>
      <c r="R43">
        <v>4.93</v>
      </c>
    </row>
    <row r="49" spans="10:63" x14ac:dyDescent="0.25">
      <c r="J49" t="s">
        <v>14</v>
      </c>
      <c r="K49" t="s">
        <v>13</v>
      </c>
      <c r="L49" t="s">
        <v>15</v>
      </c>
      <c r="M49" t="s">
        <v>16</v>
      </c>
      <c r="N49" t="s">
        <v>17</v>
      </c>
      <c r="O49" t="s">
        <v>18</v>
      </c>
      <c r="P49" t="s">
        <v>19</v>
      </c>
      <c r="Q49" t="s">
        <v>20</v>
      </c>
      <c r="R49" t="s">
        <v>21</v>
      </c>
      <c r="S49" t="s">
        <v>22</v>
      </c>
    </row>
    <row r="50" spans="10:63" x14ac:dyDescent="0.25">
      <c r="J50">
        <f>AVERAGE(Table2[Stay %])</f>
        <v>33.207800000000006</v>
      </c>
      <c r="K50">
        <f>AVERAGE(Table2[Switch %])</f>
        <v>66.575799999999987</v>
      </c>
      <c r="L50">
        <f>AVERAGE(Table3[Stay%])</f>
        <v>16.608999999999998</v>
      </c>
      <c r="M50">
        <f>AVERAGE(Table3[Switch%])</f>
        <v>33.099000000000004</v>
      </c>
      <c r="N50">
        <f>AVERAGE(Table4[Stay%])</f>
        <v>11.193</v>
      </c>
      <c r="O50">
        <f>AVERAGE(Table4[Switch%])</f>
        <v>22.448999999999998</v>
      </c>
      <c r="P50">
        <f>AVERAGE(Table5[Stay%])</f>
        <v>4.9848999999999997</v>
      </c>
      <c r="Q50">
        <f>AVERAGE(Table5[Switch%])</f>
        <v>10.239000000000001</v>
      </c>
      <c r="R50">
        <f>AVERAGE(Table6[Stay%])</f>
        <v>1.05</v>
      </c>
      <c r="S50">
        <f>AVERAGE(Table6[Switch%])</f>
        <v>2.0049999999999999</v>
      </c>
    </row>
    <row r="54" spans="10:63" x14ac:dyDescent="0.25">
      <c r="P54">
        <v>1000</v>
      </c>
    </row>
    <row r="55" spans="10:63" x14ac:dyDescent="0.25">
      <c r="J55" t="s">
        <v>23</v>
      </c>
      <c r="L55" t="s">
        <v>24</v>
      </c>
      <c r="P55" t="s">
        <v>25</v>
      </c>
      <c r="Q55" t="s">
        <v>26</v>
      </c>
      <c r="R55" t="s">
        <v>27</v>
      </c>
    </row>
    <row r="56" spans="10:63" x14ac:dyDescent="0.25">
      <c r="P56">
        <v>3</v>
      </c>
      <c r="Q56">
        <f>AVERAGE(Table2[Switch %])</f>
        <v>66.575799999999987</v>
      </c>
      <c r="R56">
        <v>33.57</v>
      </c>
    </row>
    <row r="57" spans="10:63" x14ac:dyDescent="0.25">
      <c r="P57">
        <v>6</v>
      </c>
      <c r="Q57">
        <v>81.8</v>
      </c>
      <c r="R57">
        <f>AVERAGE(Table3[Stay%])</f>
        <v>16.608999999999998</v>
      </c>
      <c r="AT57">
        <v>10000</v>
      </c>
      <c r="AV57" t="s">
        <v>0</v>
      </c>
      <c r="AW57" t="s">
        <v>1</v>
      </c>
      <c r="AX57" t="s">
        <v>2</v>
      </c>
      <c r="BH57">
        <v>100000</v>
      </c>
    </row>
    <row r="58" spans="10:63" x14ac:dyDescent="0.25">
      <c r="P58">
        <v>9</v>
      </c>
      <c r="Q58">
        <v>89.2</v>
      </c>
      <c r="R58">
        <f>AVERAGE(Table4[Stay%])</f>
        <v>11.193</v>
      </c>
      <c r="AV58">
        <v>3</v>
      </c>
      <c r="AW58">
        <v>64</v>
      </c>
      <c r="AX58">
        <v>34</v>
      </c>
    </row>
    <row r="59" spans="10:63" x14ac:dyDescent="0.25">
      <c r="P59">
        <v>20</v>
      </c>
      <c r="Q59">
        <v>95.7</v>
      </c>
      <c r="R59">
        <v>5.9</v>
      </c>
      <c r="AG59">
        <v>10</v>
      </c>
      <c r="AV59">
        <v>6</v>
      </c>
      <c r="AW59">
        <v>81.900000000000006</v>
      </c>
      <c r="AX59">
        <v>16.73</v>
      </c>
      <c r="BI59" t="s">
        <v>0</v>
      </c>
      <c r="BJ59" t="s">
        <v>1</v>
      </c>
      <c r="BK59" t="s">
        <v>2</v>
      </c>
    </row>
    <row r="60" spans="10:63" x14ac:dyDescent="0.25">
      <c r="P60">
        <v>100</v>
      </c>
      <c r="Q60">
        <v>98.5</v>
      </c>
      <c r="R60">
        <v>2.5</v>
      </c>
      <c r="AG60" t="s">
        <v>28</v>
      </c>
      <c r="AH60" t="s">
        <v>1</v>
      </c>
      <c r="AI60" t="s">
        <v>2</v>
      </c>
      <c r="AV60">
        <v>9</v>
      </c>
      <c r="AW60">
        <v>89.26</v>
      </c>
      <c r="AX60">
        <v>10.3</v>
      </c>
      <c r="BI60">
        <v>3</v>
      </c>
      <c r="BJ60">
        <v>66.599999999999994</v>
      </c>
      <c r="BK60">
        <v>33.299999999999997</v>
      </c>
    </row>
    <row r="61" spans="10:63" x14ac:dyDescent="0.25">
      <c r="AG61">
        <v>3</v>
      </c>
      <c r="AH61">
        <v>70.099999999999994</v>
      </c>
      <c r="AI61">
        <v>33.1</v>
      </c>
      <c r="AV61">
        <v>20</v>
      </c>
      <c r="AW61">
        <v>93</v>
      </c>
      <c r="AX61">
        <v>5.5</v>
      </c>
      <c r="BI61">
        <v>6</v>
      </c>
      <c r="BJ61">
        <v>83.3</v>
      </c>
      <c r="BK61">
        <v>16.7</v>
      </c>
    </row>
    <row r="62" spans="10:63" x14ac:dyDescent="0.25">
      <c r="AG62">
        <v>6</v>
      </c>
      <c r="AH62">
        <v>76.2</v>
      </c>
      <c r="AI62">
        <v>16.5</v>
      </c>
      <c r="AV62">
        <v>100</v>
      </c>
      <c r="AW62">
        <v>98.2</v>
      </c>
      <c r="AX62">
        <v>0.99</v>
      </c>
      <c r="BI62">
        <v>9</v>
      </c>
      <c r="BJ62">
        <v>89.1</v>
      </c>
      <c r="BK62">
        <v>11.07</v>
      </c>
    </row>
    <row r="63" spans="10:63" x14ac:dyDescent="0.25">
      <c r="AG63">
        <v>9</v>
      </c>
      <c r="AH63">
        <v>90.2</v>
      </c>
      <c r="AI63">
        <v>10.4</v>
      </c>
      <c r="BI63">
        <v>20</v>
      </c>
      <c r="BJ63">
        <v>95.085999999999999</v>
      </c>
      <c r="BK63">
        <v>5.0490000000000004</v>
      </c>
    </row>
    <row r="64" spans="10:63" x14ac:dyDescent="0.25">
      <c r="AG64">
        <v>20</v>
      </c>
      <c r="AH64">
        <v>95</v>
      </c>
      <c r="AI64">
        <v>6</v>
      </c>
      <c r="BI64">
        <v>100</v>
      </c>
      <c r="BJ64">
        <v>99</v>
      </c>
      <c r="BK64">
        <v>0.98</v>
      </c>
    </row>
    <row r="65" spans="16:45" x14ac:dyDescent="0.25">
      <c r="AG65">
        <v>100</v>
      </c>
      <c r="AH65">
        <v>99</v>
      </c>
      <c r="AI65">
        <v>0.5</v>
      </c>
    </row>
    <row r="79" spans="16:45" x14ac:dyDescent="0.25">
      <c r="AF79">
        <v>10000</v>
      </c>
    </row>
    <row r="80" spans="16:45" x14ac:dyDescent="0.25">
      <c r="P80">
        <v>10000</v>
      </c>
      <c r="AG80" t="s">
        <v>0</v>
      </c>
      <c r="AH80" t="s">
        <v>1</v>
      </c>
      <c r="AI80" t="s">
        <v>2</v>
      </c>
      <c r="AS80">
        <v>100000</v>
      </c>
    </row>
    <row r="81" spans="16:49" x14ac:dyDescent="0.25">
      <c r="P81" t="s">
        <v>6</v>
      </c>
      <c r="Q81" t="s">
        <v>26</v>
      </c>
      <c r="R81" t="s">
        <v>27</v>
      </c>
      <c r="AG81">
        <v>3</v>
      </c>
      <c r="AH81">
        <v>54</v>
      </c>
      <c r="AI81">
        <v>43</v>
      </c>
      <c r="AU81" t="s">
        <v>0</v>
      </c>
      <c r="AV81" t="s">
        <v>1</v>
      </c>
      <c r="AW81" t="s">
        <v>2</v>
      </c>
    </row>
    <row r="82" spans="16:49" x14ac:dyDescent="0.25">
      <c r="P82">
        <v>3</v>
      </c>
      <c r="Q82">
        <v>50.5</v>
      </c>
      <c r="R82">
        <v>49.1</v>
      </c>
      <c r="AG82">
        <v>6</v>
      </c>
      <c r="AH82">
        <v>20.7</v>
      </c>
      <c r="AI82">
        <v>19.399999999999999</v>
      </c>
      <c r="AU82">
        <v>3</v>
      </c>
      <c r="AV82">
        <v>50.06</v>
      </c>
      <c r="AW82">
        <v>49.9</v>
      </c>
    </row>
    <row r="83" spans="16:49" x14ac:dyDescent="0.25">
      <c r="P83">
        <v>6</v>
      </c>
      <c r="Q83">
        <v>19.5</v>
      </c>
      <c r="R83">
        <v>22.1</v>
      </c>
      <c r="AG83">
        <v>9</v>
      </c>
      <c r="AH83">
        <v>12.91</v>
      </c>
      <c r="AI83">
        <v>13.03</v>
      </c>
      <c r="AU83">
        <v>6</v>
      </c>
      <c r="AV83">
        <v>20.059999999999999</v>
      </c>
      <c r="AW83">
        <v>19.98</v>
      </c>
    </row>
    <row r="84" spans="16:49" x14ac:dyDescent="0.25">
      <c r="P84">
        <v>9</v>
      </c>
      <c r="Q84">
        <v>12.5</v>
      </c>
      <c r="R84">
        <v>13</v>
      </c>
      <c r="AG84">
        <v>20</v>
      </c>
      <c r="AH84">
        <v>5.01</v>
      </c>
      <c r="AI84">
        <v>4.5999999999999996</v>
      </c>
      <c r="AU84">
        <v>9</v>
      </c>
      <c r="AV84">
        <v>12.3</v>
      </c>
      <c r="AW84">
        <v>12.5</v>
      </c>
    </row>
    <row r="85" spans="16:49" x14ac:dyDescent="0.25">
      <c r="P85">
        <v>20</v>
      </c>
      <c r="Q85">
        <v>6.3</v>
      </c>
      <c r="R85">
        <v>5.7</v>
      </c>
      <c r="AG85">
        <v>100</v>
      </c>
      <c r="AH85">
        <v>1.04</v>
      </c>
      <c r="AI85">
        <v>1.06</v>
      </c>
      <c r="AU85">
        <v>20</v>
      </c>
      <c r="AV85">
        <v>5.25</v>
      </c>
      <c r="AW85">
        <v>5.0199999999999996</v>
      </c>
    </row>
    <row r="86" spans="16:49" x14ac:dyDescent="0.25">
      <c r="P86">
        <v>100</v>
      </c>
      <c r="Q86">
        <v>1.1000000000000001</v>
      </c>
      <c r="R86">
        <v>1.3</v>
      </c>
      <c r="AU86">
        <v>100</v>
      </c>
      <c r="AV86">
        <v>1.05</v>
      </c>
      <c r="AW86">
        <v>1.02</v>
      </c>
    </row>
  </sheetData>
  <pageMargins left="0.7" right="0.7" top="0.75" bottom="0.75" header="0.3" footer="0.3"/>
  <pageSetup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DF3C3259DE334394378D5833A86486" ma:contentTypeVersion="4" ma:contentTypeDescription="Create a new document." ma:contentTypeScope="" ma:versionID="c8ee27ef782533e83a169cff9cd37bab">
  <xsd:schema xmlns:xsd="http://www.w3.org/2001/XMLSchema" xmlns:xs="http://www.w3.org/2001/XMLSchema" xmlns:p="http://schemas.microsoft.com/office/2006/metadata/properties" xmlns:ns3="b32a745e-7d01-45f2-b318-2d328515196a" targetNamespace="http://schemas.microsoft.com/office/2006/metadata/properties" ma:root="true" ma:fieldsID="547331b06756c204f70678be4d01f579" ns3:_="">
    <xsd:import namespace="b32a745e-7d01-45f2-b318-2d32851519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2a745e-7d01-45f2-b318-2d3285151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02926-E897-4FC2-B59D-A51119122BCF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b32a745e-7d01-45f2-b318-2d328515196a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018835F-D178-4E76-8619-4A2F15245B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713F86-3840-46E2-8C3A-DF8A814B9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2a745e-7d01-45f2-b318-2d3285151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</dc:creator>
  <cp:lastModifiedBy>juanc</cp:lastModifiedBy>
  <cp:lastPrinted>2022-05-14T00:36:19Z</cp:lastPrinted>
  <dcterms:created xsi:type="dcterms:W3CDTF">2022-04-10T04:24:39Z</dcterms:created>
  <dcterms:modified xsi:type="dcterms:W3CDTF">2022-05-14T00:48:52Z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0x010100CBDF3C3259DE334394378D5833A86486</vt:lpwstr>
  </property>
</Properties>
</file>