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E12ED1BD-231A-4F53-8D5C-AFC91F14DC4E}" xr6:coauthVersionLast="47" xr6:coauthVersionMax="47" xr10:uidLastSave="{00000000-0000-0000-0000-000000000000}"/>
  <bookViews>
    <workbookView xWindow="-120" yWindow="-120" windowWidth="27870" windowHeight="15030" xr2:uid="{FD453EF9-81AA-49AE-A837-A80D398E344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G2" i="1" s="1"/>
  <c r="G4" i="1"/>
  <c r="G5" i="1"/>
  <c r="G6" i="1"/>
  <c r="G7" i="1"/>
  <c r="G8" i="1"/>
  <c r="G9" i="1"/>
  <c r="G12" i="1"/>
  <c r="G13" i="1"/>
  <c r="G14" i="1"/>
  <c r="G15" i="1"/>
  <c r="G3" i="1"/>
  <c r="I4" i="1"/>
  <c r="E6" i="1"/>
  <c r="E4" i="1"/>
  <c r="E5" i="1"/>
  <c r="E7" i="1"/>
  <c r="E8" i="1"/>
  <c r="E9" i="1"/>
  <c r="E12" i="1"/>
  <c r="E13" i="1"/>
  <c r="E14" i="1"/>
  <c r="E15" i="1"/>
  <c r="J3" i="1"/>
  <c r="J4" i="1"/>
  <c r="J5" i="1"/>
  <c r="J6" i="1"/>
  <c r="J7" i="1"/>
  <c r="J8" i="1"/>
  <c r="J9" i="1"/>
  <c r="J12" i="1"/>
  <c r="J13" i="1"/>
  <c r="J14" i="1"/>
  <c r="J15" i="1"/>
  <c r="J2" i="1"/>
  <c r="C2" i="1"/>
  <c r="D4" i="2"/>
  <c r="D3" i="2"/>
  <c r="D2" i="2"/>
  <c r="C4" i="2"/>
  <c r="B4" i="2"/>
  <c r="C3" i="2"/>
  <c r="B3" i="2"/>
  <c r="C2" i="2"/>
  <c r="B2" i="2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C4" i="1"/>
  <c r="C3" i="1"/>
  <c r="B3" i="1"/>
  <c r="B4" i="1"/>
  <c r="B2" i="1"/>
</calcChain>
</file>

<file path=xl/sharedStrings.xml><?xml version="1.0" encoding="utf-8"?>
<sst xmlns="http://schemas.openxmlformats.org/spreadsheetml/2006/main" count="26" uniqueCount="25">
  <si>
    <t>taxa do tempo</t>
  </si>
  <si>
    <t>sobre 28</t>
  </si>
  <si>
    <t>sobre 9.80</t>
  </si>
  <si>
    <t>gp</t>
  </si>
  <si>
    <t>hora 28</t>
  </si>
  <si>
    <t>hora 9.80</t>
  </si>
  <si>
    <t>taxa tempo</t>
  </si>
  <si>
    <t>Banco de dados</t>
  </si>
  <si>
    <t>logica e programação</t>
  </si>
  <si>
    <t>projeto tk</t>
  </si>
  <si>
    <t>lingua portuguesa</t>
  </si>
  <si>
    <t>história</t>
  </si>
  <si>
    <t>Matemática</t>
  </si>
  <si>
    <t>geografia</t>
  </si>
  <si>
    <t>crime e castigo</t>
  </si>
  <si>
    <t>escrita</t>
  </si>
  <si>
    <t>violao</t>
  </si>
  <si>
    <t>Nome</t>
  </si>
  <si>
    <t>done</t>
  </si>
  <si>
    <t>todo</t>
  </si>
  <si>
    <t>a vida intelectual sertillanges</t>
  </si>
  <si>
    <t>quimica</t>
  </si>
  <si>
    <t>decrescimo</t>
  </si>
  <si>
    <t>acrescimo</t>
  </si>
  <si>
    <t>sobre 9.9923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</si>
</sst>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J3" sqref="J3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8" max="8" width="17.85546875" style="5" bestFit="1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19</v>
      </c>
      <c r="F1" t="s">
        <v>17</v>
      </c>
      <c r="G1" t="s">
        <v>18</v>
      </c>
      <c r="H1" s="5" t="s">
        <v>22</v>
      </c>
      <c r="I1" t="s">
        <v>23</v>
      </c>
      <c r="J1" t="s">
        <v>24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 s="2">
        <f>0</f>
        <v>0</v>
      </c>
      <c r="F2" t="s">
        <v>7</v>
      </c>
      <c r="G2" s="2">
        <f>J2-E2</f>
        <v>1.3989220000000002</v>
      </c>
      <c r="H2" s="5">
        <v>0.25640000000000002</v>
      </c>
      <c r="J2">
        <f>9.9923 * (A2/100)</f>
        <v>1.3989220000000002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 s="2">
        <f>0.5792</f>
        <v>0.57920000000000005</v>
      </c>
      <c r="F3" t="s">
        <v>8</v>
      </c>
      <c r="G3" s="2">
        <f>J3-E3</f>
        <v>1.119491</v>
      </c>
      <c r="H3" s="5">
        <v>0.2487</v>
      </c>
      <c r="J3">
        <f t="shared" ref="J3:J15" si="1">9.9923 * (A3/100)</f>
        <v>1.6986910000000002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 s="2">
        <f>0</f>
        <v>0</v>
      </c>
      <c r="F4" t="s">
        <v>9</v>
      </c>
      <c r="G4" s="2">
        <f t="shared" ref="G4:G15" si="2">J4-E4</f>
        <v>1.298999</v>
      </c>
      <c r="H4" s="5">
        <v>1.5342</v>
      </c>
      <c r="I4" s="5">
        <f>(J4 -H4) * -1</f>
        <v>0.23520099999999999</v>
      </c>
      <c r="J4">
        <f t="shared" si="1"/>
        <v>1.298999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3">9.8*(A5/100)</f>
        <v>0.98000000000000009</v>
      </c>
      <c r="D5">
        <v>2</v>
      </c>
      <c r="E5" s="2">
        <f t="shared" ref="E5:E15" si="4">J5 -H5</f>
        <v>0.97123000000000004</v>
      </c>
      <c r="F5" t="s">
        <v>10</v>
      </c>
      <c r="G5" s="2">
        <f t="shared" si="2"/>
        <v>2.8000000000000025E-2</v>
      </c>
      <c r="H5" s="5">
        <v>2.8000000000000001E-2</v>
      </c>
      <c r="J5">
        <f t="shared" si="1"/>
        <v>0.99923000000000006</v>
      </c>
    </row>
    <row r="6" spans="1:13" x14ac:dyDescent="0.25">
      <c r="A6">
        <v>8</v>
      </c>
      <c r="B6" s="3">
        <f t="shared" si="0"/>
        <v>2.2400000000000002</v>
      </c>
      <c r="C6" s="2">
        <f t="shared" si="3"/>
        <v>0.78400000000000003</v>
      </c>
      <c r="D6">
        <v>2</v>
      </c>
      <c r="E6" s="2">
        <f>J6 -H6</f>
        <v>0.67798400000000003</v>
      </c>
      <c r="F6" t="s">
        <v>11</v>
      </c>
      <c r="G6" s="2">
        <f t="shared" si="2"/>
        <v>0.12139999999999995</v>
      </c>
      <c r="H6" s="5">
        <v>0.12139999999999999</v>
      </c>
      <c r="J6">
        <f t="shared" si="1"/>
        <v>0.79938399999999998</v>
      </c>
    </row>
    <row r="7" spans="1:13" x14ac:dyDescent="0.25">
      <c r="A7">
        <v>7</v>
      </c>
      <c r="B7" s="3">
        <f t="shared" si="0"/>
        <v>1.9600000000000002</v>
      </c>
      <c r="C7" s="2">
        <f t="shared" si="3"/>
        <v>0.68600000000000017</v>
      </c>
      <c r="D7">
        <v>2</v>
      </c>
      <c r="E7" s="2">
        <f t="shared" si="4"/>
        <v>0.67576100000000006</v>
      </c>
      <c r="F7" t="s">
        <v>21</v>
      </c>
      <c r="G7" s="2">
        <f t="shared" si="2"/>
        <v>2.3700000000000054E-2</v>
      </c>
      <c r="H7" s="5">
        <v>2.3699999999999999E-2</v>
      </c>
      <c r="J7">
        <f t="shared" si="1"/>
        <v>0.69946100000000011</v>
      </c>
    </row>
    <row r="8" spans="1:13" x14ac:dyDescent="0.25">
      <c r="A8">
        <v>6</v>
      </c>
      <c r="B8" s="3">
        <f t="shared" si="0"/>
        <v>1.68</v>
      </c>
      <c r="C8" s="2">
        <f t="shared" si="3"/>
        <v>0.58799999999999997</v>
      </c>
      <c r="D8">
        <v>2</v>
      </c>
      <c r="E8" s="2">
        <f t="shared" si="4"/>
        <v>0.59253800000000001</v>
      </c>
      <c r="F8" t="s">
        <v>12</v>
      </c>
      <c r="G8" s="2">
        <f t="shared" si="2"/>
        <v>7.0000000000000062E-3</v>
      </c>
      <c r="H8" s="5">
        <v>7.0000000000000001E-3</v>
      </c>
      <c r="J8">
        <f t="shared" si="1"/>
        <v>0.59953800000000002</v>
      </c>
    </row>
    <row r="9" spans="1:13" x14ac:dyDescent="0.25">
      <c r="A9">
        <v>6</v>
      </c>
      <c r="B9" s="3">
        <f t="shared" si="0"/>
        <v>1.68</v>
      </c>
      <c r="C9" s="2">
        <f t="shared" si="3"/>
        <v>0.58799999999999997</v>
      </c>
      <c r="D9">
        <v>2</v>
      </c>
      <c r="E9" s="2">
        <f t="shared" si="4"/>
        <v>0.581538</v>
      </c>
      <c r="F9" t="s">
        <v>13</v>
      </c>
      <c r="G9" s="2">
        <f t="shared" si="2"/>
        <v>1.8000000000000016E-2</v>
      </c>
      <c r="H9" s="5">
        <v>1.7999999999999999E-2</v>
      </c>
      <c r="I9" s="3"/>
      <c r="J9">
        <f t="shared" si="1"/>
        <v>0.59953800000000002</v>
      </c>
    </row>
    <row r="10" spans="1:13" x14ac:dyDescent="0.25">
      <c r="E10" s="2"/>
      <c r="G10" s="2"/>
      <c r="I10" s="3"/>
      <c r="M10" s="1"/>
    </row>
    <row r="11" spans="1:13" x14ac:dyDescent="0.25">
      <c r="E11" s="2"/>
      <c r="G11" s="2"/>
      <c r="I11" s="4"/>
    </row>
    <row r="12" spans="1:13" x14ac:dyDescent="0.25">
      <c r="A12">
        <v>5</v>
      </c>
      <c r="B12" s="3">
        <f t="shared" si="0"/>
        <v>1.4000000000000001</v>
      </c>
      <c r="C12" s="2">
        <f t="shared" si="3"/>
        <v>0.49000000000000005</v>
      </c>
      <c r="D12">
        <v>3</v>
      </c>
      <c r="E12" s="2">
        <f t="shared" si="4"/>
        <v>0.36861500000000003</v>
      </c>
      <c r="F12" t="s">
        <v>20</v>
      </c>
      <c r="G12" s="2">
        <f t="shared" si="2"/>
        <v>0.13100000000000001</v>
      </c>
      <c r="H12" s="5">
        <v>0.13100000000000001</v>
      </c>
      <c r="I12" s="1"/>
      <c r="J12">
        <f t="shared" si="1"/>
        <v>0.49961500000000003</v>
      </c>
    </row>
    <row r="13" spans="1:13" x14ac:dyDescent="0.25">
      <c r="A13">
        <v>5</v>
      </c>
      <c r="B13" s="3">
        <f t="shared" si="0"/>
        <v>1.4000000000000001</v>
      </c>
      <c r="C13" s="2">
        <f t="shared" si="3"/>
        <v>0.49000000000000005</v>
      </c>
      <c r="D13">
        <v>3</v>
      </c>
      <c r="E13" s="2">
        <f t="shared" si="4"/>
        <v>0.48321500000000001</v>
      </c>
      <c r="F13" t="s">
        <v>14</v>
      </c>
      <c r="G13" s="2">
        <f t="shared" si="2"/>
        <v>1.6400000000000026E-2</v>
      </c>
      <c r="H13" s="5">
        <v>1.6400000000000001E-2</v>
      </c>
      <c r="J13">
        <f t="shared" si="1"/>
        <v>0.49961500000000003</v>
      </c>
    </row>
    <row r="14" spans="1:13" x14ac:dyDescent="0.25">
      <c r="A14">
        <v>5</v>
      </c>
      <c r="B14" s="3">
        <f t="shared" si="0"/>
        <v>1.4000000000000001</v>
      </c>
      <c r="C14" s="2">
        <f t="shared" si="3"/>
        <v>0.49000000000000005</v>
      </c>
      <c r="D14">
        <v>3</v>
      </c>
      <c r="E14" s="2">
        <f t="shared" si="4"/>
        <v>0.49961500000000003</v>
      </c>
      <c r="F14" t="s">
        <v>15</v>
      </c>
      <c r="G14" s="2">
        <f t="shared" si="2"/>
        <v>0</v>
      </c>
      <c r="H14" s="5">
        <v>0</v>
      </c>
      <c r="J14">
        <f t="shared" si="1"/>
        <v>0.49961500000000003</v>
      </c>
    </row>
    <row r="15" spans="1:13" x14ac:dyDescent="0.25">
      <c r="A15">
        <v>4</v>
      </c>
      <c r="B15" s="3">
        <f t="shared" si="0"/>
        <v>1.1200000000000001</v>
      </c>
      <c r="C15" s="2">
        <f t="shared" si="3"/>
        <v>0.39200000000000002</v>
      </c>
      <c r="D15">
        <v>3</v>
      </c>
      <c r="E15" s="2">
        <f t="shared" si="4"/>
        <v>0.367392</v>
      </c>
      <c r="F15" t="s">
        <v>16</v>
      </c>
      <c r="G15" s="2">
        <f t="shared" si="2"/>
        <v>3.2299999999999995E-2</v>
      </c>
      <c r="H15" s="5">
        <v>3.2300000000000002E-2</v>
      </c>
      <c r="J15">
        <f t="shared" si="1"/>
        <v>0.39969199999999999</v>
      </c>
    </row>
    <row r="16" spans="1:13" x14ac:dyDescent="0.25">
      <c r="E16" s="1"/>
      <c r="F16" s="1"/>
    </row>
    <row r="17" spans="5:9" x14ac:dyDescent="0.25">
      <c r="E17" s="1"/>
    </row>
    <row r="18" spans="5:9" x14ac:dyDescent="0.25">
      <c r="G18" s="1"/>
    </row>
    <row r="22" spans="5:9" x14ac:dyDescent="0.25">
      <c r="I22" s="1"/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80C-DB8E-4C3D-8FB8-51F209BF36FB}">
  <dimension ref="A1:D5"/>
  <sheetViews>
    <sheetView workbookViewId="0">
      <selection activeCell="A5" sqref="A5"/>
    </sheetView>
  </sheetViews>
  <sheetFormatPr defaultRowHeight="15" x14ac:dyDescent="0.25"/>
  <cols>
    <col min="4" max="4" width="12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3">
        <f>SUMIF(Planilha1!$D$2:$D$15,1,Planilha1!B$2:B$15)</f>
        <v>12.320000000000002</v>
      </c>
      <c r="C2" s="3">
        <f>SUMIF(Planilha1!$D$2:$D$15,1,Planilha1!C$2:C$15)</f>
        <v>4.3120000000000003</v>
      </c>
      <c r="D2" s="3">
        <f>SUMIF(Planilha1!$D$2:$D$15,1,Planilha1!$A$2:$A$15)</f>
        <v>44</v>
      </c>
    </row>
    <row r="3" spans="1:4" x14ac:dyDescent="0.25">
      <c r="A3">
        <v>2</v>
      </c>
      <c r="B3" s="3">
        <f>SUMIF(Planilha1!$D$2:$D$15,2,Planilha1!B$2:B$15)</f>
        <v>10.360000000000001</v>
      </c>
      <c r="C3" s="3">
        <f>SUMIF(Planilha1!$D$2:$D$15,2,Planilha1!C$2:C$15)</f>
        <v>3.6260000000000003</v>
      </c>
      <c r="D3" s="3">
        <f>SUMIF(Planilha1!$D$2:$D$15,2,Planilha1!$A$2:$A$15)</f>
        <v>37</v>
      </c>
    </row>
    <row r="4" spans="1:4" x14ac:dyDescent="0.25">
      <c r="A4">
        <v>3</v>
      </c>
      <c r="B4" s="3">
        <f>SUMIF(Planilha1!$D$2:$D$15,3,Planilha1!B$2:B$15)</f>
        <v>5.32</v>
      </c>
      <c r="C4" s="3">
        <f>SUMIF(Planilha1!$D$2:$D$15,3,Planilha1!C$2:C$15)</f>
        <v>1.8620000000000001</v>
      </c>
      <c r="D4" s="3">
        <f>SUMIF(Planilha1!$D$2:$D$15,3,Planilha1!$A$2:$A$15)</f>
        <v>19</v>
      </c>
    </row>
    <row r="5" spans="1:4" x14ac:dyDescent="0.25">
      <c r="A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2025-08-29T16:31:17Z</dcterms:modified>
</cp:coreProperties>
</file>