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24226"/>
  <mc:AlternateContent xmlns:mc="http://schemas.openxmlformats.org/markup-compatibility/2006">
    <mc:Choice Requires="x15">
      <x15ac:absPath xmlns:x15ac="http://schemas.microsoft.com/office/spreadsheetml/2010/11/ac" url="C:\Users\jarob\Downloads\"/>
    </mc:Choice>
  </mc:AlternateContent>
  <xr:revisionPtr revIDLastSave="0" documentId="8_{2290E5DD-AB47-4D0E-BF70-8897FEC99E34}" xr6:coauthVersionLast="47" xr6:coauthVersionMax="47" xr10:uidLastSave="{00000000-0000-0000-0000-000000000000}"/>
  <bookViews>
    <workbookView xWindow="-120" yWindow="-120" windowWidth="29040" windowHeight="15720" activeTab="1" xr2:uid="{00000000-000D-0000-FFFF-FFFF00000000}"/>
  </bookViews>
  <sheets>
    <sheet name="main" sheetId="1" r:id="rId1"/>
    <sheet name="yaml" sheetId="2" r:id="rId2"/>
    <sheet name="max_values" sheetId="3" r:id="rId3"/>
  </sheets>
  <externalReferences>
    <externalReference r:id="rId4"/>
  </externalReferences>
  <definedNames>
    <definedName name="_xlnm._FilterDatabase" localSheetId="0" hidden="1">main!$A$1:$R$68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 l="1"/>
  <c r="E2" i="2"/>
  <c r="E3" i="2"/>
  <c r="F3" i="2"/>
  <c r="G3" i="2"/>
  <c r="E4" i="2"/>
  <c r="F4" i="2"/>
  <c r="G4" i="2"/>
  <c r="F5" i="2"/>
  <c r="G5" i="2"/>
  <c r="E6" i="2"/>
  <c r="F6" i="2"/>
  <c r="G6" i="2"/>
  <c r="E7" i="2"/>
  <c r="F7" i="2"/>
  <c r="G7" i="2"/>
  <c r="E8" i="2"/>
  <c r="F8" i="2"/>
  <c r="G8" i="2"/>
  <c r="E9" i="2"/>
  <c r="F9" i="2"/>
  <c r="G9" i="2"/>
  <c r="E10" i="2"/>
  <c r="F10" i="2"/>
  <c r="G10" i="2"/>
  <c r="E11" i="2"/>
  <c r="F11" i="2"/>
  <c r="G11" i="2"/>
  <c r="E12" i="2"/>
  <c r="F12" i="2"/>
  <c r="G12" i="2"/>
  <c r="E13" i="2"/>
  <c r="F13" i="2"/>
  <c r="G13" i="2"/>
  <c r="E14" i="2"/>
  <c r="F14" i="2"/>
  <c r="G14" i="2"/>
  <c r="E15" i="2"/>
  <c r="F15" i="2"/>
  <c r="G15" i="2"/>
  <c r="E16" i="2"/>
  <c r="F16" i="2"/>
  <c r="G16" i="2"/>
  <c r="E17" i="2"/>
  <c r="F17" i="2"/>
  <c r="G17" i="2"/>
  <c r="E18" i="2"/>
  <c r="F18" i="2"/>
  <c r="G18" i="2"/>
  <c r="E19" i="2"/>
  <c r="F19" i="2"/>
  <c r="G19" i="2"/>
  <c r="E20" i="2"/>
  <c r="F20" i="2"/>
  <c r="G20" i="2"/>
  <c r="E21" i="2"/>
  <c r="F21" i="2"/>
  <c r="G21" i="2"/>
  <c r="E22" i="2"/>
  <c r="F22" i="2"/>
  <c r="G22" i="2"/>
  <c r="E23" i="2"/>
  <c r="F23" i="2"/>
  <c r="G23" i="2"/>
  <c r="E24" i="2"/>
  <c r="F24" i="2"/>
  <c r="G24" i="2"/>
  <c r="E25" i="2"/>
  <c r="F25" i="2"/>
  <c r="G25" i="2"/>
  <c r="E26" i="2"/>
  <c r="F26" i="2"/>
  <c r="G26" i="2"/>
  <c r="E27" i="2"/>
  <c r="F27" i="2"/>
  <c r="G27" i="2"/>
  <c r="E28" i="2"/>
  <c r="F28" i="2"/>
  <c r="G28" i="2"/>
  <c r="E29" i="2"/>
  <c r="F29" i="2"/>
  <c r="G29" i="2"/>
  <c r="E30" i="2"/>
  <c r="F30" i="2"/>
  <c r="G30" i="2"/>
  <c r="E31" i="2"/>
  <c r="F31" i="2"/>
  <c r="G31" i="2"/>
  <c r="E32" i="2"/>
  <c r="F32" i="2"/>
  <c r="G32" i="2"/>
  <c r="E33" i="2"/>
  <c r="F33" i="2"/>
  <c r="G33" i="2"/>
  <c r="E34" i="2"/>
  <c r="F34" i="2"/>
  <c r="G34" i="2"/>
  <c r="E35" i="2"/>
  <c r="F35" i="2"/>
  <c r="G35" i="2"/>
  <c r="E36" i="2"/>
  <c r="F36" i="2"/>
  <c r="G36" i="2"/>
  <c r="E37" i="2"/>
  <c r="F37" i="2"/>
  <c r="G37" i="2"/>
  <c r="E38" i="2"/>
  <c r="F38" i="2"/>
  <c r="G38" i="2"/>
  <c r="E39" i="2"/>
  <c r="F39" i="2"/>
  <c r="G39" i="2"/>
  <c r="E40" i="2"/>
  <c r="F40" i="2"/>
  <c r="G40" i="2"/>
  <c r="E41" i="2"/>
  <c r="F41" i="2"/>
  <c r="G41" i="2"/>
  <c r="E42" i="2"/>
  <c r="F42" i="2"/>
  <c r="G42" i="2"/>
  <c r="E43" i="2"/>
  <c r="F43" i="2"/>
  <c r="G43" i="2"/>
  <c r="E44" i="2"/>
  <c r="F44" i="2"/>
  <c r="G44" i="2"/>
  <c r="E45" i="2"/>
  <c r="F45" i="2"/>
  <c r="G45" i="2"/>
  <c r="E46" i="2"/>
  <c r="F46" i="2"/>
  <c r="G46" i="2"/>
  <c r="E47" i="2"/>
  <c r="F47" i="2"/>
  <c r="G47" i="2"/>
  <c r="E48" i="2"/>
  <c r="F48" i="2"/>
  <c r="G48" i="2"/>
  <c r="E49" i="2"/>
  <c r="F49" i="2"/>
  <c r="G49" i="2"/>
  <c r="E50" i="2"/>
  <c r="F50" i="2"/>
  <c r="G50" i="2"/>
  <c r="E51" i="2"/>
  <c r="F51" i="2"/>
  <c r="G51" i="2"/>
  <c r="E52" i="2"/>
  <c r="F52" i="2"/>
  <c r="G52" i="2"/>
  <c r="E53" i="2"/>
  <c r="F53" i="2"/>
  <c r="G53" i="2"/>
  <c r="E54" i="2"/>
  <c r="F54" i="2"/>
  <c r="G54" i="2"/>
  <c r="E55" i="2"/>
  <c r="F55" i="2"/>
  <c r="G55" i="2"/>
  <c r="E56" i="2"/>
  <c r="F56" i="2"/>
  <c r="G56" i="2"/>
  <c r="E57" i="2"/>
  <c r="F57" i="2"/>
  <c r="G57" i="2"/>
  <c r="E58" i="2"/>
  <c r="F58" i="2"/>
  <c r="G58" i="2"/>
  <c r="E59" i="2"/>
  <c r="F59" i="2"/>
  <c r="G59" i="2"/>
  <c r="E60" i="2"/>
  <c r="F60" i="2"/>
  <c r="G60" i="2"/>
  <c r="E61" i="2"/>
  <c r="F61" i="2"/>
  <c r="G61" i="2"/>
  <c r="E62" i="2"/>
  <c r="F62" i="2"/>
  <c r="G62" i="2"/>
  <c r="F2" i="2"/>
  <c r="G2" i="2"/>
  <c r="F1" i="2"/>
  <c r="G1" i="2"/>
  <c r="E1" i="2"/>
  <c r="I14" i="1"/>
  <c r="I13" i="1"/>
  <c r="I37" i="1"/>
  <c r="I29" i="1"/>
  <c r="I40" i="1"/>
  <c r="I51" i="1"/>
  <c r="I4" i="1"/>
  <c r="I48" i="1"/>
  <c r="I44" i="1"/>
  <c r="I43" i="1"/>
  <c r="I45" i="1"/>
  <c r="I49" i="1"/>
  <c r="I64" i="1"/>
  <c r="I8" i="1"/>
  <c r="I10" i="1"/>
  <c r="I16" i="1"/>
  <c r="I18" i="1"/>
  <c r="I19" i="1"/>
  <c r="I20" i="1"/>
  <c r="I21" i="1"/>
  <c r="I24" i="1"/>
  <c r="I25" i="1"/>
  <c r="I26" i="1"/>
  <c r="I27" i="1"/>
  <c r="I28" i="1"/>
  <c r="I38" i="1"/>
  <c r="I39" i="1"/>
  <c r="I42" i="1"/>
  <c r="I50" i="1"/>
  <c r="I52" i="1"/>
  <c r="I53" i="1"/>
  <c r="I54" i="1"/>
  <c r="I55" i="1"/>
  <c r="I56" i="1"/>
  <c r="I62" i="1"/>
  <c r="I65" i="1"/>
  <c r="I67" i="1"/>
  <c r="I68" i="1"/>
</calcChain>
</file>

<file path=xl/sharedStrings.xml><?xml version="1.0" encoding="utf-8"?>
<sst xmlns="http://schemas.openxmlformats.org/spreadsheetml/2006/main" count="881" uniqueCount="457">
  <si>
    <t>sector</t>
  </si>
  <si>
    <t>transformation_code</t>
  </si>
  <si>
    <t>transformation_name</t>
  </si>
  <si>
    <t>transformation_description</t>
  </si>
  <si>
    <t>transformation_unit</t>
  </si>
  <si>
    <t>Timing</t>
  </si>
  <si>
    <t>AFOLU</t>
  </si>
  <si>
    <t>TX:AGRC:DEC_CH4_RICE</t>
  </si>
  <si>
    <t>Improve rice management</t>
  </si>
  <si>
    <t>% reduction in methane emitted from rice production</t>
  </si>
  <si>
    <t>by 2050</t>
  </si>
  <si>
    <t>TX:AGRC:DEC_EXPORTS</t>
  </si>
  <si>
    <t>Decrease Exports</t>
  </si>
  <si>
    <t>% reduction in agricultural exports</t>
  </si>
  <si>
    <t>TX:AGRC:DEC_LOSSES_SUPPLY_CHAIN</t>
  </si>
  <si>
    <t>Reduce supply chain losses</t>
  </si>
  <si>
    <t>% reduction in food waste in supply chain</t>
  </si>
  <si>
    <t>TX:AGRC:INC_CONSERVATION_AGRICULTURE</t>
  </si>
  <si>
    <t>Expand conservation agriculture</t>
  </si>
  <si>
    <t>% of all crop classes adopt conservation agriculture</t>
  </si>
  <si>
    <t>TX:AGRC:INC_PRODUCTIVITY</t>
  </si>
  <si>
    <t>Improve crop productivity</t>
  </si>
  <si>
    <t>% increase in crop productivity</t>
  </si>
  <si>
    <t>TX:LNDU:DEC_DEFORESTATION</t>
  </si>
  <si>
    <t>Stop deforestation</t>
  </si>
  <si>
    <t>TX:LNDU:DEC_SOC_LOSS_PASTURES</t>
  </si>
  <si>
    <t>Expand sustainable grazing practices</t>
  </si>
  <si>
    <t>TX:LNDU:INC_REFORESTATION</t>
  </si>
  <si>
    <t>Increase Reforestation</t>
  </si>
  <si>
    <t>TX:LNDU:INC_SILVOPASTURE</t>
  </si>
  <si>
    <t>Expand silvopasture</t>
  </si>
  <si>
    <t>Increase the use of silvopasture; modeled by shifting 30% of pasture (in final time period) to secondary forests over time; livestock carrying capacities increase to meet the change, while pasture fractions of grassland decrease.</t>
  </si>
  <si>
    <t>TX:LSMM:INC_CAPTURE_BIOGAS</t>
  </si>
  <si>
    <t>Increase biogas capture at anaerobic decomposition facilities</t>
  </si>
  <si>
    <t>Increase the fraction of biogas that is captured at manure treated at anaerobic livestock manure treatment facilities</t>
  </si>
  <si>
    <t>TX:LSMM:INC_MANAGEMENT_CATTLE_PIGS</t>
  </si>
  <si>
    <t>Improve manure management for cattle and pigs</t>
  </si>
  <si>
    <t xml:space="preserve"> | 95% of manure from cattle (dairy and non-dairy) and pigs is treated. Under default conditions, the manure treated is sent to the following pathways:
 |    37.5% to Anaerobic Digestion
 |    12.5% to Composting
 |    25.0% to Daily Spread
 |    12.5% to Deep Bedding
 |    12.5% to Solid Storage</t>
  </si>
  <si>
    <t>TX:LSMM:INC_MANAGEMENT_OTHER</t>
  </si>
  <si>
    <t>Improve manure management for other animals</t>
  </si>
  <si>
    <t>TX:LSMM:INC_MANAGEMENT_POULTRY</t>
  </si>
  <si>
    <t>Improve manure management for poultry</t>
  </si>
  <si>
    <t>TX:LVST:DEC_ENTERIC_FERMENTATION</t>
  </si>
  <si>
    <t>Reduce enteric fermentation</t>
  </si>
  <si>
    <t>TX:LVST:DEC_EXPORTS</t>
  </si>
  <si>
    <t>Decrease exports</t>
  </si>
  <si>
    <t>TX:LVST:INC_PRODUCTIVITY</t>
  </si>
  <si>
    <t>Increase livestock productivity</t>
  </si>
  <si>
    <t>TX:SOIL:DEC_LIME_APPLIED</t>
  </si>
  <si>
    <t>Improve lime application</t>
  </si>
  <si>
    <t>Decrease lime applied to soils (default 5%)</t>
  </si>
  <si>
    <t>TX:SOIL:DEC_N_APPLIED</t>
  </si>
  <si>
    <t>Improve fertilizer application</t>
  </si>
  <si>
    <t>TX:PFLO:INC_HEALTHIER_DIETS</t>
  </si>
  <si>
    <t>Change diets</t>
  </si>
  <si>
    <t>TX:PFLO:INC_IND_CCS</t>
  </si>
  <si>
    <t>Industrial carbon capture and sequestration</t>
  </si>
  <si>
    <t>CircularEconomy</t>
  </si>
  <si>
    <t>TX:WALI:INC_TREATMENT_INDUSTRIAL</t>
  </si>
  <si>
    <t>Improved industrial wastewater treatment</t>
  </si>
  <si>
    <t>TX:WALI:INC_TREATMENT_RURAL</t>
  </si>
  <si>
    <t>Improved rural wastewater treatment</t>
  </si>
  <si>
    <t>TX:WALI:INC_TREATMENT_URBAN</t>
  </si>
  <si>
    <t>Improved urban wastewater treatment</t>
  </si>
  <si>
    <t>TX:WASO:DEC_CONSUMER_FOOD_WASTE</t>
  </si>
  <si>
    <t>Consumer food waste reduction</t>
  </si>
  <si>
    <t>TX:WASO:INC_ANAEROBIC_AND_COMPOST</t>
  </si>
  <si>
    <t>Increase composting and biogas</t>
  </si>
  <si>
    <t>TX:WASO:INC_CAPTURE_BIOGAS</t>
  </si>
  <si>
    <t>Increase biogas capture</t>
  </si>
  <si>
    <t>Increase fraction of biogas captured from landfills and anaerobic digesters</t>
  </si>
  <si>
    <t>TX:WASO:INC_ENERGY_FROM_BIOGAS</t>
  </si>
  <si>
    <t>Biogas for energy production</t>
  </si>
  <si>
    <t>Increase the fraction of biogas that is collected that is used for energy</t>
  </si>
  <si>
    <t>TX:WASO:INC_ENERGY_FROM_INCINERATION</t>
  </si>
  <si>
    <t>Incineration for energy production</t>
  </si>
  <si>
    <t>TX:WASO:INC_LANDFILLING</t>
  </si>
  <si>
    <t>Increase landfilling</t>
  </si>
  <si>
    <t>TX:WASO:INC_RECYCLING</t>
  </si>
  <si>
    <t>Increase recycling</t>
  </si>
  <si>
    <t>Energy</t>
  </si>
  <si>
    <t>TX:CCSQ:INC_CAPTURE</t>
  </si>
  <si>
    <t>Increase direct air capture</t>
  </si>
  <si>
    <t>TX:ENTC:DEC_LOSSES</t>
  </si>
  <si>
    <t>Reduce transmission losses</t>
  </si>
  <si>
    <t>TX:ENTC:TARGET_CLEAN_HYDROGEN</t>
  </si>
  <si>
    <t>Clean hydrogen</t>
  </si>
  <si>
    <t>TX:ENTC:TARGET_RENEWABLE_ELEC</t>
  </si>
  <si>
    <t>95% of electricity is generated by renewables in 2050</t>
  </si>
  <si>
    <t>TX:FGTV:DEC_LEAKS</t>
  </si>
  <si>
    <t>Minimize leaks</t>
  </si>
  <si>
    <t>TX:FGTV:INC_FLARE</t>
  </si>
  <si>
    <t>Maximize flaring</t>
  </si>
  <si>
    <t>TX:INEN:INC_EFFICIENCY_ENERGY</t>
  </si>
  <si>
    <t>Maximize industrial energy efficiency</t>
  </si>
  <si>
    <t>TX:INEN:INC_EFFICIENCY_PRODUCTION</t>
  </si>
  <si>
    <t>Maximize industrial production efficiency</t>
  </si>
  <si>
    <t>TX:INEN:SHIFT_FUEL_HEAT</t>
  </si>
  <si>
    <t xml:space="preserve">Fuel switch high- and low-temp thermal processes. </t>
  </si>
  <si>
    <t>TX:SCOE:DEC_DEMAND_HEAT</t>
  </si>
  <si>
    <t>Reduce end-use demand for heat energy by improving building shell</t>
  </si>
  <si>
    <t>TX:SCOE:INC_EFFICIENCY_APPLIANCE</t>
  </si>
  <si>
    <t>Increase appliance efficiency</t>
  </si>
  <si>
    <t>TX:SCOE:SHIFT_FUEL_HEAT</t>
  </si>
  <si>
    <t>Switch to electricity for heat using heat pumps, electric stoves, etc.</t>
  </si>
  <si>
    <t>TX:TRDE:DEC_DEMAND</t>
  </si>
  <si>
    <t>Reduce demand for transport</t>
  </si>
  <si>
    <t>TX:TRNS:INC_EFFICIENCY_ELECTRIC</t>
  </si>
  <si>
    <t>Increase electric transportation energy efficiency</t>
  </si>
  <si>
    <t>TX:TRNS:INC_EFFICIENCY_NON_ELECTRIC</t>
  </si>
  <si>
    <t>Increase non-electric transportation energy efficiency</t>
  </si>
  <si>
    <t>TX:TRNS:INC_OCCUPANCY_LIGHT_DUTY</t>
  </si>
  <si>
    <t>Increase occupancy for private vehicles</t>
  </si>
  <si>
    <t>TX:TRNS:SHIFT_FUEL_LIGHT_DUTY</t>
  </si>
  <si>
    <t>Electrify light duty road transport</t>
  </si>
  <si>
    <t>TX:TRNS:SHIFT_FUEL_MARITIME</t>
  </si>
  <si>
    <t>Fuel switch maritime</t>
  </si>
  <si>
    <t>TX:TRNS:SHIFT_FUEL_MEDIUM_DUTY</t>
  </si>
  <si>
    <t>Fuel switch medium duty road transport</t>
  </si>
  <si>
    <t>TX:TRNS:SHIFT_FUEL_RAIL</t>
  </si>
  <si>
    <t>Electrify rail</t>
  </si>
  <si>
    <t>TX:TRNS:SHIFT_MODE_FREIGHT</t>
  </si>
  <si>
    <t>Mode shift freight</t>
  </si>
  <si>
    <t>TX:TRNS:SHIFT_MODE_PASSENGER</t>
  </si>
  <si>
    <t>Mode shift passenger vehicles to others</t>
  </si>
  <si>
    <t>TX:TRNS:SHIFT_MODE_REGIONAL</t>
  </si>
  <si>
    <t>Mode shift regional passenger travel</t>
  </si>
  <si>
    <t>IPPU</t>
  </si>
  <si>
    <t>TX:IPPU:DEC_CLINKER</t>
  </si>
  <si>
    <t>Reduce cement clinker</t>
  </si>
  <si>
    <t>TX:IPPU:DEC_DEMAND</t>
  </si>
  <si>
    <t>Demand management</t>
  </si>
  <si>
    <t>TX:IPPU:DEC_HFCS</t>
  </si>
  <si>
    <t>Reduce use of HFCs</t>
  </si>
  <si>
    <t>TX:IPPU:DEC_N2O</t>
  </si>
  <si>
    <t>Reduce Nitrous Oxide emissions</t>
  </si>
  <si>
    <t>TX:IPPU:DEC_OTHER_FCS</t>
  </si>
  <si>
    <t>Reduce other fluorinated compounds</t>
  </si>
  <si>
    <t>TX:IPPU:DEC_PFCS</t>
  </si>
  <si>
    <t>Reduce use of PFCs</t>
  </si>
  <si>
    <t>TX:TRWW:INC_CAPTURE_BIOGAS</t>
  </si>
  <si>
    <t>TX:TRWW:INC_COMPLIANCE_SEPTIC</t>
  </si>
  <si>
    <t>Increase septic compliance</t>
  </si>
  <si>
    <t xml:space="preserve"> | 95% of manure from all other (sheep, goats, horses, buffalo) animals is treated. The manure treated is sent to the following pathways:
 |    37.5.% to Composting
 |    12.5% to Dry Lot
 |    25.0% to Daily Spread
 |    25.0% to Solid Storage</t>
  </si>
  <si>
    <t>subsector</t>
  </si>
  <si>
    <t>AGRC</t>
  </si>
  <si>
    <t>LNDU</t>
  </si>
  <si>
    <t>LSMM</t>
  </si>
  <si>
    <t>LVST</t>
  </si>
  <si>
    <t>SOIL</t>
  </si>
  <si>
    <t>PFLO</t>
  </si>
  <si>
    <t>CROSS</t>
  </si>
  <si>
    <t>WALI</t>
  </si>
  <si>
    <t>WASO</t>
  </si>
  <si>
    <t>CCSQ</t>
  </si>
  <si>
    <t>ENTC</t>
  </si>
  <si>
    <t>FGTV</t>
  </si>
  <si>
    <t>INEN</t>
  </si>
  <si>
    <t>SCOE</t>
  </si>
  <si>
    <t>TRDE</t>
  </si>
  <si>
    <t>TRNS</t>
  </si>
  <si>
    <t>TRWW</t>
  </si>
  <si>
    <t>Many practices can reduce emissions associated with growing rice, including improved water management, fertilizer practices, tillage practices, rice variety choices, residue management, and seeding practices. This transformation represents a percentage reduction in the rice CH4 emission factor.</t>
  </si>
  <si>
    <t xml:space="preserve">Decrease agricultural exports by some percentage (default 50%) by final time period. </t>
  </si>
  <si>
    <t xml:space="preserve">Reduce waste food waste in the agricultural (crop) supply chain (pre-consumer). This transformation reduces the baseline loss, which reduces the demand for crops produced in the region. </t>
  </si>
  <si>
    <t xml:space="preserve">Conservation agriculture is the term given to agricultural practices that seek to preserve soil and ecosystem health. FAO describes three inter-related practices: minimum tilling, maintaining permanent soil cover, and diversifying plant species. In SISEPUEDE, this transformation increases the fraction of crops that are no-till while also increasing crop residues that are left on the field. </t>
  </si>
  <si>
    <t xml:space="preserve">Apply a fractional increase to crop yield factors per ha. </t>
  </si>
  <si>
    <t xml:space="preserve">Increase Direct Air Capture deployment to 50 MT CO2e by 2050. </t>
  </si>
  <si>
    <t>Decrease transmission losses by upgrading electrical transmission infrastructure. This transformation sets a target maximum grid transmission loss by 2050. The transformation only reduces transmission loss; if a region has a lower transmission loss, it will remain. The average grid transmission loss is used to estimate production demands for electricity.</t>
  </si>
  <si>
    <t>Fraction of electricity transmitted that is lost through inefficient or insufficient electricity infrastructure.</t>
  </si>
  <si>
    <t xml:space="preserve">Set a target fraction of hydrogen production that comes from green hydrogen, or electrolysis. </t>
  </si>
  <si>
    <t>Fraction of regional hydrogen production from electrolysis.</t>
  </si>
  <si>
    <t xml:space="preserve">Minimum fraction of electricity produced from renewable sources. </t>
  </si>
  <si>
    <t>Set a target for production of electricity from renewable sources (can be defined by user), which, by default, can include geothermal, hydropower, ocean, solar, and tidal. Includes minimum targets for specific renewable energy technologies, such as solar, wind, and geothermal.</t>
  </si>
  <si>
    <t xml:space="preserve">Reduces the CH4 emission factor from the production, distribution, and transmission of fuels in coal, natural gas, and oil production. </t>
  </si>
  <si>
    <t xml:space="preserve">Fractional reduction in CH4 leaks </t>
  </si>
  <si>
    <t>Fraction of otherwise vented gas that is flared.</t>
  </si>
  <si>
    <t>Increases flaring at orphan wells and mining facilities that vent methane. Flaring converts CH4 to CO2, a much less potent greenhouse gas.</t>
  </si>
  <si>
    <t>Industrial energy demands are driven by both production demands and efficiency. This transformation increases the average efficiency of industrial production processes (by fuel) to reduce energy demands.</t>
  </si>
  <si>
    <t>Industrial energy demands are driven by both production demands and efficiency. This transformation reduces the end-use energy demand through changes in production processes.</t>
  </si>
  <si>
    <t>Fractional improvement in production (e.g., kj/tonne) efficiency.</t>
  </si>
  <si>
    <t>Fractional improvement in average industrial technology efficiency.</t>
  </si>
  <si>
    <t xml:space="preserve">Fuel switch industrial low and high heat processes to target fuels. By default, low heat is electrified, while fuels for high heat are partially electrified and partially replaced with hydrogen. Transformations for both (and/or) low and high-heat should be implemented using this transformer. </t>
  </si>
  <si>
    <t>This transformation can be specified to shift 90% of both low (to electricity) and high (depending on industry) heat (to electricity and hydrogen).</t>
  </si>
  <si>
    <t>Reduces use of clinker in cement production in favor of other processes, such as the use of supplementary cementitious materials (SCMs), producing limestone calcined clay cement (LC3), or other processes.</t>
  </si>
  <si>
    <t>Fractional reduction in clinker use in cement production.</t>
  </si>
  <si>
    <t xml:space="preserve">Reduce industrial production. Can be industry specific. </t>
  </si>
  <si>
    <t>Fractional reduction in production demand.</t>
  </si>
  <si>
    <t>Reduce IPPU emission factors associated with N2O, which is the byproduct of some industrial processes.</t>
  </si>
  <si>
    <t>Halt deforestation of primary and secondary forests; sets the transition probabilities out of these land use classes to near 0.</t>
  </si>
  <si>
    <t>Land use transition probability of forest remaining forest (should approach 1).</t>
  </si>
  <si>
    <t>Increases probability of input land use classes being converted to secondary forest. The percentage entered represents the desired fractional increase in the area of forest due to reforestation.</t>
  </si>
  <si>
    <t>Fraction of pasture shifted to silvopasture</t>
  </si>
  <si>
    <t>Fractional increase in forest area</t>
  </si>
  <si>
    <t>Fractions of pastures use sustainable grazing</t>
  </si>
  <si>
    <t>Fractions of manure managed by each LSMM management pathway</t>
  </si>
  <si>
    <t>% reduction in enteric fermentation across all classes</t>
  </si>
  <si>
    <t>Decrease expected exports of livestock and livestock products.</t>
  </si>
  <si>
    <t>Increase livestock carrying capacity (also known as average land productivity) by some fraction.</t>
  </si>
  <si>
    <t>Reduces the average per-person demand for cattle by the fraction specified. Furthermore, allows for changes to certain crop demands, such as sugarcane.</t>
  </si>
  <si>
    <t>Fractional increase in livestock productivity</t>
  </si>
  <si>
    <t>Fractional reduction in livestock exports</t>
  </si>
  <si>
    <t xml:space="preserve">Target fraction of industrial facilities using carbon capture. </t>
  </si>
  <si>
    <t xml:space="preserve">Reduce end-use demand for heat energy by improving building shell--can include interventions such as retrofitting, smart thermostats, and more. </t>
  </si>
  <si>
    <t>Fractional change in heat demand in buildings.</t>
  </si>
  <si>
    <t>Fractional increase in the efficiency of electrical appliances in buildings</t>
  </si>
  <si>
    <t>Reduce demand for electricity in buildings by increasing the efficiency of electrified building energy.</t>
  </si>
  <si>
    <t>Fraction of heat energy switched to electricity</t>
  </si>
  <si>
    <t>Fractional decrease in lime applied to soils</t>
  </si>
  <si>
    <t>Fractional decrease in fertilizer N applied to soils</t>
  </si>
  <si>
    <t>Decrease total nitrogen applied through more precise fertilizer use (default 5%) without decreasing yields</t>
  </si>
  <si>
    <t>Fractional reduction in aggregate transportation demand by TRDE demand type</t>
  </si>
  <si>
    <t xml:space="preserve">Demand for public and private transportation can be reduced through mechanisms like urban planning or congestion pricing. </t>
  </si>
  <si>
    <t xml:space="preserve">Vehicle efficiency can be improved over time through regulation and technological investment. This transformation increases the efficiency of electric vehicles  and is specified as a fractional increase in the efficiency against the final time period. </t>
  </si>
  <si>
    <t>Fractional increase in electric vehicle efficiency against the final time period</t>
  </si>
  <si>
    <t>Fractional increase in non-electric vehicle efficiency against the final time period</t>
  </si>
  <si>
    <t xml:space="preserve">Vehicle efficiency can be improved over time through regulation and technological investment. This transformation increases the efficiency of non-electric vehicles (including fossil-fuel ICEs and other fuel sources) and is specified as a fractional increase in the efficiency against the final time period. </t>
  </si>
  <si>
    <t xml:space="preserve">Light-duty transportation (including private cars and trucks, `road_light` category) can be electrified. This transformation allows for the specification of a target fraction of light duty vehicles fueled by electricity. Baseline are shifted out proportionally to their baseline prevalence. </t>
  </si>
  <si>
    <t xml:space="preserve">Maritime transportation (including boats and ships) can be shifted away from fossil fuels. This transformation allows for the specification of a target fraction of maritime transportation demand that is shifted to hydrogen; the rest is electrified (note that this can be adjusted). Baseline are shifted out proportionally to their baseline prevalence. </t>
  </si>
  <si>
    <t xml:space="preserve">Medium-duty transportation (including `road_heavy_freight`, `road_heavy_regional`, and `public` categories) can be shifted away from fossil fuels. This transformation allows for the specification of a target fraction of medium duty vehicles fueled by electricity; the rest are shifted to hydrogen (note that this can be adjusted). Baseline are shifted out proportionally to their baseline prevalence. </t>
  </si>
  <si>
    <t xml:space="preserve">Rail (including `rail_freight` and `rail_passenger` categories) can be electrified. This transformation allows for the specification of a target fraction of rail fueled by electricity. Baseline are shifted out proportionally to their baseline prevalence. </t>
  </si>
  <si>
    <t xml:space="preserve">Minimum target fraction of maritime transportation fueled by electricity </t>
  </si>
  <si>
    <t>Minimum target fraction of light duty vehicles fueled by electricity</t>
  </si>
  <si>
    <t xml:space="preserve">Minimum target fraction of rail fueled by electricity </t>
  </si>
  <si>
    <t>The modes by which freight is transported can be shifted. This transformation allows for the transportation that meets freight demand to be rearranged. By default, shifts 20% of aviation and road freight demand to freight rail.</t>
  </si>
  <si>
    <t>Fraction of freight demand shifted from aviation and road transport to rail.</t>
  </si>
  <si>
    <t>The modes by which passengers are transported can be shifted. This transformation allows for the transportation that meets day-to-day demand to be rearranged. By default, shifts 30% (X) of passenger road demand to human powered (17% of X), powered bikes (33%), and public (50%).</t>
  </si>
  <si>
    <t>Fraction of passenger demand shifted from light-duty road PKMT to other forms.</t>
  </si>
  <si>
    <t>Fraction of regional passenger demand shifted from light-duty road and aviation PKMT to heavy-duty road</t>
  </si>
  <si>
    <t>The modes by which regional transportation demands are met can be shifted. This transformation allows for the transportation that meets regional passenger demand to be rearranged. By default, shifts 10% of passenger aviation and 20% of light-duty road demand to heavy-duty road transport.</t>
  </si>
  <si>
    <t xml:space="preserve">Increases capture of biogas at secondary and tertiary anaerobic wastewater treatment facilities. </t>
  </si>
  <si>
    <t>Target minimum fraction of biogas captured at anaerobic wastewater treatment facilities</t>
  </si>
  <si>
    <t>Septic tanks help reduce emissions and improve health outcomes in rural areas. However, compliance in pumping schedule and maintenance are required to maintain full  benefits. This transformation increases the compliance of septic tanks.</t>
  </si>
  <si>
    <t>Target minimum fraction of septic tanks in compliance</t>
  </si>
  <si>
    <t>Target minimal fractional mix of wastewater treatment pathways (total shown in summary field)</t>
  </si>
  <si>
    <t>Industrial wastewater treatment is shifted so that a minimum of 80% is treated in advanced anaerobic facilities, 10% is in secondary anaerobic facilities, and 10% is in secondary aerobic facilities.</t>
  </si>
  <si>
    <t>Reduce the amount of food waste generated per capita.</t>
  </si>
  <si>
    <t>Fractional reduction in per capita food waste generated relative to final time period</t>
  </si>
  <si>
    <t>Fractional targets of organic waste treated in composting and biogas</t>
  </si>
  <si>
    <t>Increase the fraction of yard, food, and sludge waste that is treated by anaerobic digesters or compost. Defaults to 47.5% in anaerobic digestion facilities and 47.5% in compost facilities.</t>
  </si>
  <si>
    <t>Target minimum fraction of biogas captured at anaerobic digesters and landfills</t>
  </si>
  <si>
    <t>Target fraction of captured biogas used for energy</t>
  </si>
  <si>
    <t>Solid waste can be incinerated and used for energy; this transformation specifies the target fraction of solid waste that is incinerated that is used for energy.</t>
  </si>
  <si>
    <t>Target fraction of incinerated waste that is used for energy</t>
  </si>
  <si>
    <t>Increase fraction of waste that is otherwise not recycled, composted, or digested that is sent to landfills</t>
  </si>
  <si>
    <t>Recycling can reduce emissions by reducing anaerobic decomposition in landfills and reducing the need for virgin production of materials. This transformation increases the fraction of recyclable waste that is recycled.</t>
  </si>
  <si>
    <t xml:space="preserve">Increase carbon capture and sequestration in industry (excluding energy production industry). Defaults to an 80% prevalence with 90% efficacy (all can be modified). </t>
  </si>
  <si>
    <t>inf</t>
  </si>
  <si>
    <t>Exogenous specification of installed capacity of direct air capture facilities.</t>
  </si>
  <si>
    <t>Reduce IPPU emission factors associated with gasses classified as hydrofluorocarbons (HFCs), which are the byproduct of some industrial processes.</t>
  </si>
  <si>
    <t>Fractional reduction in HFC emission factors per production quantity.</t>
  </si>
  <si>
    <t>Fractional reduction in N2O emission factors per production quantity.</t>
  </si>
  <si>
    <t>Reduce IPPU emission factors associated with gasses classified as other fluorinated compounds, which are the byproduct of some industrial processes; includes SF6, NF3, HCFCs, and others.</t>
  </si>
  <si>
    <t>Fractional reduction in other fluorinated compound emission factors per production quantity.</t>
  </si>
  <si>
    <t>Reduce IPPU emission factors associated with gasses classified as perfluorinated carbons (PFCs), which are the byproduct of some industrial processes.</t>
  </si>
  <si>
    <t>Fractional reduction in PFC emission factors per production quantity.</t>
  </si>
  <si>
    <t>Fraction of biogas that is captured from anaerobic decomposition facilities</t>
  </si>
  <si>
    <t>Reduce the CH4 enteric fermentation factor (per head of livestock) from ruminant livestock. Several interventions can potentially help achieve this transformation, including feed switching and methagenic vaccines.</t>
  </si>
  <si>
    <t>Fractional target maximum fraction of per-capita demand for cattle.</t>
  </si>
  <si>
    <t>Heating energy in buildings can be electrified; for example, heating can be performed using heat pumps and cooking can be electrified.</t>
  </si>
  <si>
    <t xml:space="preserve">The occupancy rate of private vehicles can be increased through mechanisms like implementing carpool lanes or incentive programs for carpooling. This transformation is specified as a fractional increase in the average occupancy rate of private vehicles.  </t>
  </si>
  <si>
    <t>Fractional increase in the average occupancy rate of private vehicles</t>
  </si>
  <si>
    <t xml:space="preserve">Minimum target fraction of maritime transportation fueled by hydrogen </t>
  </si>
  <si>
    <t xml:space="preserve">Rural wastewater treatment is shifted so that 100% of rural wastewater is treated in septic tanks. </t>
  </si>
  <si>
    <t>Industrial wastewater treatment is shifted so that a minimum of 30% is treated in advanced anaerobic facilities, 30% is treated in advanced aerobic facilities, 20% is in secondary anaerobic facilities, and 20% is in secondary aerobic facilities.</t>
  </si>
  <si>
    <t>Target fraction of waste (that is not otherwise recycled) that is sent to landfills</t>
  </si>
  <si>
    <t>Target fraction of waste that is recycled.</t>
  </si>
  <si>
    <t>Reasonable Min</t>
  </si>
  <si>
    <t>Reasonable Max</t>
  </si>
  <si>
    <t>croatia_ndc_commitment</t>
  </si>
  <si>
    <t>ES-9</t>
  </si>
  <si>
    <t>TR-3</t>
  </si>
  <si>
    <t>TR-2</t>
  </si>
  <si>
    <t>POLJ-2</t>
  </si>
  <si>
    <t>TR-4</t>
  </si>
  <si>
    <t>TR-5</t>
  </si>
  <si>
    <t>GO-5</t>
  </si>
  <si>
    <t>ENU-13</t>
  </si>
  <si>
    <t>OIE-4</t>
  </si>
  <si>
    <t>IP-2</t>
  </si>
  <si>
    <t>IP-1</t>
  </si>
  <si>
    <t>MS-3</t>
  </si>
  <si>
    <t>LUF-3</t>
  </si>
  <si>
    <t>LUF-6</t>
  </si>
  <si>
    <t>POLJ-1</t>
  </si>
  <si>
    <t>ENU-4</t>
  </si>
  <si>
    <t>POLJ-6</t>
  </si>
  <si>
    <t>GO-3</t>
  </si>
  <si>
    <t>GO-2</t>
  </si>
  <si>
    <t>Since Croatia’s Waste Management Act limits biodegradable municipal waste in landfills to 35% of the 1997 level (264,661 tons), this 35% is the effective target for waste disposal that Croatia aims to maintain.</t>
  </si>
  <si>
    <t>Decarbonisation of electricity production by increasing the share of renewable energy sources to 73.6% by 2030</t>
  </si>
  <si>
    <r>
      <t xml:space="preserve">At least 65% of the mass of municipal waste must be recovered by recycling and preparation for reuse by 2035. </t>
    </r>
    <r>
      <rPr>
        <sz val="11"/>
        <color rgb="FFFF0000"/>
        <rFont val="Calibri"/>
        <family val="2"/>
        <scheme val="minor"/>
      </rPr>
      <t>Does this include construction materials?</t>
    </r>
  </si>
  <si>
    <t>Croatia's NDC targets align with the UN Sustainable Development Goal (SDG) of reducing food waste by 50% by 2030</t>
  </si>
  <si>
    <t>In line with the UN 2030 Agenda for Sustainable Development.</t>
  </si>
  <si>
    <t>Implementation 2021-2030. Current levels of losses in the transmission grid of the Republic of Croatia amount to about 2%</t>
  </si>
  <si>
    <t>TR-1</t>
  </si>
  <si>
    <t>Assumption based on Croatia’s focus on urban planning, public transport improvements, and low-emission zones. The exact reduction target isn't specified in Croatia's plan.</t>
  </si>
  <si>
    <t>Assumption based on Croatia’s regulatory support for electric vehicle efficiency improvements. The magnitude is not specified but aligns with typical policy-driven efficiency gains.</t>
  </si>
  <si>
    <t>Assumption due to Croatia’s focus on standards for efficiency and cleaner fuel use in non-electric vehicles. Magnitude is unspecified but conservative given regulatory trends.</t>
  </si>
  <si>
    <t>Assumption as no specific occupancy target is provided in Croatia’s plan. Based on typical carpooling targets in urban mobility initiatives.</t>
  </si>
  <si>
    <t>IP-3</t>
  </si>
  <si>
    <t>Assumption based on Croatia’s long-term commitment to increasing electric vehicles, though specific percentage is not stated. Reflects Croatia’s emphasis on electrifying light-duty vehicles.</t>
  </si>
  <si>
    <t>Assumption based on Croatia’s investment in hydrogen infrastructure, though no specific percentage is given. Reflects early adoption phase for alternative maritime fuels.</t>
  </si>
  <si>
    <t>Assumption, as Croatia emphasizes electrification and cleaner fuel for public transport but lacks specific percentages. Reflects feasible medium-term shifts in heavy-duty transport.</t>
  </si>
  <si>
    <t>The Fourth Assessment Report of the Intergovernmental Panel on Climate Change of the United Nations Framework Convention on Climate Change, to which the Union is party, stated that, on the basis of existing scientific data, developed countries would need to reduce greenhouse gas emissions by 80 % to 95 % below 1990 levels by 2050</t>
  </si>
  <si>
    <t>Assumption: Croatia’s target for electrified rail segments by 2030 suggests significant electrification in line with European rail standards. Indicative target for 2030 is 6 operational sites with a high-power battery charging port</t>
  </si>
  <si>
    <t>Assumption based on Croatia’s urban transport initiatives for public and human-powered transport but lacks a quantified target. Conservative target for mode shift adoption.</t>
  </si>
  <si>
    <t>Assumption as Croatia promotes sustainable regional travel but no specific mode shift target is mentioned. Reflects a realistic shift for regional transport patterns.</t>
  </si>
  <si>
    <t>Decrease soil organic carbon loss in grasslands through sustainable grazing practices. Increases fraction of pastures using a land use management factor with higher carbon sequestration.</t>
  </si>
  <si>
    <t>Implementation: 2021-2030
Good agricultural and environmental conditions of the land relating to GAEC 1, according to which the maintenance of areas under permanent grassland is prescribed based on the allowed maximum reduction of 5%</t>
  </si>
  <si>
    <t>ENU-1</t>
  </si>
  <si>
    <t>Implementation in 2021-2030
Through an even allocation of emission allowances, participants in the system from all Member States took on an obligation of reducing emissions for the purposes of contributing to a reduction in emissions by at least 21 % by 2020 and by at least 62% by 2030 compared to 2005 levels.</t>
  </si>
  <si>
    <t>ENU-3</t>
  </si>
  <si>
    <t>Assumption: Croatia's programs for 2021-2030 plan to renovate a significant portion of the building stock, aiming for cumulative energy savings of 8.45 PJ for apartment buildings and 20.26 PJ for family homes by 2030. This commitment suggests a meaningful shift toward energy-efficient buildings.</t>
  </si>
  <si>
    <t xml:space="preserve"> | 95% of manure from poultry (chickens) and pigs is treated. The manure treated is sent to the following pathways:
 |    100% to Poultry Management</t>
  </si>
  <si>
    <t>Assumption: These animals may not be as centralized as cattle and pigs in intensive agricultural operations, so specialized pathways like composting and solid storage may be less developed.</t>
  </si>
  <si>
    <t>Assumption: Since the measure is in early implementation stages, with assessments planned for the upcoming years, setting the existing measures at 5-10% reflects the current but limited reduction impact until full-scale changes in cement composition are adopted.</t>
  </si>
  <si>
    <t>table_1-4_commitments</t>
  </si>
  <si>
    <t>Improvement and change of tillage system (reduced tillage)</t>
  </si>
  <si>
    <t>Measures to increase energy efficiency in industrial processes</t>
  </si>
  <si>
    <t>Handling of substances that deplete the ozone layer and fluorinated greenhouse gases</t>
  </si>
  <si>
    <t>Pasture management</t>
  </si>
  <si>
    <t>Implementation of afforestation works</t>
  </si>
  <si>
    <t>Anaerobic manure decomposition and biogas production</t>
  </si>
  <si>
    <t>Changing the way people eat</t>
  </si>
  <si>
    <t>Decarbonization of the heating system in the public sector</t>
  </si>
  <si>
    <t>Improvement of methods of application of mineral fertilizers</t>
  </si>
  <si>
    <t>Promoting integrated freight transport</t>
  </si>
  <si>
    <t>Use of biogas for electricity and heat generation</t>
  </si>
  <si>
    <t>Increasing the amount of separately collected and recycled solid municipal waste</t>
  </si>
  <si>
    <t>Promotion of electromobility and establishment of charging infrastructure in buildings</t>
  </si>
  <si>
    <t>Improvement of livestock facilities and animal waste management systems</t>
  </si>
  <si>
    <t>croatia_ndc_descriptions</t>
  </si>
  <si>
    <t>table_1-4_descriptions</t>
  </si>
  <si>
    <t>Tillage systems have a decisive influence on the parameters necessary for water storage in the soil, generally on water-air relations, water losses through evapotranspiration, the thermal state of the soil, and thus also on microbiological activity and soil respiration. The issue of reducing CO2 emissions from agricultural soils in Croatia has not been sufficiently investigated in local conditions.</t>
  </si>
  <si>
    <t>Feed-in tariffs and a system of premiums to support the use of renewable energy sources in electricity generation and for highly efficient cogeneration</t>
  </si>
  <si>
    <t>The primary mechanism responsible for the previous development of RES was incentive prices (feed-in tariffs); The Law on RES and high-efficiency cogeneration introduced a premium incentive system.</t>
  </si>
  <si>
    <t>Increasing energy efficiency by implementing measures that reduce energy intensity through the more rational use of energy and raw materials and changes in production processes and equipment at pumping stations and in refineries, which contribute to reducing fugitive emissions.</t>
  </si>
  <si>
    <t>It is forbidden to release controlled substances and fluorinated greenhouse gases into the air while collecting, leakage testing, maintenance or servicing of appliances and equipment.</t>
  </si>
  <si>
    <t>This measure implements activities in the management of pastures in a way that contributes to reducing emissions. It is necessary to promote activities that are beneficial for the climate and the environment and to create guidelines for further development based on the knowledge and experience gained through implementing this measure.</t>
  </si>
  <si>
    <t>Croatia faces challenges in afforesting non-forest areas due to regulations protecting Natura 2000 sites, which restrict the use of certain grasslands for reforestation. With agricultural lands lying unused, Croatia's Land Management Strategy needs to address the potential for converting these neglected areas into forests. This strategy should evaluate both the feasibility and impact of afforestation on meeting renewable energy commitments. Guidelines should also be developed, informed by prior afforestation efforts, to support future initiatives.</t>
  </si>
  <si>
    <t>By introducing a biogas plant, emission reduction is achieved by removing methane emissions from the disposal of used waste and producing electricity from renewable sources. The measure is related to the efforts encouraging the use of RES. Anaerobic digestion helps biogas plants reduce the source of readily degradable carbon in fertilizer applied to agricultural land, but also potentially reduces N2O emissions from the nitrification process.</t>
  </si>
  <si>
    <t>Covering the place for manure storage – creating a natural layer (crust) with natural (straw) or (porous) artificial material. This measure reduces the direct emission of methane and ammonia. However, to a lesser extent, it improves the process of nitrification (porous material) and causes a slight increase in nitrogen oxide emission.</t>
  </si>
  <si>
    <t>A significant reduction in emissions is due to less application of mineral fertilizers (and consequently fewer nitrogenous compounds) required for animal feed production, as well as to a decrease in methane emissions from intestinal fermentation of livestock. Additional benefits include significantly lower consumption of water and fuel in agricultural production.</t>
  </si>
  <si>
    <t>Replacement of heating systems that use solid and liquid fossil fuels by 2024 and co-financing for replacing natural gas with a new, more efficient system that uses RES. Also, encouragement and electrification of heating systems using heat pumps with mandatory production of electricity from photovoltaic systems on the building itself, connection of buildings to existing more efficient DHSs and development of new central heating systems to supply a more significant number of buildings.</t>
  </si>
  <si>
    <t>This measure applies new slow-acting fertilizers suitable for growing crops (fertilizers coated with polymers). The research indicates the possibility of reducing the need for fertilizer application per hectare (due to lower nitrogen losses) with unchanged or increased income.</t>
  </si>
  <si>
    <t>This Regulation prescribes unit charges and corrective coefficients based on which the special environmental charge for motor vehicles is calculated, as well as more detailed criteria and standards for determining the particular charge. A special fee is charged considering the type of engine and fuel, the working volume of the engine, the type of vehicle, CO2 emissions and the age of the vehicle.</t>
  </si>
  <si>
    <t>The requirements for introducing electromobility by establishing charging infrastructure in buildings are applied to new and existing buildings.</t>
  </si>
  <si>
    <t>The Ordinance provides incentives for the combined transport of goods by rail, inland waters or sea and the combined transport of goods on road sections.</t>
  </si>
  <si>
    <t>The measure is associated with the measure "Feed-in tariffs and premium system for the support of the use of renewable energy sources in electricity generation and for highly efficient cogeneration" in the section "Renewable energy sources".</t>
  </si>
  <si>
    <t>Croatia's waste management goals, set by the Law on Waste Management and the 2017-2022 Waste Management Plan, include targets and deadlines for increasing separate waste collection and recycling. These goals aim to promote a circular economy, maximizing the lifespan of products and materials while minimizing waste generation.</t>
  </si>
  <si>
    <t xml:space="preserve"> Changing the livestock breeding system</t>
  </si>
  <si>
    <t>Changes in the diet of cattle and pigs</t>
  </si>
  <si>
    <t xml:space="preserve"> Changing the way people eat</t>
  </si>
  <si>
    <t xml:space="preserve"> Special tax on motor vehicles</t>
  </si>
  <si>
    <t>Financial incentives for energy-efficient vehicles</t>
  </si>
  <si>
    <t>Special environmental fee for motor vehicles</t>
  </si>
  <si>
    <t>Specific sub-measures within this group of measures related to the further improvement of animal husbandry, animal waste management systems, the level of production as well as their nutrition (digestibility): changing the ratio of certain types of forage in the diet, using fat supplements as an energy source, improving the quality of voluminous forage and improvement of the grazing system. These measures relate to potentially reducing methane and nitrogen compounds emissions from intestinal fermentation and animal waste management.</t>
  </si>
  <si>
    <t>Measures that achieve indirect effects on the reduction of greenhouse gas emissions refer to actions that increase the intensity of production (a more significant amount of animal products - milk, meat, eggs, etc., per animal and per unit of time), and thus indirectly affect the emission into the process of intestinal fermentation or from manure. Their effect largely depends on the livestock breeding system (technology).</t>
  </si>
  <si>
    <t>Based on the "polluter pays" principle, the calculation model is based on CO2 emissions into the air from motor vehicles. The special tax is determined based on the selling or market price of the motor vehicle, CO2 emissions expressed in grams per kilometre, engine volume in cubic centimetres and the level of greenhouse gas emissions. This special tax encourages the purchase of efficient vehicles and vehicles with lower greenhouse gas emissions.</t>
  </si>
  <si>
    <t>Subsidies for the purchase of alternative fuel vehicles through the allocation of grants have been introduced to increase the share of energy-efficient vehicles. These funds are paid from the revenues of the Environmental Protection and Energy Efficiency Fund realized through the sale of emission allowances in auctions and, among other things, by collecting a special environmental fee for motor vehicles.</t>
  </si>
  <si>
    <t>GO-6</t>
  </si>
  <si>
    <t>Notes and Assumptions for current_measures</t>
  </si>
  <si>
    <t>Notes and Assumptions for ndc</t>
  </si>
  <si>
    <t>Assumption: Croatia is making gradual progress toward modernizing its DHS, which includes some electrification elements but not a full transition.</t>
  </si>
  <si>
    <t xml:space="preserve">Assumption: Given the significant planned investments in biogas facilities and the emphasis on incentives, Croatia likely has some level of biogas capture already, but the ongoing investment suggests there is considerable room for growth. </t>
  </si>
  <si>
    <t>Assumption: The measure includes significant planned investments (over €250 million) and support mechanisms to raise the fraction of biogas used for energy, indicating that current usage might be relatively low but with infrastructure already in place.</t>
  </si>
  <si>
    <t>Assumption: Given the significant planned investments in biogas facilities and the emphasis on incentives, Croatia likely has some level of biogas capture already, but the ongoing investment suggests there is considerable room for growth.</t>
  </si>
  <si>
    <t>Assumption: This estimate accounts for Croatia’s structured recycling goals, which indicate progress but may still be evolving toward reaching higher recycling rates over time.</t>
  </si>
  <si>
    <t>Assumption: This range accounts for initial efforts in reduced tillage while indicating room for future expansion as practices like no-till and crop residue retention are further adopted and studied.</t>
  </si>
  <si>
    <t>Assumption: This estimate reflects Croatia’s active promotion of RES and its progress toward increasing the share of renewable electricity. While exact figures may vary, this range generally aligns with EU averages for renewable electricity generation in recent years.</t>
  </si>
  <si>
    <t>Assumption: Croatia’s circular economy measures, while impactful, are in the early stages of broad adoption across sectors. The activities laid out indicate foundational steps, with larger-scale efficiency gains expected as the measures mature.</t>
  </si>
  <si>
    <t>Assumption: Croatia’s measures to prevent unintentional release during maintenance and collection are effective steps toward emissions reduction. However, there may still be room to improve overall reductions by targeting emissions across the entire lifecycle of these gases in industrial processes.</t>
  </si>
  <si>
    <t>Assumption: Croatia’s current efforts indicate a preliminary stage where beneficial practices are recognized but still in development, with guidelines and wider adoption expected in the future.</t>
  </si>
  <si>
    <t>Assumption: Established practices for covering and managing manure storage, with room for expanding treatment infrastructure to include anaerobic digestion and other pathways.</t>
  </si>
  <si>
    <t>Assumption: Croatia’s actions to enhance manure storage and nutrient management are well-developed, yet the infrastructure is likely not fully optimized to meet a 95% treatment target across specified pathways.</t>
  </si>
  <si>
    <t>Assumption: Pigs have received targeted management enhancements, but poultry-specific management appears less emphasized.</t>
  </si>
  <si>
    <t>Assumption: Basic manure handling improvements with limited pathway-specific treatment for smaller livestock groups.</t>
  </si>
  <si>
    <t>Assumption: Early-stage poultry manure handling, acknowledging foundational practices without comprehensive systems dedicated to poultry manure.</t>
  </si>
  <si>
    <t>Assumption: Croatia’s measures, while foundational, provide indirect benefits in methane reduction and are still developing. The current interventions primarily enhance productivity and digestibility, with room to adopt more targeted interventions.</t>
  </si>
  <si>
    <t>Assumption: Croatia’s approach appears foundational, aimed at raising awareness rather than enacting wide-scale dietary shifts.</t>
  </si>
  <si>
    <t>Assumtion: The Energy Efficiency Obligation System has been operational since 2019, and the annual savings targets are progressively increasing.</t>
  </si>
  <si>
    <t>Assumption: Croatia’s measures focus on public sector buildings, and while impactful, they do not yet encompass a full transition across all sectors. This percentage reflects current public sector efforts with potential expansion.</t>
  </si>
  <si>
    <t>Assumption: Croatia is still in the early stages of adopting these technologies, and while there is a roadmap toward significant reductions</t>
  </si>
  <si>
    <t>Assumption: While Croatia’s policies encourage integrated and combined transport, the shift from road and aviation freight to rail is likely at an early stage, with foundational incentives in place to encourage broader adoption.</t>
  </si>
  <si>
    <t>Assumption: Croatia is in the early stages of afforestation on identified lands, and although initial planting efforts are underway, the full impact on forest area will be gradual.</t>
  </si>
  <si>
    <t>Assumption: Croatia likely has some level of biogas capture already, but the ongoing investment suggests there is considerable room for growth.</t>
  </si>
  <si>
    <t>Assumption: Given the significant planned investments in biogas facilities and the emphasis on incentives.</t>
  </si>
  <si>
    <t>transformation_yaml_name</t>
  </si>
  <si>
    <t>transformation_agrc_dec_ch4_rice.yaml</t>
  </si>
  <si>
    <t>transformation_agrc_dec_exports.yaml</t>
  </si>
  <si>
    <t>transformation_agrc_dec_losses_supply_chain.yaml</t>
  </si>
  <si>
    <t>transformation_agrc_inc_conservation_agriculture.yaml</t>
  </si>
  <si>
    <t>transformation_agrc_inc_productivity.yaml</t>
  </si>
  <si>
    <t>transformation_ccsq_inc_capture.yaml</t>
  </si>
  <si>
    <t>transformation_entc_dec_losses.yaml</t>
  </si>
  <si>
    <t>transformation_entc_target_clean_hydrogen.yaml</t>
  </si>
  <si>
    <t>transformation_entc_target_renewable_elec.yaml</t>
  </si>
  <si>
    <t>transformation_fgtv_dec_leaks.yaml</t>
  </si>
  <si>
    <t>transformation_fgtv_inc_flare.yaml</t>
  </si>
  <si>
    <t>transformation_inen_inc_efficiency_energy.yaml</t>
  </si>
  <si>
    <t>transformation_inen_shift_fuel_heat.yaml</t>
  </si>
  <si>
    <t>transformation_ippu_dec_clinker.yaml</t>
  </si>
  <si>
    <t>transformation_ippu_dec_demand.yaml</t>
  </si>
  <si>
    <t>transformation_ippu_dec_hfcs.yaml</t>
  </si>
  <si>
    <t>transformation_ippu_dec_other_fcs.yaml</t>
  </si>
  <si>
    <t>transformation_ippu_dec_pfcs.yaml</t>
  </si>
  <si>
    <t>transformation_lndu_dec_deforestation.yaml</t>
  </si>
  <si>
    <t>transformation_lndu_dec_soc_loss_pastures.yaml</t>
  </si>
  <si>
    <t>transformation_lndu_inc_reforestation.yaml</t>
  </si>
  <si>
    <t>transformation_lndu_inc_silvopasture.yaml</t>
  </si>
  <si>
    <t>transformation_lsmm_inc_capture_biogas.yaml</t>
  </si>
  <si>
    <t>transformation_lsmm_inc_management_cattle_pigs.yaml</t>
  </si>
  <si>
    <t>transformation_lsmm_inc_management_other.yaml</t>
  </si>
  <si>
    <t>transformation_lsmm_inc_management_poultry.yaml</t>
  </si>
  <si>
    <t>transformation_lvst_dec_enteric_fermentation.yaml</t>
  </si>
  <si>
    <t>transformation_lvst_dec_exports.yaml</t>
  </si>
  <si>
    <t>transformation_lvst_inc_productivity.yaml</t>
  </si>
  <si>
    <t>transformation_pflo_inc_healthier_diets.yaml</t>
  </si>
  <si>
    <t>transformation_pflo_inc_ind_ccs.yaml</t>
  </si>
  <si>
    <t>transformation_scoe_dec_demand_heat.yaml</t>
  </si>
  <si>
    <t>transformation_scoe_inc_efficiency_appliance.yaml</t>
  </si>
  <si>
    <t>transformation_scoe_shift_fuel_heat.yaml</t>
  </si>
  <si>
    <t>transformation_soil_dec_lime_applied.yaml</t>
  </si>
  <si>
    <t>transformation_soil_dec_n_applied.yaml</t>
  </si>
  <si>
    <t>transformation_trde_dec_demand.yaml</t>
  </si>
  <si>
    <t>transformation_trns_inc_efficiency_non_electric.yaml</t>
  </si>
  <si>
    <t>transformation_trns_inc_occupancy_light_duty.yaml</t>
  </si>
  <si>
    <t>transformation_trns_shift_fuel_light_duty.yaml</t>
  </si>
  <si>
    <t>transformation_trns_shift_fuel_maritime.yaml</t>
  </si>
  <si>
    <t>transformation_trns_shift_fuel_medium_duty.yaml</t>
  </si>
  <si>
    <t>transformation_trns_shift_fuel_rail.yaml</t>
  </si>
  <si>
    <t>transformation_trns_shift_mode_freight.yaml</t>
  </si>
  <si>
    <t>transformation_trns_shift_mode_passenger.yaml</t>
  </si>
  <si>
    <t>transformation_trns_shift_mode_regional.yaml</t>
  </si>
  <si>
    <t>transformation_trww_inc_capture_biogas.yaml</t>
  </si>
  <si>
    <t>transformation_trww_inc_compliance_septic.yaml</t>
  </si>
  <si>
    <t>transformation_wali_inc_treatment_industrial.yaml</t>
  </si>
  <si>
    <t>transformation_wali_inc_treatment_rural.yaml</t>
  </si>
  <si>
    <t>transformation_wali_inc_treatment_urban.yaml</t>
  </si>
  <si>
    <t>transformation_waso_dec_consumer_food_waste.yaml</t>
  </si>
  <si>
    <t>transformation_waso_inc_anaerobic_and_compost.yaml</t>
  </si>
  <si>
    <t>transformation_waso_inc_capture_biogas.yaml</t>
  </si>
  <si>
    <t>transformation_waso_inc_energy_from_biogas.yaml</t>
  </si>
  <si>
    <t>transformation_waso_inc_energy_from_incineration.yaml</t>
  </si>
  <si>
    <t>transformation_waso_inc_landfilling.yaml</t>
  </si>
  <si>
    <t>transformation_waso_inc_recycling.yaml</t>
  </si>
  <si>
    <t>transformation_inen_inc_efficiency_production.yaml</t>
  </si>
  <si>
    <t>transformation_trns_inc_efficiency_electric.yaml</t>
  </si>
  <si>
    <t>transformation_ippu_dec_n2o.yaml</t>
  </si>
  <si>
    <t>cereals</t>
  </si>
  <si>
    <t>fibers</t>
  </si>
  <si>
    <t>frach_switchable</t>
  </si>
  <si>
    <t>magnitude</t>
  </si>
  <si>
    <t>strategy_current_measures</t>
  </si>
  <si>
    <t>strategy_ndc</t>
  </si>
  <si>
    <t>strategy_additional_action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</si>
</sst>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scheme val="minor"/>
    </font>
    <font>
      <b/>
      <sz val="11"/>
      <color theme="1"/>
      <name val="Calibri"/>
      <family val="2"/>
      <scheme val="minor"/>
    </font>
    <font>
      <sz val="8"/>
      <name val="Calibri"/>
      <family val="2"/>
      <scheme val="minor"/>
    </font>
    <font>
      <sz val="11"/>
      <color theme="1"/>
      <name val="Calibri"/>
      <family val="2"/>
      <scheme val="minor"/>
    </font>
    <font>
      <sz val="11"/>
      <color rgb="FFFF0000"/>
      <name val="Calibri"/>
      <family val="2"/>
      <scheme val="minor"/>
    </font>
    <font>
      <sz val="11"/>
      <name val="Calibri"/>
      <family val="2"/>
      <scheme val="minor"/>
    </font>
    <font>
      <b/>
      <sz val="9"/>
      <name val="Arial"/>
      <family val="2"/>
    </font>
  </fonts>
  <fills count="6">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theme="6" tint="0.59999389629810485"/>
        <bgColor indexed="64"/>
      </patternFill>
    </fill>
    <fill>
      <patternFill patternType="solid">
        <fgColor theme="6" tint="0.39997558519241921"/>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top/>
      <bottom style="thin">
        <color auto="1"/>
      </bottom>
      <diagonal/>
    </border>
    <border>
      <left style="thin">
        <color auto="1"/>
      </left>
      <right style="thin">
        <color auto="1"/>
      </right>
      <top/>
      <bottom/>
      <diagonal/>
    </border>
    <border>
      <left style="thin">
        <color auto="1"/>
      </left>
      <right/>
      <top/>
      <bottom/>
      <diagonal/>
    </border>
  </borders>
  <cellStyleXfs count="2">
    <xf numFmtId="0" fontId="0" fillId="0" borderId="0"/>
    <xf numFmtId="9" fontId="3" fillId="0" borderId="0" applyFont="0" applyFill="0" applyBorder="0" applyAlignment="0" applyProtection="0"/>
  </cellStyleXfs>
  <cellXfs count="58">
    <xf numFmtId="0" fontId="0" fillId="0" borderId="0" xfId="0"/>
    <xf numFmtId="0" fontId="1" fillId="2" borderId="1" xfId="0" applyFont="1" applyFill="1" applyBorder="1" applyAlignment="1">
      <alignment horizontal="center" vertical="center" wrapText="1"/>
    </xf>
    <xf numFmtId="0" fontId="0" fillId="2" borderId="1" xfId="0" applyFill="1" applyBorder="1" applyAlignment="1">
      <alignment horizontal="left" vertical="center" wrapText="1"/>
    </xf>
    <xf numFmtId="0" fontId="0" fillId="2" borderId="0" xfId="0" applyFill="1" applyAlignment="1">
      <alignment horizontal="left" vertical="center" wrapText="1"/>
    </xf>
    <xf numFmtId="0" fontId="0" fillId="2" borderId="1" xfId="0" applyFill="1" applyBorder="1" applyAlignment="1">
      <alignment horizontal="center" vertical="center" wrapText="1"/>
    </xf>
    <xf numFmtId="9" fontId="0" fillId="2" borderId="1" xfId="1" applyFont="1" applyFill="1" applyBorder="1" applyAlignment="1">
      <alignment horizontal="center" vertical="center" wrapText="1"/>
    </xf>
    <xf numFmtId="0" fontId="0" fillId="2" borderId="0" xfId="0" applyFill="1" applyAlignment="1">
      <alignment wrapText="1"/>
    </xf>
    <xf numFmtId="0" fontId="0" fillId="2" borderId="0" xfId="0" applyFill="1"/>
    <xf numFmtId="0" fontId="0" fillId="2" borderId="2" xfId="0" applyFill="1" applyBorder="1" applyAlignment="1">
      <alignment horizontal="left" vertical="center" wrapText="1"/>
    </xf>
    <xf numFmtId="1" fontId="0" fillId="2" borderId="1" xfId="1" applyNumberFormat="1" applyFont="1" applyFill="1" applyBorder="1" applyAlignment="1">
      <alignment horizontal="center" vertical="center" wrapText="1"/>
    </xf>
    <xf numFmtId="0" fontId="0" fillId="2" borderId="0" xfId="0" applyFill="1" applyAlignment="1">
      <alignment horizontal="center" vertical="center" wrapText="1"/>
    </xf>
    <xf numFmtId="0" fontId="0" fillId="2" borderId="0" xfId="0" applyFill="1" applyAlignment="1">
      <alignment horizontal="center" wrapText="1"/>
    </xf>
    <xf numFmtId="9" fontId="5" fillId="2" borderId="4" xfId="1" applyFont="1" applyFill="1" applyBorder="1" applyAlignment="1">
      <alignment horizontal="center" vertical="center" wrapText="1"/>
    </xf>
    <xf numFmtId="0" fontId="0" fillId="2" borderId="2" xfId="0" applyFill="1" applyBorder="1" applyAlignment="1">
      <alignment vertical="center" wrapText="1"/>
    </xf>
    <xf numFmtId="164" fontId="0" fillId="2" borderId="1" xfId="1" applyNumberFormat="1" applyFont="1" applyFill="1" applyBorder="1" applyAlignment="1">
      <alignment horizontal="center" vertical="center" wrapText="1"/>
    </xf>
    <xf numFmtId="9" fontId="0" fillId="2" borderId="2" xfId="1" applyFont="1" applyFill="1" applyBorder="1" applyAlignment="1">
      <alignment horizontal="center" vertical="center" wrapText="1"/>
    </xf>
    <xf numFmtId="9" fontId="0" fillId="2" borderId="3" xfId="1" applyFont="1" applyFill="1" applyBorder="1" applyAlignment="1">
      <alignment horizontal="center" vertical="center" wrapText="1"/>
    </xf>
    <xf numFmtId="0" fontId="0" fillId="5" borderId="1" xfId="0" applyFill="1" applyBorder="1" applyAlignment="1">
      <alignment horizontal="left" vertical="center" wrapText="1"/>
    </xf>
    <xf numFmtId="9" fontId="0" fillId="2" borderId="4" xfId="1"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3" borderId="1" xfId="0" applyFill="1" applyBorder="1" applyAlignment="1">
      <alignment horizontal="left" wrapText="1"/>
    </xf>
    <xf numFmtId="0" fontId="6" fillId="2" borderId="4" xfId="0" applyFont="1" applyFill="1" applyBorder="1" applyAlignment="1">
      <alignment horizontal="center" vertical="center" wrapText="1"/>
    </xf>
    <xf numFmtId="0" fontId="1" fillId="0" borderId="1" xfId="0" applyFont="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9" fontId="5" fillId="3" borderId="4" xfId="1" applyFont="1" applyFill="1" applyBorder="1" applyAlignment="1">
      <alignment horizontal="left" vertical="center" wrapText="1"/>
    </xf>
    <xf numFmtId="9" fontId="5" fillId="2" borderId="4" xfId="1" applyFont="1" applyFill="1" applyBorder="1" applyAlignment="1">
      <alignment horizontal="left" vertical="center" wrapText="1"/>
    </xf>
    <xf numFmtId="0" fontId="0" fillId="3" borderId="1" xfId="0" applyFill="1" applyBorder="1" applyAlignment="1">
      <alignment horizontal="left" vertical="center" wrapText="1"/>
    </xf>
    <xf numFmtId="9" fontId="0" fillId="2" borderId="4" xfId="1" applyFont="1" applyFill="1" applyBorder="1" applyAlignment="1">
      <alignment horizontal="left" vertical="center" wrapText="1"/>
    </xf>
    <xf numFmtId="9" fontId="5" fillId="2" borderId="5" xfId="1" applyFont="1" applyFill="1" applyBorder="1" applyAlignment="1">
      <alignment horizontal="left" vertical="center" wrapText="1"/>
    </xf>
    <xf numFmtId="9" fontId="5" fillId="2" borderId="6" xfId="1" applyFont="1" applyFill="1" applyBorder="1" applyAlignment="1">
      <alignment horizontal="left" vertical="center" wrapText="1"/>
    </xf>
    <xf numFmtId="0" fontId="0" fillId="2" borderId="1" xfId="0" applyFill="1" applyBorder="1" applyAlignment="1">
      <alignment horizontal="left" wrapText="1"/>
    </xf>
    <xf numFmtId="0" fontId="0" fillId="5" borderId="1" xfId="0" applyFill="1" applyBorder="1" applyAlignment="1">
      <alignment horizontal="left" wrapText="1"/>
    </xf>
    <xf numFmtId="0" fontId="0" fillId="4" borderId="1" xfId="0" applyFill="1" applyBorder="1" applyAlignment="1">
      <alignment horizontal="left" wrapText="1"/>
    </xf>
    <xf numFmtId="0" fontId="4" fillId="2" borderId="0" xfId="0" applyFont="1" applyFill="1" applyAlignment="1">
      <alignment horizontal="center" vertical="center" wrapText="1"/>
    </xf>
    <xf numFmtId="0" fontId="4" fillId="2" borderId="0" xfId="0" applyFont="1" applyFill="1" applyAlignment="1">
      <alignment horizontal="left" vertical="center" wrapText="1"/>
    </xf>
    <xf numFmtId="0" fontId="0" fillId="2" borderId="0" xfId="0" applyFill="1" applyAlignment="1">
      <alignment horizontal="left" wrapText="1"/>
    </xf>
    <xf numFmtId="1" fontId="5" fillId="2" borderId="4" xfId="1" applyNumberFormat="1" applyFont="1" applyFill="1" applyBorder="1" applyAlignment="1">
      <alignment horizontal="center" vertical="center" wrapText="1"/>
    </xf>
    <xf numFmtId="0" fontId="0" fillId="0" borderId="0" xfId="0" applyAlignment="1">
      <alignment horizontal="left"/>
    </xf>
    <xf numFmtId="0" fontId="1" fillId="0" borderId="0" xfId="0" applyFont="1" applyAlignment="1">
      <alignment horizontal="left"/>
    </xf>
    <xf numFmtId="2" fontId="0" fillId="0" borderId="0" xfId="0" applyNumberFormat="1"/>
    <xf numFmtId="9" fontId="0" fillId="2" borderId="2" xfId="1" applyFont="1" applyFill="1" applyBorder="1" applyAlignment="1">
      <alignment horizontal="center" vertical="center" wrapText="1"/>
    </xf>
    <xf numFmtId="9" fontId="0" fillId="2" borderId="7" xfId="1" applyFont="1" applyFill="1" applyBorder="1" applyAlignment="1">
      <alignment horizontal="center" vertical="center" wrapText="1"/>
    </xf>
    <xf numFmtId="9" fontId="0" fillId="2" borderId="3" xfId="1" applyFont="1" applyFill="1" applyBorder="1" applyAlignment="1">
      <alignment horizontal="center" vertical="center" wrapText="1"/>
    </xf>
    <xf numFmtId="9" fontId="5" fillId="2" borderId="5" xfId="1" applyFont="1" applyFill="1" applyBorder="1" applyAlignment="1">
      <alignment horizontal="center" vertical="center" wrapText="1"/>
    </xf>
    <xf numFmtId="9" fontId="5" fillId="2" borderId="8" xfId="1" applyFont="1" applyFill="1" applyBorder="1" applyAlignment="1">
      <alignment horizontal="center" vertical="center" wrapText="1"/>
    </xf>
    <xf numFmtId="9" fontId="5" fillId="2" borderId="6" xfId="1" applyFont="1" applyFill="1" applyBorder="1" applyAlignment="1">
      <alignment horizontal="center" vertical="center" wrapText="1"/>
    </xf>
    <xf numFmtId="0" fontId="0" fillId="3" borderId="1" xfId="0" applyFill="1" applyBorder="1" applyAlignment="1">
      <alignment horizontal="left" wrapText="1"/>
    </xf>
    <xf numFmtId="0" fontId="0" fillId="2" borderId="2" xfId="0" applyFill="1" applyBorder="1" applyAlignment="1">
      <alignment horizontal="center" vertical="center" wrapText="1"/>
    </xf>
    <xf numFmtId="0" fontId="0" fillId="2" borderId="7" xfId="0" applyFill="1" applyBorder="1" applyAlignment="1">
      <alignment horizontal="center" vertical="center" wrapText="1"/>
    </xf>
    <xf numFmtId="0" fontId="0" fillId="2" borderId="3" xfId="0" applyFill="1" applyBorder="1" applyAlignment="1">
      <alignment horizontal="center" vertical="center" wrapText="1"/>
    </xf>
    <xf numFmtId="9" fontId="5" fillId="3" borderId="2" xfId="1" applyFont="1" applyFill="1" applyBorder="1" applyAlignment="1">
      <alignment horizontal="left" vertical="center" wrapText="1"/>
    </xf>
    <xf numFmtId="9" fontId="5" fillId="3" borderId="7" xfId="1" applyFont="1" applyFill="1" applyBorder="1" applyAlignment="1">
      <alignment horizontal="left" vertical="center" wrapText="1"/>
    </xf>
    <xf numFmtId="9" fontId="5" fillId="3" borderId="3" xfId="1" applyFont="1" applyFill="1" applyBorder="1" applyAlignment="1">
      <alignment horizontal="left" vertical="center" wrapText="1"/>
    </xf>
    <xf numFmtId="0" fontId="0" fillId="2" borderId="2" xfId="0" applyFill="1" applyBorder="1" applyAlignment="1">
      <alignment horizontal="left" vertical="center" wrapText="1"/>
    </xf>
    <xf numFmtId="0" fontId="0" fillId="2" borderId="3" xfId="0" applyFill="1" applyBorder="1" applyAlignment="1">
      <alignment horizontal="left" vertical="center" wrapText="1"/>
    </xf>
    <xf numFmtId="0" fontId="0" fillId="0" borderId="1" xfId="0" applyBorder="1"/>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tecmx-my.sharepoint.com/personal/cffuentes_tec_mx/Documents/2024/Croatia/strategies_Croatia_v2.xlsx" TargetMode="External"/><Relationship Id="rId1" Type="http://schemas.openxmlformats.org/officeDocument/2006/relationships/externalLinkPath" Target="https://tecmx-my.sharepoint.com/personal/cffuentes_tec_mx/Documents/2024/Croatia/strategies_Croatia_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3FrJQOBAl0uQchhk7JlBOTuhqrPn5qBGgt8RNrIlYnxeIgNGl_wnRaleppMjtC9t" itemId="01NIC6JQYUKEKIBZMN4JDZ5GYKRILKK4DA">
      <xxl21:absoluteUrl r:id="rId2"/>
    </xxl21:alternateUrls>
    <sheetNames>
      <sheetName val="strategies"/>
    </sheetNames>
    <sheetDataSet>
      <sheetData sheetId="0">
        <row r="2">
          <cell r="A2" t="str">
            <v>MS-1</v>
          </cell>
          <cell r="B2" t="str">
            <v>MCC-1</v>
          </cell>
          <cell r="C2" t="str">
            <v xml:space="preserve"> Committee for intersectoral coordination for policy and measures for mitigation of and adaptation to climate change ​</v>
          </cell>
          <cell r="D2" t="str">
            <v>Coordinates intersectoral climate policies, advising the government on mitigation and adaptation measures.</v>
          </cell>
        </row>
        <row r="3">
          <cell r="A3" t="str">
            <v>MS-2</v>
          </cell>
          <cell r="B3" t="str">
            <v>MCC-2</v>
          </cell>
          <cell r="C3" t="str">
            <v xml:space="preserve"> Encouraging the establishment of regional energy and climate agencies and capacity building ​</v>
          </cell>
          <cell r="D3" t="str">
            <v>Encourages the creation of regional agencies focused on energy and climate issues, and builds capacity for local action.</v>
          </cell>
        </row>
        <row r="4">
          <cell r="A4" t="str">
            <v>MS-3</v>
          </cell>
          <cell r="B4" t="str">
            <v>MCC-4</v>
          </cell>
          <cell r="C4" t="str">
            <v xml:space="preserve"> The EU emissions trading system ​</v>
          </cell>
          <cell r="D4" t="str">
            <v>Implements the EU trading system for emissions, regulating and reducing greenhouse gases through allowances.</v>
          </cell>
        </row>
        <row r="5">
          <cell r="A5" t="str">
            <v>MS-4</v>
          </cell>
          <cell r="B5" t="str">
            <v>MCC-6</v>
          </cell>
          <cell r="C5" t="str">
            <v xml:space="preserve"> Strategic planning at the regional and local level ​</v>
          </cell>
          <cell r="D5" t="str">
            <v>Focuses on integrating climate-related planning at regional and local governance levels.</v>
          </cell>
        </row>
        <row r="6">
          <cell r="A6" t="str">
            <v>MS-5</v>
          </cell>
          <cell r="B6" t="str">
            <v>MCC-8</v>
          </cell>
          <cell r="C6" t="str">
            <v xml:space="preserve"> Establishing a platform for the collection, use and storage of CO2 ​</v>
          </cell>
          <cell r="D6" t="str">
            <v>Establishes a CO2 platform for capturing, using, and storing carbon dioxide.</v>
          </cell>
        </row>
        <row r="7">
          <cell r="A7" t="str">
            <v>MS-6</v>
          </cell>
          <cell r="B7" t="str">
            <v>MCC-9</v>
          </cell>
          <cell r="C7" t="str">
            <v xml:space="preserve"> Improving sustainability of urban areas ​</v>
          </cell>
          <cell r="D7" t="str">
            <v>Aims to enhance urban sustainability by improving infrastructure and reducing emissions in cities.</v>
          </cell>
        </row>
        <row r="8">
          <cell r="A8" t="str">
            <v>MS-7</v>
          </cell>
          <cell r="B8" t="str">
            <v>MCC-10</v>
          </cell>
          <cell r="C8" t="str">
            <v xml:space="preserve"> Establishing the Programme to Calculate and Reduce the Carbon Footprint of Economic Operators and Public Sector Entities ​</v>
          </cell>
          <cell r="D8" t="str">
            <v>Introduces a programme to measure and reduce carbon footprints in businesses and public sectors.</v>
          </cell>
        </row>
        <row r="9">
          <cell r="A9" t="str">
            <v>MS-8</v>
          </cell>
          <cell r="B9" t="str">
            <v>MCC-11</v>
          </cell>
          <cell r="C9" t="str">
            <v xml:space="preserve"> Establishing a digital circular economy platform ​</v>
          </cell>
          <cell r="D9" t="str">
            <v>Develops a platform for promoting circular economy practices through digital solutions.</v>
          </cell>
        </row>
        <row r="10">
          <cell r="A10" t="str">
            <v>MS-9</v>
          </cell>
          <cell r="B10" t="str">
            <v>MCC-12</v>
          </cell>
          <cell r="C10" t="str">
            <v xml:space="preserve"> Transformation of the bioeconomy sector ​</v>
          </cell>
          <cell r="D10" t="str">
            <v>Facilitates the transformation of the bioeconomy sector by focusing on sustainable practices.</v>
          </cell>
        </row>
        <row r="11">
          <cell r="A11" t="str">
            <v>MS-10</v>
          </cell>
          <cell r="B11" t="str">
            <v>MCC-13</v>
          </cell>
          <cell r="C11" t="str">
            <v xml:space="preserve"> Legal adjustments and technical backgrounds for the introduction of hydrogen into the energy system ​</v>
          </cell>
          <cell r="D11" t="str">
            <v>Prepares the energy system for the integration of hydrogen through legal and technical frameworks.</v>
          </cell>
        </row>
        <row r="12">
          <cell r="A12" t="str">
            <v>MS-11</v>
          </cell>
          <cell r="B12"/>
          <cell r="C12" t="str">
            <v xml:space="preserve"> Reducing an individual's carbon footprint by changing living habits ​</v>
          </cell>
          <cell r="D12" t="str">
            <v>Promotes lifestyle changes to reduce individual carbon footprints.</v>
          </cell>
        </row>
        <row r="13">
          <cell r="A13" t="str">
            <v>MS-12</v>
          </cell>
          <cell r="B13"/>
          <cell r="C13" t="str">
            <v xml:space="preserve"> Collecting and processing of biomass from agriculture, forestry, fishing and aquaculture ​</v>
          </cell>
          <cell r="D13" t="str">
            <v>Focuses on collecting and processing biomass for energy from agriculture, forestry, and related sectors.</v>
          </cell>
        </row>
        <row r="14">
          <cell r="A14" t="str">
            <v>MS-13</v>
          </cell>
          <cell r="B14"/>
          <cell r="C14" t="str">
            <v xml:space="preserve"> Elimination of fossil fuel subsidies ​</v>
          </cell>
          <cell r="D14" t="str">
            <v>Aims to phase out subsidies for fossil fuels, shifting towards sustainable energy solutions.</v>
          </cell>
        </row>
        <row r="15">
          <cell r="A15" t="str">
            <v>MS-14</v>
          </cell>
          <cell r="B15"/>
          <cell r="C15" t="str">
            <v xml:space="preserve"> Carbon Removal Certification ​</v>
          </cell>
          <cell r="D15" t="str">
            <v>Introduces certification mechanisms for carbon removal to incentivize CO2 reduction.</v>
          </cell>
        </row>
        <row r="16">
          <cell r="A16" t="str">
            <v>IP-1</v>
          </cell>
          <cell r="B16" t="str">
            <v>MIP-1</v>
          </cell>
          <cell r="C16" t="str">
            <v>Reduction of clinker content in cement production</v>
          </cell>
          <cell r="D16" t="str">
            <v>Aims to reduce the clinker content in cement to lower CO2 emissions during production.</v>
          </cell>
        </row>
        <row r="17">
          <cell r="A17" t="str">
            <v>IP-2</v>
          </cell>
          <cell r="B17" t="str">
            <v>MIP-2</v>
          </cell>
          <cell r="C17" t="str">
            <v>Limiting fluorinated greenhouse gas emissions</v>
          </cell>
          <cell r="D17" t="str">
            <v>Focuses on limiting the emissions of fluorinated gases, which have a high global warming potential.</v>
          </cell>
        </row>
        <row r="18">
          <cell r="A18" t="str">
            <v>IP-3</v>
          </cell>
          <cell r="B18" t="str">
            <v>MIP-3</v>
          </cell>
          <cell r="C18" t="str">
            <v>Gradual decrease in the amount of hydrofluorocarbons that can be placed on the market</v>
          </cell>
          <cell r="D18" t="str">
            <v>Plans for a gradual reduction in the number of fluorocarbons allowed to be marketed.</v>
          </cell>
        </row>
        <row r="19">
          <cell r="A19" t="str">
            <v>IP-4</v>
          </cell>
          <cell r="B19" t="str">
            <v>MIP-4</v>
          </cell>
          <cell r="C19" t="str">
            <v>Restricting and prohibiting the market placing of certain products and equipment</v>
          </cell>
          <cell r="D19" t="str">
            <v>Prohibits and restricts the placement of certain products and equipment on the market to reduce emissions.</v>
          </cell>
        </row>
        <row r="20">
          <cell r="A20" t="str">
            <v>GO-1</v>
          </cell>
          <cell r="B20" t="str">
            <v>MWM-1</v>
          </cell>
          <cell r="C20" t="str">
            <v>Preventing generation and reducing the amount of solid waste</v>
          </cell>
          <cell r="D20" t="str">
            <v>Aims to prevent the generation of solid waste and reduce the overall amount produced.</v>
          </cell>
        </row>
        <row r="21">
          <cell r="A21" t="str">
            <v>GO-2</v>
          </cell>
          <cell r="B21" t="str">
            <v>MWM-2</v>
          </cell>
          <cell r="C21" t="str">
            <v>Increasing the amount of separately collected and recycled solid waste</v>
          </cell>
          <cell r="D21" t="str">
            <v>Focuses on increasing the amount of waste that is separately collected and recycled.</v>
          </cell>
        </row>
        <row r="22">
          <cell r="A22" t="str">
            <v>GO-3</v>
          </cell>
          <cell r="B22" t="str">
            <v>MWM-4</v>
          </cell>
          <cell r="C22" t="str">
            <v>Reducing the amount of disposed biodegradable waste</v>
          </cell>
          <cell r="D22" t="str">
            <v>Seeks to reduce the amount of biodegradable waste sent to landfills.</v>
          </cell>
        </row>
        <row r="23">
          <cell r="A23" t="str">
            <v>GO-4</v>
          </cell>
          <cell r="B23" t="str">
            <v>MWM-3</v>
          </cell>
          <cell r="C23" t="str">
            <v>Assuring a system for the treatment and use of landfill gas</v>
          </cell>
          <cell r="D23" t="str">
            <v>Ensures a system for treating and using landfill gas as an energy source.</v>
          </cell>
        </row>
        <row r="24">
          <cell r="A24" t="str">
            <v>GO-5</v>
          </cell>
          <cell r="B24"/>
          <cell r="C24" t="str">
            <v>Reduction of food waste per the guidelines for the development of the bioeconomy</v>
          </cell>
          <cell r="D24" t="str">
            <v>Promotes the reduction of food waste following bioeconomy development guidelines.</v>
          </cell>
        </row>
        <row r="25">
          <cell r="A25" t="str">
            <v>GO-6</v>
          </cell>
          <cell r="B25"/>
          <cell r="C25" t="str">
            <v>Circular economy measures to increase resource efficiency and the application of business models based on repair, recycling and recovery.</v>
          </cell>
          <cell r="D25" t="str">
            <v>Implements circular economy measures to enhance resource efficiency and promote repair, recycling, and recovery business models.</v>
          </cell>
        </row>
        <row r="26">
          <cell r="A26" t="str">
            <v>POLJ-1</v>
          </cell>
          <cell r="B26" t="str">
            <v>MAG-2</v>
          </cell>
          <cell r="C26" t="str">
            <v>Improvement of livestock facilities and manure management systems</v>
          </cell>
          <cell r="D26" t="str">
            <v>Focuses on enhancing livestock facilities and improving manure management systems.</v>
          </cell>
        </row>
        <row r="27">
          <cell r="A27" t="str">
            <v>POLJ-2</v>
          </cell>
          <cell r="B27" t="str">
            <v>MAG-4</v>
          </cell>
          <cell r="C27" t="str">
            <v>Anaerobic decomposition of manure and biogas production</v>
          </cell>
          <cell r="D27" t="str">
            <v>Promotes the anaerobic decomposition of manure to produce biogas as a renewable energy source.</v>
          </cell>
        </row>
        <row r="28">
          <cell r="A28" t="str">
            <v>POLJ-3</v>
          </cell>
          <cell r="B28" t="str">
            <v>MAG-6</v>
          </cell>
          <cell r="C28" t="str">
            <v>Improvement and change of soil tillage system (reduced tillage)</v>
          </cell>
          <cell r="D28" t="str">
            <v>Aims to improve soil tillage practices by reducing tillage to conserve soil structure.</v>
          </cell>
        </row>
        <row r="29">
          <cell r="A29" t="str">
            <v>POLJ-4</v>
          </cell>
          <cell r="B29" t="str">
            <v>MAG-7</v>
          </cell>
          <cell r="C29" t="str">
            <v>Extension of crop rotation with higher involvement of legumes</v>
          </cell>
          <cell r="D29" t="str">
            <v>Extends crop rotation with a higher involvement of legumes to improve soil fertility.</v>
          </cell>
        </row>
        <row r="30">
          <cell r="A30" t="str">
            <v>POLJ-5</v>
          </cell>
          <cell r="B30" t="str">
            <v>MAG-8</v>
          </cell>
          <cell r="C30" t="str">
            <v>Intensification of crop rotation using intermediate crops</v>
          </cell>
          <cell r="D30" t="str">
            <v>Seeks to intensify crop rotation through the use of intermediate crops between main crops.</v>
          </cell>
        </row>
        <row r="31">
          <cell r="A31" t="str">
            <v>POLJ-6</v>
          </cell>
          <cell r="B31" t="str">
            <v>MAG-9</v>
          </cell>
          <cell r="C31" t="str">
            <v>Improvement of mineral fertiliser application methods</v>
          </cell>
          <cell r="D31" t="str">
            <v>Improves the methods of applying mineral fertilisers to increase efficiency and reduce waste.</v>
          </cell>
        </row>
        <row r="32">
          <cell r="A32" t="str">
            <v>POLJ-7</v>
          </cell>
          <cell r="B32" t="str">
            <v>MAG-10</v>
          </cell>
          <cell r="C32" t="str">
            <v>Improvement of organic fertiliser application methods</v>
          </cell>
          <cell r="D32" t="str">
            <v>Enhances the methods of applying organic fertilisers for better nutrient management.</v>
          </cell>
        </row>
        <row r="33">
          <cell r="A33" t="str">
            <v>POLJ-8</v>
          </cell>
          <cell r="B33" t="str">
            <v>MAG-11</v>
          </cell>
          <cell r="C33" t="str">
            <v>Agroforestry</v>
          </cell>
          <cell r="D33" t="str">
            <v>Promotes agroforestry practices that integrate trees with crops and livestock to improve sustainability.</v>
          </cell>
        </row>
        <row r="34">
          <cell r="A34" t="str">
            <v>POLJ-9</v>
          </cell>
          <cell r="B34" t="str">
            <v>MAG-12</v>
          </cell>
          <cell r="C34" t="str">
            <v>Hydromelioration interventions and systems for protection against natural disasters</v>
          </cell>
          <cell r="D34" t="str">
            <v>Implements hydromelioration systems and interventions to protect against natural disasters.</v>
          </cell>
        </row>
        <row r="35">
          <cell r="A35" t="str">
            <v>POLJ-10</v>
          </cell>
          <cell r="B35" t="str">
            <v>MAG-13</v>
          </cell>
          <cell r="C35" t="str">
            <v>Introducing new cultivars, varieties, and species</v>
          </cell>
          <cell r="D35" t="str">
            <v>Introduces new cultivars, varieties, and species to adapt to changing environmental conditions.</v>
          </cell>
        </row>
        <row r="36">
          <cell r="A36" t="str">
            <v>LUF-1</v>
          </cell>
          <cell r="B36" t="str">
            <v>MLF-1</v>
          </cell>
          <cell r="C36" t="str">
            <v>Development of the Maintenance plan of the National Information System for land in the Republic of Croatia</v>
          </cell>
          <cell r="D36" t="str">
            <v>Develops a maintenance plan for Croatia's National Information System for land management.</v>
          </cell>
        </row>
        <row r="37">
          <cell r="A37" t="str">
            <v>LUF-2</v>
          </cell>
          <cell r="B37" t="str">
            <v>MLF-2</v>
          </cell>
          <cell r="C37" t="str">
            <v>Carbon accumulation in forests areas</v>
          </cell>
          <cell r="D37" t="str">
            <v>Promotes carbon accumulation in forest areas to enhance carbon sequestration.</v>
          </cell>
        </row>
        <row r="38">
          <cell r="A38" t="str">
            <v>LUF-3</v>
          </cell>
          <cell r="B38" t="str">
            <v>MLF-3</v>
          </cell>
          <cell r="C38" t="str">
            <v>Implementation of afforestation works</v>
          </cell>
          <cell r="D38" t="str">
            <v>Focuses on reforestation efforts to restore forest cover and increase carbon storage.</v>
          </cell>
        </row>
        <row r="39">
          <cell r="A39" t="str">
            <v>LUF-4</v>
          </cell>
          <cell r="B39" t="str">
            <v>MLF-4</v>
          </cell>
          <cell r="C39" t="str">
            <v>Manufacture and use of wood and wood products</v>
          </cell>
          <cell r="D39" t="str">
            <v>Encourages the production and use of wood and wood products as sustainable resources.</v>
          </cell>
        </row>
        <row r="40">
          <cell r="A40" t="str">
            <v>LUF-5</v>
          </cell>
          <cell r="B40" t="str">
            <v>MLF-5</v>
          </cell>
          <cell r="C40" t="str">
            <v>Agricultural land management</v>
          </cell>
          <cell r="D40" t="str">
            <v>Implements better management practices for agricultural land to enhance productivity and sustainability.</v>
          </cell>
        </row>
        <row r="41">
          <cell r="A41" t="str">
            <v>LUF-6</v>
          </cell>
          <cell r="B41" t="str">
            <v>MLF-6</v>
          </cell>
          <cell r="C41" t="str">
            <v>Managed grassland</v>
          </cell>
          <cell r="D41" t="str">
            <v>Improves the management of pastures to ensure sustainable grazing and ecosystem health.</v>
          </cell>
        </row>
        <row r="42">
          <cell r="A42" t="str">
            <v>LUF-7</v>
          </cell>
          <cell r="B42" t="str">
            <v>MLF-7</v>
          </cell>
          <cell r="C42" t="str">
            <v>Implementation of technical projects and scientific research in the LULUCF sector</v>
          </cell>
          <cell r="D42" t="str">
            <v>Supports technical projects and research in the LULUCF sector to improve land use and forestry practices.</v>
          </cell>
        </row>
        <row r="43">
          <cell r="A43" t="str">
            <v>FUG-1</v>
          </cell>
          <cell r="B43" t="str">
            <v>MEN-24</v>
          </cell>
          <cell r="C43" t="str">
            <v>Refinery modernisation</v>
          </cell>
          <cell r="D43" t="str">
            <v>Modernises refinery operations to improve efficiency and reduce emissions.</v>
          </cell>
        </row>
        <row r="44">
          <cell r="A44" t="str">
            <v>FUG-2</v>
          </cell>
          <cell r="B44" t="str">
            <v>MEN-25</v>
          </cell>
          <cell r="C44" t="str">
            <v>Measures to increase energy efficiency by improving processes and process units</v>
          </cell>
          <cell r="D44" t="str">
            <v>Implements measures to increase energy efficiency by optimizing processes and upgrading process units.</v>
          </cell>
        </row>
        <row r="45">
          <cell r="A45" t="str">
            <v>OIE-1</v>
          </cell>
          <cell r="B45" t="str">
            <v>MEN-16</v>
          </cell>
          <cell r="C45" t="str">
            <v>Information, education, and capacity building for RES use</v>
          </cell>
          <cell r="D45" t="str">
            <v>Promotes information, education, and capacity building for the use of renewable energy sources (RES).</v>
          </cell>
        </row>
        <row r="46">
          <cell r="A46" t="str">
            <v>OIE-2</v>
          </cell>
          <cell r="B46" t="str">
            <v>MEN-17</v>
          </cell>
          <cell r="C46" t="str">
            <v>Spatial planning requirements for using RES</v>
          </cell>
          <cell r="D46" t="str">
            <v>Establishes spatial planning requirements to facilitate the use of RES in development projects.</v>
          </cell>
        </row>
        <row r="47">
          <cell r="A47" t="str">
            <v>OIE-3</v>
          </cell>
          <cell r="B47" t="str">
            <v>MEN-19</v>
          </cell>
          <cell r="C47" t="str">
            <v>Development of the regulatory framework for RES use</v>
          </cell>
          <cell r="D47" t="str">
            <v>Focuses on developing the regulatory framework to support the increased use of RES.</v>
          </cell>
        </row>
        <row r="48">
          <cell r="A48" t="str">
            <v>OIE-4</v>
          </cell>
          <cell r="B48"/>
          <cell r="C48" t="str">
            <v>RES use for the production of electricity</v>
          </cell>
          <cell r="D48" t="str">
            <v>Encourages the use of RES for electricity production to reduce dependence on fossil fuels.</v>
          </cell>
        </row>
        <row r="49">
          <cell r="A49" t="str">
            <v>OIE-5</v>
          </cell>
          <cell r="B49"/>
          <cell r="C49" t="str">
            <v>RES use for heating needs</v>
          </cell>
          <cell r="D49" t="str">
            <v>Promotes the use of RES for meeting heating needs in various sectors.</v>
          </cell>
        </row>
        <row r="50">
          <cell r="A50" t="str">
            <v>OIE-6</v>
          </cell>
          <cell r="B50"/>
          <cell r="C50" t="str">
            <v>Use of RES in district heating systems</v>
          </cell>
          <cell r="D50" t="str">
            <v>Supports the integration of RES into district heating systems for greater sustainability.</v>
          </cell>
        </row>
        <row r="51">
          <cell r="A51" t="str">
            <v>OIE-7</v>
          </cell>
          <cell r="B51"/>
          <cell r="C51" t="str">
            <v>Energy sharing and energy community</v>
          </cell>
          <cell r="D51" t="str">
            <v>Facilitates energy sharing and the creation of energy communities to improve local energy independence.</v>
          </cell>
        </row>
        <row r="52">
          <cell r="A52" t="str">
            <v>TR-1</v>
          </cell>
          <cell r="B52" t="str">
            <v>MTR-5</v>
          </cell>
          <cell r="C52" t="str">
            <v>Regulatory instruments for encouraging a cleaner transport system</v>
          </cell>
          <cell r="D52" t="str">
            <v>Implements regulatory instruments to promote a cleaner and more sustainable transport system.</v>
          </cell>
        </row>
        <row r="53">
          <cell r="A53" t="str">
            <v>TR-2</v>
          </cell>
          <cell r="B53" t="str">
            <v>MTR-6</v>
          </cell>
          <cell r="C53" t="str">
            <v>Program of co-financing the purchase of new vehicles on alternative fuels and the development of infrastructure for alternative fuels in road transport</v>
          </cell>
          <cell r="D53" t="str">
            <v>Co-finances the purchase of new vehicles running on alternative fuels and develops infrastructure for alternative fuels.</v>
          </cell>
        </row>
        <row r="54">
          <cell r="A54" t="str">
            <v>TR-3</v>
          </cell>
          <cell r="B54" t="str">
            <v>MTR-9</v>
          </cell>
          <cell r="C54" t="str">
            <v>Improving the public transport system and promoting sustainable integrated transport</v>
          </cell>
          <cell r="D54" t="str">
            <v>Focuses on improving public transport systems and promoting sustainable, integrated transport solutions.</v>
          </cell>
        </row>
        <row r="55">
          <cell r="A55" t="str">
            <v>TR-4</v>
          </cell>
          <cell r="B55" t="str">
            <v>MTR-12</v>
          </cell>
          <cell r="C55" t="str">
            <v>Encouraging the development of energy-efficient maritime transport and inland waterway transport</v>
          </cell>
          <cell r="D55" t="str">
            <v>Encourages the development of energy-efficient practices in maritime and inland waterway transport.</v>
          </cell>
        </row>
        <row r="56">
          <cell r="A56" t="str">
            <v>TR-5</v>
          </cell>
          <cell r="B56"/>
          <cell r="C56" t="str">
            <v>Encouraging the development of energy-efficient railway transport</v>
          </cell>
          <cell r="D56" t="str">
            <v>Supports the development of energy-efficient technologies in the railway transport sector.</v>
          </cell>
        </row>
        <row r="57">
          <cell r="A57" t="str">
            <v>TR-6</v>
          </cell>
          <cell r="B57"/>
          <cell r="C57" t="str">
            <v>Encouraging the development of energy-efficient air transport</v>
          </cell>
          <cell r="D57" t="str">
            <v>Promotes the adoption of energy-efficient practices in air transport to reduce emissions.</v>
          </cell>
        </row>
        <row r="58">
          <cell r="A58" t="str">
            <v>TR-7</v>
          </cell>
          <cell r="B58" t="str">
            <v>MTR-13</v>
          </cell>
          <cell r="C58" t="str">
            <v>Development of the low-carbon fuel market</v>
          </cell>
          <cell r="D58" t="str">
            <v>Aims to develop and expand the market for low-carbon fuels to reduce transport-related emissions.</v>
          </cell>
        </row>
        <row r="59">
          <cell r="A59" t="str">
            <v>ENU-1</v>
          </cell>
          <cell r="B59" t="str">
            <v>MCC-14</v>
          </cell>
          <cell r="C59" t="str">
            <v>Energy efficiency obligation system for suppliers</v>
          </cell>
          <cell r="D59" t="str">
            <v>Implements an obligation system for energy suppliers to enhance efficiency.</v>
          </cell>
        </row>
        <row r="60">
          <cell r="A60" t="str">
            <v>ENU-2</v>
          </cell>
          <cell r="B60" t="str">
            <v>MEN-1</v>
          </cell>
          <cell r="C60" t="str">
            <v>Promotion of decarbonisation and the application of the "energy efficiency first" principle in buildings</v>
          </cell>
          <cell r="D60" t="str">
            <v>Promotes decarbonisation in buildings and applies the 'energy efficiency first' principle.</v>
          </cell>
        </row>
        <row r="61">
          <cell r="A61" t="str">
            <v>ENU-3</v>
          </cell>
          <cell r="B61" t="str">
            <v>MEN-2</v>
          </cell>
          <cell r="C61" t="str">
            <v>Energy renovation programme for multi-apartment buildings</v>
          </cell>
          <cell r="D61" t="str">
            <v>Focuses on energy renovation for multi-apartment buildings to reduce energy consumption.</v>
          </cell>
        </row>
        <row r="62">
          <cell r="A62" t="str">
            <v>ENU-4</v>
          </cell>
          <cell r="B62" t="str">
            <v>MEN-3</v>
          </cell>
          <cell r="C62" t="str">
            <v>Energy renovation programme for single-family houses</v>
          </cell>
          <cell r="D62" t="str">
            <v>Supports energy renovation projects for single-family houses.</v>
          </cell>
        </row>
        <row r="63">
          <cell r="A63" t="str">
            <v>ENU-5</v>
          </cell>
          <cell r="B63" t="str">
            <v>MEN-4</v>
          </cell>
          <cell r="C63" t="str">
            <v>Energy renovation programme for public sector buildings</v>
          </cell>
          <cell r="D63" t="str">
            <v>Aims to improve the energy efficiency of public sector buildings through renovation.</v>
          </cell>
        </row>
        <row r="64">
          <cell r="A64" t="str">
            <v>ENU-6</v>
          </cell>
          <cell r="B64" t="str">
            <v>MEN-5</v>
          </cell>
          <cell r="C64" t="str">
            <v>Energy renovation program for heritage buildings</v>
          </cell>
          <cell r="D64" t="str">
            <v>Facilitates energy renovation of heritage buildings while preserving cultural value.</v>
          </cell>
        </row>
        <row r="65">
          <cell r="A65" t="str">
            <v>ENU-7</v>
          </cell>
          <cell r="B65" t="str">
            <v>MEN-7</v>
          </cell>
          <cell r="C65" t="str">
            <v>Energy management system in the public sector</v>
          </cell>
          <cell r="D65" t="str">
            <v>Establishes an energy management system for public sector buildings.</v>
          </cell>
        </row>
        <row r="66">
          <cell r="A66" t="str">
            <v>ENU-8</v>
          </cell>
          <cell r="B66" t="str">
            <v>MEN-6</v>
          </cell>
          <cell r="C66" t="str">
            <v>Energy renovation programme for public lighting</v>
          </cell>
          <cell r="D66" t="str">
            <v>Implements energy-efficient public lighting renovation programmes.</v>
          </cell>
        </row>
        <row r="67">
          <cell r="A67" t="str">
            <v>ENU-9</v>
          </cell>
          <cell r="B67" t="str">
            <v>MCC-15</v>
          </cell>
          <cell r="C67" t="str">
            <v>Green public procurement</v>
          </cell>
          <cell r="D67" t="str">
            <v>Promotes green public procurement practices to encourage energy-efficient purchases.</v>
          </cell>
        </row>
        <row r="68">
          <cell r="A68" t="str">
            <v>ENU-10</v>
          </cell>
          <cell r="B68" t="str">
            <v>MEN-8</v>
          </cell>
          <cell r="C68" t="str">
            <v>Energy management system in the business (service &amp; production) sector</v>
          </cell>
          <cell r="D68" t="str">
            <v>Develops energy management systems for the service and production sectors.</v>
          </cell>
        </row>
        <row r="69">
          <cell r="A69" t="str">
            <v>ENU-11</v>
          </cell>
          <cell r="B69" t="str">
            <v>MEN-10</v>
          </cell>
          <cell r="C69" t="str">
            <v>Information about energy efficiency</v>
          </cell>
          <cell r="D69" t="str">
            <v>Provides information and raises awareness about energy efficiency measures.</v>
          </cell>
        </row>
        <row r="70">
          <cell r="A70" t="str">
            <v>ENU-12</v>
          </cell>
          <cell r="B70" t="str">
            <v>MEN-11</v>
          </cell>
          <cell r="C70" t="str">
            <v>Development of a framework to ensure adequate skills in the context of green jobs required for building renovation</v>
          </cell>
          <cell r="D70" t="str">
            <v>Develops a framework to ensure adequate skills for green jobs in building renovation.</v>
          </cell>
        </row>
        <row r="71">
          <cell r="A71" t="str">
            <v>ENU-13</v>
          </cell>
          <cell r="B71" t="str">
            <v>MEN-12</v>
          </cell>
          <cell r="C71" t="str">
            <v>The energy efficiency of the electricity transmission network</v>
          </cell>
          <cell r="D71" t="str">
            <v>Enhances the energy efficiency of the electricity transmission network.</v>
          </cell>
        </row>
        <row r="72">
          <cell r="A72" t="str">
            <v>ENU-14</v>
          </cell>
          <cell r="B72" t="str">
            <v>MEN-13</v>
          </cell>
          <cell r="C72" t="str">
            <v>Reduction of losses in the distribution network and introduction of smart grids</v>
          </cell>
          <cell r="D72" t="str">
            <v>Reduces losses in the distribution network and introduces smart grid technology.</v>
          </cell>
        </row>
        <row r="73">
          <cell r="A73" t="str">
            <v>ENU-15</v>
          </cell>
          <cell r="B73" t="str">
            <v>MEN-14</v>
          </cell>
          <cell r="C73" t="str">
            <v>Increasing efficiency of district heating systems</v>
          </cell>
          <cell r="D73" t="str">
            <v>Aims to increase the efficiency of district heating systems.</v>
          </cell>
        </row>
        <row r="74">
          <cell r="A74" t="str">
            <v>ENU-16</v>
          </cell>
          <cell r="B74" t="str">
            <v>MEN-15</v>
          </cell>
          <cell r="C74" t="str">
            <v>Increasing the efficiency of the gas transport network</v>
          </cell>
          <cell r="D74" t="str">
            <v>Seeks to improve the efficiency of the gas transport network.</v>
          </cell>
        </row>
        <row r="75">
          <cell r="A75" t="str">
            <v>ENU-17</v>
          </cell>
          <cell r="B75"/>
          <cell r="C75" t="str">
            <v>Increasing energy efficiency and use of RES in manufacturing industries</v>
          </cell>
          <cell r="D75" t="str">
            <v>Promotes the use of renewable energy sources (RES) and increases energy efficiency in manufacturing industries.</v>
          </cell>
        </row>
        <row r="76">
          <cell r="A76" t="str">
            <v>ENU-18</v>
          </cell>
          <cell r="B76"/>
          <cell r="C76" t="str">
            <v>Increasing the energy efficiency of public water supply, drainage and wastewater treatment systems</v>
          </cell>
          <cell r="D76" t="str">
            <v>Aims to improve the energy efficiency of public water supply, drainage, and wastewater treatment systems.</v>
          </cell>
        </row>
        <row r="77">
          <cell r="A77" t="str">
            <v>ES-1</v>
          </cell>
          <cell r="B77" t="str">
            <v>MEN-21</v>
          </cell>
          <cell r="C77" t="str">
            <v>Construction and use of energy storage facilities</v>
          </cell>
          <cell r="D77" t="str">
            <v>Focuses on the construction and use of energy storage facilities to improve energy efficiency.</v>
          </cell>
        </row>
        <row r="78">
          <cell r="A78" t="str">
            <v>ES-2</v>
          </cell>
          <cell r="B78"/>
          <cell r="C78" t="str">
            <v>Improvement and control of EES</v>
          </cell>
          <cell r="D78" t="str">
            <v>Aims to improve and control the energy efficiency systems (EES) in various sectors.</v>
          </cell>
        </row>
        <row r="79">
          <cell r="A79" t="str">
            <v>ES-3</v>
          </cell>
          <cell r="B79" t="str">
            <v>MEN-22</v>
          </cell>
          <cell r="C79" t="str">
            <v>Development and maintenance of district heating systems</v>
          </cell>
          <cell r="D79" t="str">
            <v>Supports the development and maintenance of district heating systems for greater energy efficiency.</v>
          </cell>
        </row>
        <row r="80">
          <cell r="A80" t="str">
            <v>ES-4</v>
          </cell>
          <cell r="B80" t="str">
            <v>MEN-23</v>
          </cell>
          <cell r="C80" t="str">
            <v>LNG Terminal capacity upgrade</v>
          </cell>
          <cell r="D80" t="str">
            <v>Increases the capacity of the LNG Terminal to enhance energy supply and distribution.</v>
          </cell>
        </row>
        <row r="81">
          <cell r="A81" t="str">
            <v>ES-5</v>
          </cell>
          <cell r="B81"/>
          <cell r="C81" t="str">
            <v>Security of natural gas supply for EU countries</v>
          </cell>
          <cell r="D81" t="str">
            <v>Ensures the security of natural gas supply for EU countries.</v>
          </cell>
        </row>
        <row r="82">
          <cell r="A82" t="str">
            <v>ES-6</v>
          </cell>
          <cell r="B82"/>
          <cell r="C82" t="str">
            <v>Security of natural gas supply for the Western Balkans</v>
          </cell>
          <cell r="D82" t="str">
            <v>Focuses on securing the natural gas supply for the Western Balkans region.</v>
          </cell>
        </row>
        <row r="83">
          <cell r="A83" t="str">
            <v>ES-7</v>
          </cell>
          <cell r="B83"/>
          <cell r="C83" t="str">
            <v>Construction and improvement of the management of the transport gas system</v>
          </cell>
          <cell r="D83" t="str">
            <v>Promotes the construction and improvement of the management of the gas transport system.</v>
          </cell>
        </row>
        <row r="84">
          <cell r="A84" t="str">
            <v>ES-8</v>
          </cell>
          <cell r="B84"/>
          <cell r="C84" t="str">
            <v>Exploration of potential hydrocarbon deposits in Slavonia, the Dinarides and the Adriatic</v>
          </cell>
          <cell r="D84" t="str">
            <v>Explores potential hydrocarbon deposits in regions such as Slavonia, the Dinarides, and the Adriatic.</v>
          </cell>
        </row>
        <row r="85">
          <cell r="A85" t="str">
            <v>ES-9</v>
          </cell>
          <cell r="B85"/>
          <cell r="C85" t="str">
            <v>Reducing the use of fossil fuels for heating needs in individual heating systems</v>
          </cell>
          <cell r="D85" t="str">
            <v>Aims to reduce the use of fossil fuels for heating in individual heating systems.</v>
          </cell>
        </row>
        <row r="86">
          <cell r="A86" t="str">
            <v>ES-10</v>
          </cell>
          <cell r="B86"/>
          <cell r="C86" t="str">
            <v>Cyber security</v>
          </cell>
          <cell r="D86" t="str">
            <v>Focuses on enhancing cybersecurity measures to protect energy infrastructure.</v>
          </cell>
        </row>
        <row r="87">
          <cell r="A87" t="str">
            <v>UET-1</v>
          </cell>
          <cell r="B87" t="str">
            <v>MEN-27</v>
          </cell>
          <cell r="C87" t="str">
            <v>Development of the electricity transmission network</v>
          </cell>
          <cell r="D87" t="str">
            <v>Focuses on expanding and upgrading the electricity transmission network for improved efficiency.</v>
          </cell>
        </row>
        <row r="88">
          <cell r="A88" t="str">
            <v>UET-2</v>
          </cell>
          <cell r="B88" t="str">
            <v>MEN-28</v>
          </cell>
          <cell r="C88" t="str">
            <v>Development of the gas transport network</v>
          </cell>
          <cell r="D88" t="str">
            <v>Promotes the development of the gas transport network to ensure energy security.</v>
          </cell>
        </row>
        <row r="89">
          <cell r="A89" t="str">
            <v>UET-3</v>
          </cell>
          <cell r="B89"/>
          <cell r="C89" t="str">
            <v>Equipping the transport gas system for the future possibility of transporting up to 100% hydrogen</v>
          </cell>
          <cell r="D89" t="str">
            <v>Equips the gas transport system to handle up to 100% hydrogen in the future.</v>
          </cell>
        </row>
        <row r="90">
          <cell r="A90" t="str">
            <v>UET-4</v>
          </cell>
          <cell r="B90"/>
          <cell r="C90" t="str">
            <v>Enabling the implementation of demand response pilot projects in the distribution network</v>
          </cell>
          <cell r="D90" t="str">
            <v>Enables pilot projects in the distribution network to implement demand response systems.</v>
          </cell>
        </row>
        <row r="91">
          <cell r="A91" t="str">
            <v>UET-5</v>
          </cell>
          <cell r="B91"/>
          <cell r="C91" t="str">
            <v>Development of the national balancing market</v>
          </cell>
          <cell r="D91" t="str">
            <v>Supports the development of a national market to balance energy supply and demand.</v>
          </cell>
        </row>
        <row r="92">
          <cell r="A92" t="str">
            <v>UET-6</v>
          </cell>
          <cell r="B92" t="str">
            <v>MEN-29</v>
          </cell>
          <cell r="C92" t="str">
            <v>Elaboration of the regulatory framework for active participation of customers in the electricity market</v>
          </cell>
          <cell r="D92" t="str">
            <v>Develops a regulatory framework to enable active customer participation in the electricity market.</v>
          </cell>
        </row>
        <row r="93">
          <cell r="A93" t="str">
            <v>UET-7</v>
          </cell>
          <cell r="B93" t="str">
            <v>MEN-30</v>
          </cell>
          <cell r="C93" t="str">
            <v>Introduction of advanced metering and data management systems</v>
          </cell>
          <cell r="D93" t="str">
            <v>Introduces advanced metering and data management systems for better energy monitoring.</v>
          </cell>
        </row>
        <row r="94">
          <cell r="A94" t="str">
            <v>UET-8</v>
          </cell>
          <cell r="B94" t="str">
            <v>MEN-31</v>
          </cell>
          <cell r="C94" t="str">
            <v>Adoption and implementation of the Programme for energy poverty alleviation</v>
          </cell>
          <cell r="D94" t="str">
            <v>Implements a programme to alleviate energy poverty and improve access to energy.</v>
          </cell>
        </row>
        <row r="95">
          <cell r="A95" t="str">
            <v>UET-9</v>
          </cell>
          <cell r="B95"/>
          <cell r="C95" t="str">
            <v>Implementation of the Energy Poverty Suppression Program, including the use of renewable energy sources in residential buildings in subsidised areas and areas of special state care for the period 2023-2027</v>
          </cell>
          <cell r="D95" t="str">
            <v>Focuses on reducing energy poverty, including renewable energy use in residential buildings in subsidised and special state care areas for 2023-2027.</v>
          </cell>
        </row>
        <row r="96">
          <cell r="A96" t="str">
            <v>IIK-1</v>
          </cell>
          <cell r="B96" t="str">
            <v>MCC-17</v>
          </cell>
          <cell r="C96" t="str">
            <v>Establishment of an identification and monitoring system for the achievement of research, innovation, and competitiveness goals</v>
          </cell>
          <cell r="D96" t="str">
            <v>Establishes a system to identify and monitor the achievement of goals in research, innovation, and competitiveness.</v>
          </cell>
        </row>
        <row r="97">
          <cell r="A97" t="str">
            <v>IIK-2</v>
          </cell>
          <cell r="B97" t="str">
            <v>MCC-18</v>
          </cell>
          <cell r="C97" t="str">
            <v>Establishment of systematic financing of research and development projects</v>
          </cell>
          <cell r="D97" t="str">
            <v>Focuses on systematic financing of research and development projects to drive innovation.</v>
          </cell>
        </row>
        <row r="98">
          <cell r="A98" t="str">
            <v>IIK-3</v>
          </cell>
          <cell r="B98" t="str">
            <v>MCC-19</v>
          </cell>
          <cell r="C98" t="str">
            <v>Supporting low-carbon entrepreneurship development</v>
          </cell>
          <cell r="D98" t="str">
            <v>Supports the development of low-carbon entrepreneurship and business ventures.</v>
          </cell>
        </row>
        <row r="99">
          <cell r="A99" t="str">
            <v>IIK-4</v>
          </cell>
          <cell r="B99" t="str">
            <v>MCC-20</v>
          </cell>
          <cell r="C99" t="str">
            <v>Supporting knowledge and technology transfer from science to economy with a focus low-carbon technology</v>
          </cell>
          <cell r="D99" t="str">
            <v>Promotes knowledge and technology transfer from science to the economy, focusing on low-carbon technologies.</v>
          </cell>
        </row>
        <row r="100">
          <cell r="A100" t="str">
            <v>IIK-5</v>
          </cell>
          <cell r="B100" t="str">
            <v>MCC-21</v>
          </cell>
          <cell r="C100" t="str">
            <v>Supporting further work of excellence centres active in the field of natural, technical, biotechnical, and biomedical sciences</v>
          </cell>
          <cell r="D100" t="str">
            <v>Supports the continued work of excellence centres in various scientific fields.</v>
          </cell>
        </row>
        <row r="101">
          <cell r="A101" t="str">
            <v>IIK-6</v>
          </cell>
          <cell r="B101" t="str">
            <v>MCC-22</v>
          </cell>
          <cell r="C101" t="str">
            <v>Capacity building for stimulating research and innovation and increasing competitiveness in the low-carbon economy</v>
          </cell>
          <cell r="D101" t="str">
            <v>Builds capacity to stimulate research, innovation, and competitiveness in the low-carbon economy.</v>
          </cell>
        </row>
        <row r="102">
          <cell r="A102"/>
          <cell r="B102"/>
          <cell r="C102"/>
          <cell r="D102"/>
        </row>
        <row r="103">
          <cell r="A103"/>
          <cell r="B103"/>
          <cell r="C103"/>
          <cell r="D103"/>
        </row>
        <row r="104">
          <cell r="A104"/>
          <cell r="B104"/>
          <cell r="C104"/>
          <cell r="D104"/>
        </row>
        <row r="105">
          <cell r="A105"/>
          <cell r="B105"/>
          <cell r="C105"/>
          <cell r="D105"/>
        </row>
        <row r="106">
          <cell r="A106"/>
          <cell r="B106"/>
          <cell r="C106"/>
          <cell r="D106"/>
        </row>
        <row r="107">
          <cell r="A107"/>
          <cell r="B107"/>
          <cell r="C107"/>
          <cell r="D107"/>
        </row>
        <row r="108">
          <cell r="A108"/>
          <cell r="B108"/>
          <cell r="C108"/>
          <cell r="D108"/>
        </row>
        <row r="109">
          <cell r="A109"/>
          <cell r="B109"/>
          <cell r="C109"/>
          <cell r="D109"/>
        </row>
        <row r="110">
          <cell r="A110"/>
          <cell r="B110"/>
          <cell r="C110"/>
          <cell r="D110"/>
        </row>
        <row r="111">
          <cell r="A111"/>
          <cell r="B111"/>
          <cell r="C111"/>
          <cell r="D111"/>
        </row>
        <row r="112">
          <cell r="A112"/>
          <cell r="B112"/>
          <cell r="C112"/>
          <cell r="D112"/>
        </row>
        <row r="113">
          <cell r="A113"/>
          <cell r="B113"/>
          <cell r="C113"/>
          <cell r="D113"/>
        </row>
        <row r="114">
          <cell r="A114"/>
          <cell r="B114"/>
          <cell r="C114"/>
          <cell r="D114"/>
        </row>
        <row r="115">
          <cell r="A115"/>
          <cell r="B115"/>
          <cell r="C115"/>
          <cell r="D115"/>
        </row>
        <row r="116">
          <cell r="A116"/>
          <cell r="B116"/>
          <cell r="C116"/>
          <cell r="D116"/>
        </row>
        <row r="117">
          <cell r="A117"/>
          <cell r="B117"/>
          <cell r="C117"/>
          <cell r="D117"/>
        </row>
        <row r="118">
          <cell r="A118"/>
          <cell r="B118"/>
          <cell r="C118"/>
          <cell r="D118"/>
        </row>
        <row r="119">
          <cell r="A119"/>
          <cell r="B119"/>
          <cell r="C119"/>
          <cell r="D119"/>
        </row>
        <row r="120">
          <cell r="A120"/>
          <cell r="B120"/>
          <cell r="C120"/>
          <cell r="D120"/>
        </row>
        <row r="121">
          <cell r="A121"/>
          <cell r="B121"/>
          <cell r="C121"/>
          <cell r="D121"/>
        </row>
        <row r="122">
          <cell r="A122"/>
          <cell r="B122"/>
          <cell r="C122"/>
          <cell r="D122"/>
        </row>
        <row r="123">
          <cell r="A123"/>
          <cell r="B123"/>
          <cell r="C123"/>
          <cell r="D123"/>
        </row>
        <row r="124">
          <cell r="A124"/>
          <cell r="B124"/>
          <cell r="C124"/>
          <cell r="D124"/>
        </row>
        <row r="125">
          <cell r="A125"/>
          <cell r="B125"/>
          <cell r="C125"/>
          <cell r="D125"/>
        </row>
        <row r="126">
          <cell r="A126"/>
          <cell r="B126"/>
          <cell r="C126"/>
          <cell r="D126"/>
        </row>
        <row r="127">
          <cell r="A127"/>
          <cell r="B127"/>
          <cell r="C127"/>
          <cell r="D127"/>
        </row>
        <row r="128">
          <cell r="A128"/>
          <cell r="B128"/>
          <cell r="C128"/>
          <cell r="D128"/>
        </row>
        <row r="129">
          <cell r="A129"/>
          <cell r="B129"/>
          <cell r="C129"/>
          <cell r="D129"/>
        </row>
        <row r="130">
          <cell r="A130"/>
          <cell r="B130"/>
          <cell r="C130"/>
          <cell r="D130"/>
        </row>
        <row r="131">
          <cell r="A131"/>
          <cell r="B131"/>
          <cell r="C131"/>
          <cell r="D131"/>
        </row>
        <row r="132">
          <cell r="A132"/>
          <cell r="B132"/>
          <cell r="C132"/>
          <cell r="D132"/>
        </row>
        <row r="133">
          <cell r="A133"/>
          <cell r="B133"/>
          <cell r="C133"/>
          <cell r="D133"/>
        </row>
        <row r="134">
          <cell r="A134"/>
          <cell r="B134"/>
          <cell r="C134"/>
          <cell r="D134"/>
        </row>
        <row r="135">
          <cell r="A135"/>
          <cell r="B135"/>
          <cell r="C135"/>
          <cell r="D135"/>
        </row>
        <row r="136">
          <cell r="A136"/>
          <cell r="B136"/>
          <cell r="C136"/>
          <cell r="D136"/>
        </row>
        <row r="137">
          <cell r="A137"/>
          <cell r="B137"/>
          <cell r="C137"/>
          <cell r="D137"/>
        </row>
        <row r="138">
          <cell r="A138"/>
          <cell r="B138"/>
          <cell r="C138"/>
          <cell r="D138"/>
        </row>
        <row r="139">
          <cell r="A139"/>
          <cell r="B139"/>
          <cell r="C139"/>
          <cell r="D139"/>
        </row>
        <row r="140">
          <cell r="A140"/>
          <cell r="B140"/>
          <cell r="C140"/>
          <cell r="D140"/>
        </row>
        <row r="141">
          <cell r="A141"/>
          <cell r="B141"/>
          <cell r="C141"/>
          <cell r="D141"/>
        </row>
        <row r="142">
          <cell r="A142"/>
          <cell r="B142"/>
          <cell r="C142"/>
          <cell r="D142"/>
        </row>
        <row r="143">
          <cell r="A143"/>
          <cell r="B143"/>
          <cell r="C143"/>
          <cell r="D143"/>
        </row>
        <row r="144">
          <cell r="A144"/>
          <cell r="B144"/>
          <cell r="C144"/>
          <cell r="D144"/>
        </row>
        <row r="145">
          <cell r="A145"/>
          <cell r="B145"/>
          <cell r="C145"/>
          <cell r="D145"/>
        </row>
        <row r="146">
          <cell r="A146"/>
          <cell r="B146"/>
          <cell r="C146"/>
          <cell r="D146"/>
        </row>
        <row r="147">
          <cell r="A147"/>
          <cell r="B147"/>
          <cell r="C147"/>
          <cell r="D147"/>
        </row>
        <row r="148">
          <cell r="A148"/>
          <cell r="B148"/>
          <cell r="C148"/>
          <cell r="D148"/>
        </row>
        <row r="149">
          <cell r="A149"/>
          <cell r="B149"/>
          <cell r="C149"/>
          <cell r="D149"/>
        </row>
        <row r="150">
          <cell r="A150"/>
          <cell r="B150"/>
          <cell r="C150"/>
          <cell r="D150"/>
        </row>
        <row r="151">
          <cell r="A151"/>
          <cell r="B151"/>
          <cell r="C151"/>
          <cell r="D151"/>
        </row>
        <row r="152">
          <cell r="A152"/>
          <cell r="B152"/>
          <cell r="C152"/>
          <cell r="D152"/>
        </row>
        <row r="153">
          <cell r="A153"/>
          <cell r="B153"/>
          <cell r="C153"/>
          <cell r="D153"/>
        </row>
        <row r="154">
          <cell r="A154"/>
          <cell r="B154"/>
          <cell r="C154"/>
          <cell r="D154"/>
        </row>
        <row r="155">
          <cell r="A155"/>
          <cell r="B155"/>
          <cell r="C155"/>
          <cell r="D155"/>
        </row>
        <row r="156">
          <cell r="A156"/>
          <cell r="B156"/>
          <cell r="C156"/>
          <cell r="D156"/>
        </row>
        <row r="157">
          <cell r="A157"/>
          <cell r="B157"/>
          <cell r="C157"/>
          <cell r="D157"/>
        </row>
        <row r="158">
          <cell r="A158"/>
          <cell r="B158"/>
          <cell r="C158"/>
          <cell r="D158"/>
        </row>
        <row r="159">
          <cell r="A159"/>
          <cell r="B159"/>
          <cell r="C159"/>
          <cell r="D159"/>
        </row>
        <row r="160">
          <cell r="A160"/>
          <cell r="B160"/>
          <cell r="C160"/>
          <cell r="D160"/>
        </row>
        <row r="161">
          <cell r="A161"/>
          <cell r="B161"/>
          <cell r="C161"/>
          <cell r="D161"/>
        </row>
        <row r="162">
          <cell r="A162"/>
          <cell r="B162"/>
          <cell r="C162"/>
          <cell r="D162"/>
        </row>
        <row r="163">
          <cell r="A163"/>
          <cell r="B163"/>
          <cell r="C163"/>
          <cell r="D163"/>
        </row>
        <row r="164">
          <cell r="A164"/>
          <cell r="B164"/>
          <cell r="C164"/>
          <cell r="D164"/>
        </row>
        <row r="165">
          <cell r="A165"/>
          <cell r="B165"/>
          <cell r="C165"/>
          <cell r="D165"/>
        </row>
        <row r="166">
          <cell r="A166"/>
          <cell r="B166"/>
          <cell r="C166"/>
          <cell r="D166"/>
        </row>
        <row r="167">
          <cell r="A167"/>
          <cell r="B167"/>
          <cell r="C167"/>
          <cell r="D167"/>
        </row>
        <row r="168">
          <cell r="A168"/>
          <cell r="B168"/>
          <cell r="C168"/>
          <cell r="D168"/>
        </row>
        <row r="169">
          <cell r="A169"/>
          <cell r="B169"/>
          <cell r="C169"/>
          <cell r="D169"/>
        </row>
        <row r="170">
          <cell r="A170"/>
          <cell r="B170"/>
          <cell r="C170"/>
          <cell r="D170"/>
        </row>
        <row r="171">
          <cell r="A171"/>
          <cell r="B171"/>
          <cell r="C171"/>
          <cell r="D171"/>
        </row>
        <row r="172">
          <cell r="A172"/>
          <cell r="B172"/>
          <cell r="C172"/>
          <cell r="D172"/>
        </row>
        <row r="173">
          <cell r="A173"/>
          <cell r="B173"/>
          <cell r="C173"/>
          <cell r="D173"/>
        </row>
        <row r="174">
          <cell r="A174"/>
          <cell r="B174"/>
          <cell r="C174"/>
          <cell r="D174"/>
        </row>
        <row r="175">
          <cell r="A175"/>
          <cell r="B175"/>
          <cell r="C175"/>
          <cell r="D175"/>
        </row>
        <row r="176">
          <cell r="A176"/>
          <cell r="B176"/>
          <cell r="C176"/>
          <cell r="D176"/>
        </row>
        <row r="177">
          <cell r="A177"/>
          <cell r="B177"/>
          <cell r="C177"/>
          <cell r="D177"/>
        </row>
        <row r="178">
          <cell r="A178"/>
          <cell r="B178"/>
          <cell r="C178"/>
          <cell r="D178"/>
        </row>
        <row r="179">
          <cell r="A179"/>
          <cell r="B179"/>
          <cell r="C179"/>
          <cell r="D179"/>
        </row>
        <row r="180">
          <cell r="A180"/>
          <cell r="B180"/>
          <cell r="C180"/>
          <cell r="D180"/>
        </row>
        <row r="181">
          <cell r="A181"/>
          <cell r="B181"/>
          <cell r="C181"/>
          <cell r="D181"/>
        </row>
        <row r="182">
          <cell r="A182"/>
          <cell r="B182"/>
          <cell r="C182"/>
          <cell r="D182"/>
        </row>
        <row r="183">
          <cell r="A183"/>
          <cell r="B183"/>
          <cell r="C183"/>
          <cell r="D183"/>
        </row>
        <row r="184">
          <cell r="A184"/>
          <cell r="B184"/>
          <cell r="C184"/>
          <cell r="D184"/>
        </row>
        <row r="185">
          <cell r="A185"/>
          <cell r="B185"/>
          <cell r="C185"/>
          <cell r="D185"/>
        </row>
        <row r="186">
          <cell r="A186"/>
          <cell r="B186"/>
          <cell r="C186"/>
          <cell r="D186"/>
        </row>
        <row r="187">
          <cell r="A187"/>
          <cell r="B187"/>
          <cell r="C187"/>
          <cell r="D187"/>
        </row>
        <row r="188">
          <cell r="A188"/>
          <cell r="B188"/>
          <cell r="C188"/>
          <cell r="D188"/>
        </row>
        <row r="189">
          <cell r="A189"/>
          <cell r="B189"/>
          <cell r="C189"/>
          <cell r="D189"/>
        </row>
        <row r="190">
          <cell r="A190"/>
          <cell r="B190"/>
          <cell r="C190"/>
          <cell r="D190"/>
        </row>
        <row r="191">
          <cell r="A191"/>
          <cell r="B191"/>
          <cell r="C191"/>
          <cell r="D191"/>
        </row>
        <row r="192">
          <cell r="A192"/>
          <cell r="B192"/>
          <cell r="C192"/>
          <cell r="D192"/>
        </row>
        <row r="193">
          <cell r="A193"/>
          <cell r="B193"/>
          <cell r="C193"/>
          <cell r="D193"/>
        </row>
        <row r="194">
          <cell r="A194"/>
          <cell r="B194"/>
          <cell r="C194"/>
          <cell r="D194"/>
        </row>
        <row r="195">
          <cell r="A195"/>
          <cell r="B195"/>
          <cell r="C195"/>
          <cell r="D195"/>
        </row>
        <row r="196">
          <cell r="A196"/>
          <cell r="B196"/>
          <cell r="C196"/>
          <cell r="D196"/>
        </row>
        <row r="197">
          <cell r="A197"/>
          <cell r="B197"/>
          <cell r="C197"/>
          <cell r="D197"/>
        </row>
        <row r="198">
          <cell r="A198"/>
          <cell r="B198"/>
          <cell r="C198"/>
          <cell r="D198"/>
        </row>
        <row r="199">
          <cell r="A199"/>
          <cell r="B199"/>
          <cell r="C199"/>
          <cell r="D199"/>
        </row>
        <row r="200">
          <cell r="A200"/>
          <cell r="B200"/>
          <cell r="C200"/>
          <cell r="D200"/>
        </row>
        <row r="201">
          <cell r="A201"/>
          <cell r="B201"/>
          <cell r="C201"/>
          <cell r="D201"/>
        </row>
        <row r="202">
          <cell r="A202"/>
          <cell r="B202"/>
          <cell r="C202"/>
          <cell r="D202"/>
        </row>
        <row r="203">
          <cell r="A203"/>
          <cell r="B203"/>
          <cell r="C203"/>
          <cell r="D203"/>
        </row>
        <row r="204">
          <cell r="A204"/>
          <cell r="B204"/>
          <cell r="C204"/>
          <cell r="D204"/>
        </row>
        <row r="205">
          <cell r="A205"/>
          <cell r="B205"/>
          <cell r="C205"/>
          <cell r="D205"/>
        </row>
        <row r="206">
          <cell r="A206"/>
          <cell r="B206"/>
          <cell r="C206"/>
          <cell r="D206"/>
        </row>
        <row r="207">
          <cell r="A207"/>
          <cell r="B207"/>
          <cell r="C207"/>
          <cell r="D207"/>
        </row>
        <row r="208">
          <cell r="A208"/>
          <cell r="B208"/>
          <cell r="C208"/>
          <cell r="D208"/>
        </row>
        <row r="209">
          <cell r="A209"/>
          <cell r="B209"/>
          <cell r="C209"/>
          <cell r="D209"/>
        </row>
        <row r="210">
          <cell r="A210"/>
          <cell r="B210"/>
          <cell r="C210"/>
          <cell r="D210"/>
        </row>
        <row r="211">
          <cell r="A211"/>
          <cell r="B211"/>
          <cell r="C211"/>
          <cell r="D211"/>
        </row>
        <row r="212">
          <cell r="A212"/>
          <cell r="B212"/>
          <cell r="C212"/>
          <cell r="D212"/>
        </row>
        <row r="213">
          <cell r="A213"/>
          <cell r="B213"/>
          <cell r="C213"/>
          <cell r="D213"/>
        </row>
        <row r="214">
          <cell r="A214"/>
          <cell r="B214"/>
          <cell r="C214"/>
          <cell r="D214"/>
        </row>
        <row r="215">
          <cell r="A215"/>
          <cell r="B215"/>
          <cell r="C215"/>
          <cell r="D215"/>
        </row>
        <row r="216">
          <cell r="A216"/>
          <cell r="B216"/>
          <cell r="C216"/>
          <cell r="D216"/>
        </row>
        <row r="217">
          <cell r="A217"/>
          <cell r="B217"/>
          <cell r="C217"/>
          <cell r="D217"/>
        </row>
        <row r="218">
          <cell r="A218"/>
          <cell r="B218"/>
          <cell r="C218"/>
          <cell r="D218"/>
        </row>
        <row r="219">
          <cell r="A219"/>
          <cell r="B219"/>
          <cell r="C219"/>
          <cell r="D219"/>
        </row>
        <row r="220">
          <cell r="A220"/>
          <cell r="B220"/>
          <cell r="C220"/>
          <cell r="D220"/>
        </row>
        <row r="221">
          <cell r="A221"/>
          <cell r="B221"/>
          <cell r="C221"/>
          <cell r="D221"/>
        </row>
        <row r="222">
          <cell r="A222"/>
          <cell r="B222"/>
          <cell r="C222"/>
          <cell r="D222"/>
        </row>
        <row r="223">
          <cell r="A223"/>
          <cell r="B223"/>
          <cell r="C223"/>
          <cell r="D223"/>
        </row>
        <row r="224">
          <cell r="A224"/>
          <cell r="B224"/>
          <cell r="C224"/>
          <cell r="D224"/>
        </row>
        <row r="225">
          <cell r="A225"/>
          <cell r="B225"/>
          <cell r="C225"/>
          <cell r="D225"/>
        </row>
        <row r="226">
          <cell r="A226"/>
          <cell r="B226"/>
          <cell r="C226"/>
          <cell r="D226"/>
        </row>
        <row r="227">
          <cell r="A227"/>
          <cell r="B227"/>
          <cell r="C227"/>
          <cell r="D227"/>
        </row>
        <row r="228">
          <cell r="A228"/>
          <cell r="B228"/>
          <cell r="C228"/>
          <cell r="D228"/>
        </row>
        <row r="229">
          <cell r="A229"/>
          <cell r="B229"/>
          <cell r="C229"/>
          <cell r="D229"/>
        </row>
        <row r="230">
          <cell r="A230"/>
          <cell r="B230"/>
          <cell r="C230"/>
          <cell r="D230"/>
        </row>
        <row r="231">
          <cell r="A231"/>
          <cell r="B231"/>
          <cell r="C231"/>
          <cell r="D231"/>
        </row>
        <row r="232">
          <cell r="A232"/>
          <cell r="B232"/>
          <cell r="C232"/>
          <cell r="D232"/>
        </row>
        <row r="233">
          <cell r="A233"/>
          <cell r="B233"/>
          <cell r="C233"/>
          <cell r="D233"/>
        </row>
        <row r="234">
          <cell r="A234"/>
          <cell r="B234"/>
          <cell r="C234"/>
          <cell r="D234"/>
        </row>
        <row r="235">
          <cell r="A235"/>
          <cell r="B235"/>
          <cell r="C235"/>
          <cell r="D235"/>
        </row>
        <row r="236">
          <cell r="A236"/>
          <cell r="B236"/>
          <cell r="C236"/>
          <cell r="D236"/>
        </row>
        <row r="237">
          <cell r="A237"/>
          <cell r="B237"/>
          <cell r="C237"/>
          <cell r="D237"/>
        </row>
        <row r="238">
          <cell r="A238"/>
          <cell r="B238"/>
          <cell r="C238"/>
          <cell r="D238"/>
        </row>
        <row r="239">
          <cell r="A239"/>
          <cell r="B239"/>
          <cell r="C239"/>
          <cell r="D239"/>
        </row>
        <row r="240">
          <cell r="A240"/>
          <cell r="B240"/>
          <cell r="C240"/>
          <cell r="D240"/>
        </row>
        <row r="241">
          <cell r="A241"/>
          <cell r="B241"/>
          <cell r="C241"/>
          <cell r="D241"/>
        </row>
        <row r="242">
          <cell r="A242"/>
          <cell r="B242"/>
          <cell r="C242"/>
          <cell r="D242"/>
        </row>
        <row r="243">
          <cell r="A243"/>
          <cell r="B243"/>
          <cell r="C243"/>
          <cell r="D243"/>
        </row>
        <row r="244">
          <cell r="A244"/>
          <cell r="B244"/>
          <cell r="C244"/>
          <cell r="D244"/>
        </row>
        <row r="245">
          <cell r="A245"/>
          <cell r="B245"/>
          <cell r="C245"/>
          <cell r="D245"/>
        </row>
        <row r="246">
          <cell r="A246"/>
          <cell r="B246"/>
          <cell r="C246"/>
          <cell r="D246"/>
        </row>
        <row r="247">
          <cell r="A247"/>
          <cell r="B247"/>
          <cell r="C247"/>
          <cell r="D247"/>
        </row>
        <row r="248">
          <cell r="A248"/>
          <cell r="B248"/>
          <cell r="C248"/>
          <cell r="D248"/>
        </row>
        <row r="249">
          <cell r="A249"/>
          <cell r="B249"/>
          <cell r="C249"/>
          <cell r="D249"/>
        </row>
        <row r="250">
          <cell r="A250"/>
          <cell r="B250"/>
          <cell r="C250"/>
          <cell r="D250"/>
        </row>
        <row r="251">
          <cell r="A251"/>
          <cell r="B251"/>
          <cell r="C251"/>
          <cell r="D251"/>
        </row>
        <row r="252">
          <cell r="A252"/>
          <cell r="B252"/>
          <cell r="C252"/>
          <cell r="D252"/>
        </row>
        <row r="253">
          <cell r="A253"/>
          <cell r="B253"/>
          <cell r="C253"/>
          <cell r="D253"/>
        </row>
        <row r="254">
          <cell r="A254"/>
          <cell r="B254"/>
          <cell r="C254"/>
          <cell r="D254"/>
        </row>
        <row r="255">
          <cell r="A255"/>
          <cell r="B255"/>
          <cell r="C255"/>
          <cell r="D255"/>
        </row>
        <row r="256">
          <cell r="A256"/>
          <cell r="B256"/>
          <cell r="C256"/>
          <cell r="D256"/>
        </row>
        <row r="257">
          <cell r="A257"/>
          <cell r="B257"/>
          <cell r="C257"/>
          <cell r="D257"/>
        </row>
        <row r="258">
          <cell r="A258"/>
          <cell r="B258"/>
          <cell r="C258"/>
          <cell r="D258"/>
        </row>
        <row r="259">
          <cell r="A259"/>
          <cell r="B259"/>
          <cell r="C259"/>
          <cell r="D259"/>
        </row>
        <row r="260">
          <cell r="A260"/>
          <cell r="B260"/>
          <cell r="C260"/>
          <cell r="D260"/>
        </row>
        <row r="261">
          <cell r="A261"/>
          <cell r="B261"/>
          <cell r="C261"/>
          <cell r="D261"/>
        </row>
        <row r="262">
          <cell r="A262"/>
          <cell r="B262"/>
          <cell r="C262"/>
          <cell r="D262"/>
        </row>
        <row r="263">
          <cell r="A263"/>
          <cell r="B263"/>
          <cell r="C263"/>
          <cell r="D263"/>
        </row>
        <row r="264">
          <cell r="A264"/>
          <cell r="B264"/>
          <cell r="C264"/>
          <cell r="D264"/>
        </row>
        <row r="265">
          <cell r="A265"/>
          <cell r="B265"/>
          <cell r="C265"/>
          <cell r="D265"/>
        </row>
        <row r="266">
          <cell r="A266"/>
          <cell r="B266"/>
          <cell r="C266"/>
          <cell r="D266"/>
        </row>
        <row r="267">
          <cell r="A267"/>
          <cell r="B267"/>
          <cell r="C267"/>
          <cell r="D267"/>
        </row>
        <row r="268">
          <cell r="A268"/>
          <cell r="B268"/>
          <cell r="C268"/>
          <cell r="D268"/>
        </row>
        <row r="269">
          <cell r="A269"/>
          <cell r="B269"/>
          <cell r="C269"/>
          <cell r="D269"/>
        </row>
        <row r="270">
          <cell r="A270"/>
          <cell r="B270"/>
          <cell r="C270"/>
          <cell r="D270"/>
        </row>
        <row r="271">
          <cell r="A271"/>
          <cell r="B271"/>
          <cell r="C271"/>
          <cell r="D271"/>
        </row>
        <row r="272">
          <cell r="A272"/>
          <cell r="B272"/>
          <cell r="C272"/>
          <cell r="D272"/>
        </row>
        <row r="273">
          <cell r="A273"/>
          <cell r="B273"/>
          <cell r="C273"/>
          <cell r="D273"/>
        </row>
        <row r="274">
          <cell r="A274"/>
          <cell r="B274"/>
          <cell r="C274"/>
          <cell r="D274"/>
        </row>
        <row r="275">
          <cell r="A275"/>
          <cell r="B275"/>
          <cell r="C275"/>
          <cell r="D275"/>
        </row>
        <row r="276">
          <cell r="A276"/>
          <cell r="B276"/>
          <cell r="C276"/>
          <cell r="D276"/>
        </row>
        <row r="277">
          <cell r="A277"/>
          <cell r="B277"/>
          <cell r="C277"/>
          <cell r="D277"/>
        </row>
        <row r="278">
          <cell r="A278"/>
          <cell r="B278"/>
          <cell r="C278"/>
          <cell r="D278"/>
        </row>
        <row r="279">
          <cell r="A279"/>
          <cell r="B279"/>
          <cell r="C279"/>
          <cell r="D279"/>
        </row>
        <row r="280">
          <cell r="A280"/>
          <cell r="B280"/>
          <cell r="C280"/>
          <cell r="D280"/>
        </row>
        <row r="281">
          <cell r="A281"/>
          <cell r="B281"/>
          <cell r="C281"/>
          <cell r="D281"/>
        </row>
        <row r="282">
          <cell r="A282"/>
          <cell r="B282"/>
          <cell r="C282"/>
          <cell r="D282"/>
        </row>
        <row r="283">
          <cell r="A283"/>
          <cell r="B283"/>
          <cell r="C283"/>
          <cell r="D283"/>
        </row>
        <row r="284">
          <cell r="A284"/>
          <cell r="B284"/>
          <cell r="C284"/>
          <cell r="D284"/>
        </row>
        <row r="285">
          <cell r="A285"/>
          <cell r="B285"/>
          <cell r="C285"/>
          <cell r="D285"/>
        </row>
        <row r="286">
          <cell r="A286"/>
          <cell r="B286"/>
          <cell r="C286"/>
          <cell r="D286"/>
        </row>
        <row r="287">
          <cell r="A287"/>
          <cell r="B287"/>
          <cell r="C287"/>
          <cell r="D287"/>
        </row>
        <row r="288">
          <cell r="A288"/>
          <cell r="B288"/>
          <cell r="C288"/>
          <cell r="D288"/>
        </row>
        <row r="289">
          <cell r="A289"/>
          <cell r="B289"/>
          <cell r="C289"/>
          <cell r="D289"/>
        </row>
        <row r="290">
          <cell r="A290"/>
          <cell r="B290"/>
          <cell r="C290"/>
          <cell r="D290"/>
        </row>
        <row r="291">
          <cell r="A291"/>
          <cell r="B291"/>
          <cell r="C291"/>
          <cell r="D291"/>
        </row>
        <row r="292">
          <cell r="A292"/>
          <cell r="B292"/>
          <cell r="C292"/>
          <cell r="D292"/>
        </row>
        <row r="293">
          <cell r="A293"/>
          <cell r="B293"/>
          <cell r="C293"/>
          <cell r="D293"/>
        </row>
        <row r="294">
          <cell r="A294"/>
          <cell r="B294"/>
          <cell r="C294"/>
          <cell r="D294"/>
        </row>
        <row r="295">
          <cell r="A295"/>
          <cell r="B295"/>
          <cell r="C295"/>
          <cell r="D295"/>
        </row>
        <row r="296">
          <cell r="A296"/>
          <cell r="B296"/>
          <cell r="C296"/>
          <cell r="D296"/>
        </row>
        <row r="297">
          <cell r="A297"/>
          <cell r="B297"/>
          <cell r="C297"/>
          <cell r="D297"/>
        </row>
        <row r="298">
          <cell r="A298"/>
          <cell r="B298"/>
          <cell r="C298"/>
          <cell r="D298"/>
        </row>
        <row r="299">
          <cell r="A299"/>
          <cell r="B299"/>
          <cell r="C299"/>
          <cell r="D299"/>
        </row>
        <row r="300">
          <cell r="A300"/>
          <cell r="B300"/>
          <cell r="C300"/>
          <cell r="D300"/>
        </row>
        <row r="301">
          <cell r="A301"/>
          <cell r="B301"/>
          <cell r="C301"/>
          <cell r="D301"/>
        </row>
        <row r="302">
          <cell r="A302"/>
          <cell r="B302"/>
          <cell r="C302"/>
          <cell r="D302"/>
        </row>
        <row r="303">
          <cell r="A303"/>
          <cell r="B303"/>
          <cell r="C303"/>
          <cell r="D303"/>
        </row>
        <row r="304">
          <cell r="A304"/>
          <cell r="B304"/>
          <cell r="C304"/>
          <cell r="D304"/>
        </row>
        <row r="305">
          <cell r="A305"/>
          <cell r="B305"/>
          <cell r="C305"/>
          <cell r="D305"/>
        </row>
        <row r="306">
          <cell r="A306"/>
          <cell r="B306"/>
          <cell r="C306"/>
          <cell r="D306"/>
        </row>
        <row r="307">
          <cell r="A307"/>
          <cell r="B307"/>
          <cell r="C307"/>
          <cell r="D307"/>
        </row>
        <row r="308">
          <cell r="A308"/>
          <cell r="B308"/>
          <cell r="C308"/>
          <cell r="D308"/>
        </row>
        <row r="309">
          <cell r="A309"/>
          <cell r="B309"/>
          <cell r="C309"/>
          <cell r="D309"/>
        </row>
        <row r="310">
          <cell r="A310"/>
          <cell r="B310"/>
          <cell r="C310"/>
          <cell r="D310"/>
        </row>
        <row r="311">
          <cell r="A311"/>
          <cell r="B311"/>
          <cell r="C311"/>
          <cell r="D311"/>
        </row>
        <row r="312">
          <cell r="A312"/>
          <cell r="B312"/>
          <cell r="C312"/>
          <cell r="D312"/>
        </row>
        <row r="313">
          <cell r="A313"/>
          <cell r="B313"/>
          <cell r="C313"/>
          <cell r="D313"/>
        </row>
        <row r="314">
          <cell r="A314"/>
          <cell r="B314"/>
          <cell r="C314"/>
          <cell r="D314"/>
        </row>
        <row r="315">
          <cell r="A315"/>
          <cell r="B315"/>
          <cell r="C315"/>
          <cell r="D315"/>
        </row>
        <row r="316">
          <cell r="A316"/>
          <cell r="B316"/>
          <cell r="C316"/>
          <cell r="D316"/>
        </row>
        <row r="317">
          <cell r="A317"/>
          <cell r="B317"/>
          <cell r="C317"/>
          <cell r="D317"/>
        </row>
        <row r="318">
          <cell r="A318"/>
          <cell r="B318"/>
          <cell r="C318"/>
          <cell r="D318"/>
        </row>
        <row r="319">
          <cell r="A319"/>
          <cell r="B319"/>
          <cell r="C319"/>
          <cell r="D319"/>
        </row>
        <row r="320">
          <cell r="A320"/>
          <cell r="B320"/>
          <cell r="C320"/>
          <cell r="D320"/>
        </row>
        <row r="321">
          <cell r="A321"/>
          <cell r="B321"/>
          <cell r="C321"/>
          <cell r="D321"/>
        </row>
        <row r="322">
          <cell r="A322"/>
          <cell r="B322"/>
          <cell r="C322"/>
          <cell r="D322"/>
        </row>
        <row r="323">
          <cell r="A323"/>
          <cell r="B323"/>
          <cell r="C323"/>
          <cell r="D323"/>
        </row>
        <row r="324">
          <cell r="A324"/>
          <cell r="B324"/>
          <cell r="C324"/>
          <cell r="D324"/>
        </row>
        <row r="325">
          <cell r="A325"/>
          <cell r="B325"/>
          <cell r="C325"/>
          <cell r="D325"/>
        </row>
        <row r="326">
          <cell r="A326"/>
          <cell r="B326"/>
          <cell r="C326"/>
          <cell r="D326"/>
        </row>
        <row r="327">
          <cell r="A327"/>
          <cell r="B327"/>
          <cell r="C327"/>
          <cell r="D327"/>
        </row>
        <row r="328">
          <cell r="A328"/>
          <cell r="B328"/>
          <cell r="C328"/>
          <cell r="D328"/>
        </row>
        <row r="329">
          <cell r="A329"/>
          <cell r="B329"/>
          <cell r="C329"/>
          <cell r="D329"/>
        </row>
        <row r="330">
          <cell r="A330"/>
          <cell r="B330"/>
          <cell r="C330"/>
          <cell r="D330"/>
        </row>
        <row r="331">
          <cell r="A331"/>
          <cell r="B331"/>
          <cell r="C331"/>
          <cell r="D331"/>
        </row>
        <row r="332">
          <cell r="A332"/>
          <cell r="B332"/>
          <cell r="C332"/>
          <cell r="D332"/>
        </row>
        <row r="333">
          <cell r="A333"/>
          <cell r="B333"/>
          <cell r="C333"/>
          <cell r="D333"/>
        </row>
        <row r="334">
          <cell r="A334"/>
          <cell r="B334"/>
          <cell r="C334"/>
          <cell r="D334"/>
        </row>
        <row r="335">
          <cell r="A335"/>
          <cell r="B335"/>
          <cell r="C335"/>
          <cell r="D335"/>
        </row>
        <row r="336">
          <cell r="A336"/>
          <cell r="B336"/>
          <cell r="C336"/>
          <cell r="D336"/>
        </row>
        <row r="337">
          <cell r="A337"/>
          <cell r="B337"/>
          <cell r="C337"/>
          <cell r="D337"/>
        </row>
        <row r="338">
          <cell r="A338"/>
          <cell r="B338"/>
          <cell r="C338"/>
          <cell r="D338"/>
        </row>
        <row r="339">
          <cell r="A339"/>
          <cell r="B339"/>
          <cell r="C339"/>
          <cell r="D339"/>
        </row>
        <row r="340">
          <cell r="A340"/>
          <cell r="B340"/>
          <cell r="C340"/>
          <cell r="D340"/>
        </row>
        <row r="341">
          <cell r="A341"/>
          <cell r="B341"/>
          <cell r="C341"/>
          <cell r="D341"/>
        </row>
        <row r="342">
          <cell r="A342"/>
          <cell r="B342"/>
          <cell r="C342"/>
          <cell r="D342"/>
        </row>
        <row r="343">
          <cell r="A343"/>
          <cell r="B343"/>
          <cell r="C343"/>
          <cell r="D343"/>
        </row>
        <row r="344">
          <cell r="A344"/>
          <cell r="B344"/>
          <cell r="C344"/>
          <cell r="D344"/>
        </row>
        <row r="345">
          <cell r="A345"/>
          <cell r="B345"/>
          <cell r="C345"/>
          <cell r="D345"/>
        </row>
        <row r="346">
          <cell r="A346"/>
          <cell r="B346"/>
          <cell r="C346"/>
          <cell r="D346"/>
        </row>
        <row r="347">
          <cell r="A347"/>
          <cell r="B347"/>
          <cell r="C347"/>
          <cell r="D347"/>
        </row>
        <row r="348">
          <cell r="A348"/>
          <cell r="B348"/>
          <cell r="C348"/>
          <cell r="D348"/>
        </row>
        <row r="349">
          <cell r="A349"/>
          <cell r="B349"/>
          <cell r="C349"/>
          <cell r="D349"/>
        </row>
        <row r="350">
          <cell r="A350"/>
          <cell r="B350"/>
          <cell r="C350"/>
          <cell r="D350"/>
        </row>
        <row r="351">
          <cell r="A351"/>
          <cell r="B351"/>
          <cell r="C351"/>
          <cell r="D351"/>
        </row>
        <row r="352">
          <cell r="A352"/>
          <cell r="B352"/>
          <cell r="C352"/>
          <cell r="D352"/>
        </row>
        <row r="353">
          <cell r="A353"/>
          <cell r="B353"/>
          <cell r="C353"/>
          <cell r="D353"/>
        </row>
        <row r="354">
          <cell r="A354"/>
          <cell r="B354"/>
          <cell r="C354"/>
          <cell r="D354"/>
        </row>
        <row r="355">
          <cell r="A355"/>
          <cell r="B355"/>
          <cell r="C355"/>
          <cell r="D355"/>
        </row>
        <row r="356">
          <cell r="A356"/>
          <cell r="B356"/>
          <cell r="C356"/>
          <cell r="D356"/>
        </row>
        <row r="357">
          <cell r="A357"/>
          <cell r="B357"/>
          <cell r="C357"/>
          <cell r="D357"/>
        </row>
        <row r="358">
          <cell r="A358"/>
          <cell r="B358"/>
          <cell r="C358"/>
          <cell r="D358"/>
        </row>
        <row r="359">
          <cell r="A359"/>
          <cell r="B359"/>
          <cell r="C359"/>
          <cell r="D359"/>
        </row>
        <row r="360">
          <cell r="A360"/>
          <cell r="B360"/>
          <cell r="C360"/>
          <cell r="D360"/>
        </row>
        <row r="361">
          <cell r="A361"/>
          <cell r="B361"/>
          <cell r="C361"/>
          <cell r="D361"/>
        </row>
        <row r="362">
          <cell r="A362"/>
          <cell r="B362"/>
          <cell r="C362"/>
          <cell r="D362"/>
        </row>
        <row r="363">
          <cell r="A363"/>
          <cell r="B363"/>
          <cell r="C363"/>
          <cell r="D363"/>
        </row>
        <row r="364">
          <cell r="A364"/>
          <cell r="B364"/>
          <cell r="C364"/>
          <cell r="D364"/>
        </row>
        <row r="365">
          <cell r="A365"/>
          <cell r="B365"/>
          <cell r="C365"/>
          <cell r="D365"/>
        </row>
        <row r="366">
          <cell r="A366"/>
          <cell r="B366"/>
          <cell r="C366"/>
          <cell r="D366"/>
        </row>
        <row r="367">
          <cell r="A367"/>
          <cell r="B367"/>
          <cell r="C367"/>
          <cell r="D367"/>
        </row>
        <row r="368">
          <cell r="A368"/>
          <cell r="B368"/>
          <cell r="C368"/>
          <cell r="D368"/>
        </row>
        <row r="369">
          <cell r="A369"/>
          <cell r="B369"/>
          <cell r="C369"/>
          <cell r="D369"/>
        </row>
        <row r="370">
          <cell r="A370"/>
          <cell r="B370"/>
          <cell r="C370"/>
          <cell r="D370"/>
        </row>
        <row r="371">
          <cell r="A371"/>
          <cell r="B371"/>
          <cell r="C371"/>
          <cell r="D371"/>
        </row>
        <row r="372">
          <cell r="A372"/>
          <cell r="B372"/>
          <cell r="C372"/>
          <cell r="D372"/>
        </row>
        <row r="373">
          <cell r="A373"/>
          <cell r="B373"/>
          <cell r="C373"/>
          <cell r="D373"/>
        </row>
        <row r="374">
          <cell r="A374"/>
          <cell r="B374"/>
          <cell r="C374"/>
          <cell r="D374"/>
        </row>
        <row r="375">
          <cell r="A375"/>
          <cell r="B375"/>
          <cell r="C375"/>
          <cell r="D375"/>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68"/>
  <sheetViews>
    <sheetView zoomScaleNormal="85" workbookViewId="0">
      <pane ySplit="1" topLeftCell="A68" activePane="bottomLeft" state="frozen"/>
      <selection activeCell="J1" sqref="J1"/>
      <selection pane="bottomLeft" activeCell="D2" sqref="D2:D68"/>
    </sheetView>
  </sheetViews>
  <sheetFormatPr defaultColWidth="8.85546875" defaultRowHeight="15" x14ac:dyDescent="0.25"/>
  <cols>
    <col min="1" max="1" width="14.85546875" style="3" customWidth="1"/>
    <col min="2" max="2" width="17.85546875" style="3" customWidth="1"/>
    <col min="3" max="3" width="38.140625" style="3" customWidth="1"/>
    <col min="4" max="4" width="31.5703125" style="3" customWidth="1"/>
    <col min="5" max="5" width="76.5703125" style="3" customWidth="1"/>
    <col min="6" max="6" width="33.140625" style="3" customWidth="1"/>
    <col min="7" max="7" width="7.42578125" style="10" customWidth="1"/>
    <col min="8" max="8" width="24.140625" style="10" customWidth="1"/>
    <col min="9" max="9" width="30.85546875" style="10" customWidth="1"/>
    <col min="10" max="10" width="24.140625" style="10" customWidth="1"/>
    <col min="11" max="11" width="84" style="10" customWidth="1"/>
    <col min="12" max="15" width="17.140625" style="10" customWidth="1"/>
    <col min="16" max="16" width="17.140625" style="35" customWidth="1"/>
    <col min="17" max="17" width="60.85546875" style="36" customWidth="1"/>
    <col min="18" max="18" width="66.42578125" style="37" customWidth="1"/>
    <col min="19" max="16384" width="8.85546875" style="7"/>
  </cols>
  <sheetData>
    <row r="1" spans="1:18" s="11" customFormat="1" ht="42.75" customHeight="1" x14ac:dyDescent="0.25">
      <c r="A1" s="1" t="s">
        <v>0</v>
      </c>
      <c r="B1" s="1" t="s">
        <v>144</v>
      </c>
      <c r="C1" s="1" t="s">
        <v>1</v>
      </c>
      <c r="D1" s="1" t="s">
        <v>2</v>
      </c>
      <c r="E1" s="1" t="s">
        <v>3</v>
      </c>
      <c r="F1" s="1" t="s">
        <v>4</v>
      </c>
      <c r="G1" s="1" t="s">
        <v>5</v>
      </c>
      <c r="H1" s="1" t="s">
        <v>269</v>
      </c>
      <c r="I1" s="1" t="s">
        <v>332</v>
      </c>
      <c r="J1" s="23" t="s">
        <v>317</v>
      </c>
      <c r="K1" s="23" t="s">
        <v>333</v>
      </c>
      <c r="L1" s="1" t="s">
        <v>267</v>
      </c>
      <c r="M1" s="1" t="s">
        <v>268</v>
      </c>
      <c r="N1" s="1" t="s">
        <v>454</v>
      </c>
      <c r="O1" s="1" t="s">
        <v>455</v>
      </c>
      <c r="P1" s="22" t="s">
        <v>456</v>
      </c>
      <c r="Q1" s="22" t="s">
        <v>362</v>
      </c>
      <c r="R1" s="1" t="s">
        <v>363</v>
      </c>
    </row>
    <row r="2" spans="1:18" s="6" customFormat="1" ht="72" customHeight="1" x14ac:dyDescent="0.25">
      <c r="A2" s="2" t="s">
        <v>6</v>
      </c>
      <c r="B2" s="2" t="s">
        <v>145</v>
      </c>
      <c r="C2" s="2" t="s">
        <v>7</v>
      </c>
      <c r="D2" s="2" t="s">
        <v>8</v>
      </c>
      <c r="E2" s="3" t="s">
        <v>162</v>
      </c>
      <c r="F2" s="2" t="s">
        <v>9</v>
      </c>
      <c r="G2" s="4" t="s">
        <v>10</v>
      </c>
      <c r="H2" s="4"/>
      <c r="I2" s="4"/>
      <c r="J2" s="19"/>
      <c r="K2" s="19"/>
      <c r="L2" s="5">
        <v>0</v>
      </c>
      <c r="M2" s="5">
        <v>1</v>
      </c>
      <c r="N2" s="5"/>
      <c r="O2" s="5"/>
      <c r="P2" s="12">
        <v>0.45</v>
      </c>
      <c r="Q2" s="27"/>
      <c r="R2" s="2"/>
    </row>
    <row r="3" spans="1:18" ht="72" customHeight="1" x14ac:dyDescent="0.25">
      <c r="A3" s="2" t="s">
        <v>6</v>
      </c>
      <c r="B3" s="2" t="s">
        <v>145</v>
      </c>
      <c r="C3" s="2" t="s">
        <v>11</v>
      </c>
      <c r="D3" s="2" t="s">
        <v>12</v>
      </c>
      <c r="E3" s="2" t="s">
        <v>163</v>
      </c>
      <c r="F3" s="2" t="s">
        <v>13</v>
      </c>
      <c r="G3" s="4" t="s">
        <v>10</v>
      </c>
      <c r="H3" s="4"/>
      <c r="I3" s="4"/>
      <c r="J3" s="19"/>
      <c r="K3" s="19"/>
      <c r="L3" s="5">
        <v>0</v>
      </c>
      <c r="M3" s="5">
        <v>1</v>
      </c>
      <c r="N3" s="5"/>
      <c r="O3" s="5"/>
      <c r="P3" s="12">
        <v>0.5</v>
      </c>
      <c r="Q3" s="27"/>
      <c r="R3" s="2"/>
    </row>
    <row r="4" spans="1:18" ht="72" customHeight="1" x14ac:dyDescent="0.25">
      <c r="A4" s="2" t="s">
        <v>6</v>
      </c>
      <c r="B4" s="2" t="s">
        <v>145</v>
      </c>
      <c r="C4" s="2" t="s">
        <v>14</v>
      </c>
      <c r="D4" s="2" t="s">
        <v>15</v>
      </c>
      <c r="E4" s="2" t="s">
        <v>164</v>
      </c>
      <c r="F4" s="2" t="s">
        <v>16</v>
      </c>
      <c r="G4" s="4" t="s">
        <v>10</v>
      </c>
      <c r="H4" s="4" t="s">
        <v>276</v>
      </c>
      <c r="I4" s="4" t="str">
        <f>+VLOOKUP(H4,[1]strategies!$A$2:$D$1048576,3,FALSE)</f>
        <v>Reduction of food waste per the guidelines for the development of the bioeconomy</v>
      </c>
      <c r="J4" s="19"/>
      <c r="K4"/>
      <c r="L4" s="5">
        <v>0</v>
      </c>
      <c r="M4" s="5">
        <v>1</v>
      </c>
      <c r="N4" s="5"/>
      <c r="O4" s="5">
        <v>0.5</v>
      </c>
      <c r="P4" s="12">
        <v>0.8</v>
      </c>
      <c r="Q4" s="27"/>
      <c r="R4" s="17" t="s">
        <v>293</v>
      </c>
    </row>
    <row r="5" spans="1:18" ht="72" customHeight="1" x14ac:dyDescent="0.25">
      <c r="A5" s="2" t="s">
        <v>6</v>
      </c>
      <c r="B5" s="2" t="s">
        <v>145</v>
      </c>
      <c r="C5" s="2" t="s">
        <v>17</v>
      </c>
      <c r="D5" s="2" t="s">
        <v>18</v>
      </c>
      <c r="E5" s="2" t="s">
        <v>165</v>
      </c>
      <c r="F5" s="2" t="s">
        <v>19</v>
      </c>
      <c r="G5" s="4" t="s">
        <v>10</v>
      </c>
      <c r="H5" s="4"/>
      <c r="I5" s="4"/>
      <c r="J5" s="19" t="s">
        <v>318</v>
      </c>
      <c r="K5" s="19" t="s">
        <v>334</v>
      </c>
      <c r="L5" s="5">
        <v>0</v>
      </c>
      <c r="M5" s="5">
        <v>1</v>
      </c>
      <c r="N5" s="5">
        <v>0.1</v>
      </c>
      <c r="O5" s="5">
        <v>0.4</v>
      </c>
      <c r="P5" s="12">
        <v>0.95</v>
      </c>
      <c r="Q5" s="28" t="s">
        <v>369</v>
      </c>
      <c r="R5" s="28" t="s">
        <v>369</v>
      </c>
    </row>
    <row r="6" spans="1:18" ht="72" customHeight="1" x14ac:dyDescent="0.25">
      <c r="A6" s="2" t="s">
        <v>6</v>
      </c>
      <c r="B6" s="2" t="s">
        <v>145</v>
      </c>
      <c r="C6" s="2" t="s">
        <v>20</v>
      </c>
      <c r="D6" s="2" t="s">
        <v>21</v>
      </c>
      <c r="E6" s="2" t="s">
        <v>166</v>
      </c>
      <c r="F6" s="2" t="s">
        <v>22</v>
      </c>
      <c r="G6" s="4" t="s">
        <v>10</v>
      </c>
      <c r="H6" s="4"/>
      <c r="I6" s="4"/>
      <c r="J6" s="19"/>
      <c r="K6" s="19"/>
      <c r="L6" s="5">
        <v>0</v>
      </c>
      <c r="M6" s="5" t="s">
        <v>247</v>
      </c>
      <c r="N6" s="5"/>
      <c r="O6" s="5"/>
      <c r="P6" s="12">
        <v>0.2</v>
      </c>
      <c r="Q6" s="27"/>
      <c r="R6" s="20"/>
    </row>
    <row r="7" spans="1:18" ht="72" customHeight="1" x14ac:dyDescent="0.25">
      <c r="A7" s="8" t="s">
        <v>80</v>
      </c>
      <c r="B7" s="2" t="s">
        <v>154</v>
      </c>
      <c r="C7" s="8" t="s">
        <v>81</v>
      </c>
      <c r="D7" s="8" t="s">
        <v>82</v>
      </c>
      <c r="E7" s="8" t="s">
        <v>167</v>
      </c>
      <c r="F7" s="2" t="s">
        <v>248</v>
      </c>
      <c r="G7" s="4" t="s">
        <v>10</v>
      </c>
      <c r="H7" s="4"/>
      <c r="I7" s="4"/>
      <c r="J7" s="19"/>
      <c r="K7" s="19"/>
      <c r="L7" s="9">
        <v>0</v>
      </c>
      <c r="M7" s="9" t="s">
        <v>247</v>
      </c>
      <c r="N7" s="9"/>
      <c r="O7" s="9"/>
      <c r="P7" s="38">
        <v>50</v>
      </c>
      <c r="Q7" s="27"/>
      <c r="R7" s="20"/>
    </row>
    <row r="8" spans="1:18" ht="72" customHeight="1" x14ac:dyDescent="0.25">
      <c r="A8" s="2" t="s">
        <v>80</v>
      </c>
      <c r="B8" s="2" t="s">
        <v>155</v>
      </c>
      <c r="C8" s="2" t="s">
        <v>83</v>
      </c>
      <c r="D8" s="2" t="s">
        <v>84</v>
      </c>
      <c r="E8" s="2" t="s">
        <v>168</v>
      </c>
      <c r="F8" s="2" t="s">
        <v>169</v>
      </c>
      <c r="G8" s="4" t="s">
        <v>10</v>
      </c>
      <c r="H8" s="4" t="s">
        <v>277</v>
      </c>
      <c r="I8" s="4" t="str">
        <f>+VLOOKUP(H8,[1]strategies!$A$2:$D$1048576,3,FALSE)</f>
        <v>The energy efficiency of the electricity transmission network</v>
      </c>
      <c r="J8" s="19"/>
      <c r="K8" s="19"/>
      <c r="L8" s="5">
        <v>0</v>
      </c>
      <c r="M8" s="5">
        <v>1</v>
      </c>
      <c r="N8" s="5"/>
      <c r="O8" s="5">
        <v>0.02</v>
      </c>
      <c r="P8" s="12">
        <v>0.06</v>
      </c>
      <c r="Q8" s="27"/>
      <c r="R8" s="17" t="s">
        <v>294</v>
      </c>
    </row>
    <row r="9" spans="1:18" ht="72" customHeight="1" x14ac:dyDescent="0.25">
      <c r="A9" s="2" t="s">
        <v>80</v>
      </c>
      <c r="B9" s="2" t="s">
        <v>155</v>
      </c>
      <c r="C9" s="2" t="s">
        <v>85</v>
      </c>
      <c r="D9" s="2" t="s">
        <v>86</v>
      </c>
      <c r="E9" s="2" t="s">
        <v>170</v>
      </c>
      <c r="F9" s="2" t="s">
        <v>171</v>
      </c>
      <c r="G9" s="4" t="s">
        <v>10</v>
      </c>
      <c r="H9" s="4"/>
      <c r="I9" s="4"/>
      <c r="J9" s="19"/>
      <c r="K9" s="19"/>
      <c r="L9" s="5">
        <v>0</v>
      </c>
      <c r="M9" s="5">
        <v>1</v>
      </c>
      <c r="N9" s="5"/>
      <c r="O9" s="5"/>
      <c r="P9" s="12">
        <v>0.95</v>
      </c>
      <c r="Q9" s="27"/>
      <c r="R9" s="2"/>
    </row>
    <row r="10" spans="1:18" ht="72" customHeight="1" x14ac:dyDescent="0.25">
      <c r="A10" s="2" t="s">
        <v>80</v>
      </c>
      <c r="B10" s="2" t="s">
        <v>155</v>
      </c>
      <c r="C10" s="2" t="s">
        <v>87</v>
      </c>
      <c r="D10" s="2" t="s">
        <v>88</v>
      </c>
      <c r="E10" s="2" t="s">
        <v>173</v>
      </c>
      <c r="F10" s="2" t="s">
        <v>172</v>
      </c>
      <c r="G10" s="4" t="s">
        <v>10</v>
      </c>
      <c r="H10" s="4" t="s">
        <v>278</v>
      </c>
      <c r="I10" s="4" t="str">
        <f>+VLOOKUP(H10,[1]strategies!$A$2:$D$1048576,3,FALSE)</f>
        <v>RES use for the production of electricity</v>
      </c>
      <c r="J10" s="19" t="s">
        <v>335</v>
      </c>
      <c r="K10" s="19" t="s">
        <v>336</v>
      </c>
      <c r="L10" s="5">
        <v>0</v>
      </c>
      <c r="M10" s="5">
        <v>1</v>
      </c>
      <c r="N10" s="5">
        <v>0.4</v>
      </c>
      <c r="O10" s="14">
        <v>0.73599999999999999</v>
      </c>
      <c r="P10" s="12">
        <v>0.95</v>
      </c>
      <c r="Q10" s="26" t="s">
        <v>370</v>
      </c>
      <c r="R10" s="17" t="s">
        <v>290</v>
      </c>
    </row>
    <row r="11" spans="1:18" ht="72" customHeight="1" x14ac:dyDescent="0.25">
      <c r="A11" s="2" t="s">
        <v>80</v>
      </c>
      <c r="B11" s="2" t="s">
        <v>156</v>
      </c>
      <c r="C11" s="2" t="s">
        <v>89</v>
      </c>
      <c r="D11" s="2" t="s">
        <v>90</v>
      </c>
      <c r="E11" s="2" t="s">
        <v>174</v>
      </c>
      <c r="F11" s="2" t="s">
        <v>175</v>
      </c>
      <c r="G11" s="4" t="s">
        <v>10</v>
      </c>
      <c r="H11" s="4"/>
      <c r="I11" s="4"/>
      <c r="J11" s="19"/>
      <c r="K11" s="19"/>
      <c r="L11" s="5">
        <v>0</v>
      </c>
      <c r="M11" s="5">
        <v>1</v>
      </c>
      <c r="N11" s="5"/>
      <c r="O11" s="5"/>
      <c r="P11" s="12">
        <v>0.8</v>
      </c>
      <c r="Q11" s="27"/>
      <c r="R11" s="20"/>
    </row>
    <row r="12" spans="1:18" ht="72" customHeight="1" x14ac:dyDescent="0.25">
      <c r="A12" s="2" t="s">
        <v>80</v>
      </c>
      <c r="B12" s="2" t="s">
        <v>156</v>
      </c>
      <c r="C12" s="2" t="s">
        <v>91</v>
      </c>
      <c r="D12" s="2" t="s">
        <v>92</v>
      </c>
      <c r="E12" s="2" t="s">
        <v>177</v>
      </c>
      <c r="F12" s="3" t="s">
        <v>176</v>
      </c>
      <c r="G12" s="4" t="s">
        <v>10</v>
      </c>
      <c r="H12" s="4"/>
      <c r="I12" s="4"/>
      <c r="J12" s="19"/>
      <c r="K12" s="19"/>
      <c r="L12" s="5">
        <v>0</v>
      </c>
      <c r="M12" s="5">
        <v>1</v>
      </c>
      <c r="N12" s="5"/>
      <c r="O12" s="5"/>
      <c r="P12" s="12">
        <v>0.8</v>
      </c>
      <c r="Q12" s="27"/>
      <c r="R12" s="20"/>
    </row>
    <row r="13" spans="1:18" ht="72" customHeight="1" x14ac:dyDescent="0.25">
      <c r="A13" s="8" t="s">
        <v>80</v>
      </c>
      <c r="B13" s="8" t="s">
        <v>157</v>
      </c>
      <c r="C13" s="8" t="s">
        <v>93</v>
      </c>
      <c r="D13" s="8" t="s">
        <v>94</v>
      </c>
      <c r="E13" s="8" t="s">
        <v>178</v>
      </c>
      <c r="F13" s="8" t="s">
        <v>181</v>
      </c>
      <c r="G13" s="8" t="s">
        <v>10</v>
      </c>
      <c r="H13" s="4" t="s">
        <v>361</v>
      </c>
      <c r="I13" s="19" t="str">
        <f>+VLOOKUP(H13,[1]strategies!$A$2:$D$1048576,3,FALSE)</f>
        <v>Circular economy measures to increase resource efficiency and the application of business models based on repair, recycling and recovery.</v>
      </c>
      <c r="J13" s="19" t="s">
        <v>319</v>
      </c>
      <c r="K13" s="19" t="s">
        <v>337</v>
      </c>
      <c r="L13" s="5">
        <v>0</v>
      </c>
      <c r="M13" s="5" t="s">
        <v>247</v>
      </c>
      <c r="N13" s="18">
        <v>7.4999999999999997E-2</v>
      </c>
      <c r="O13" s="12">
        <v>0.15</v>
      </c>
      <c r="P13" s="12">
        <v>0.3</v>
      </c>
      <c r="Q13" s="28" t="s">
        <v>371</v>
      </c>
      <c r="R13" s="28" t="s">
        <v>371</v>
      </c>
    </row>
    <row r="14" spans="1:18" ht="72" customHeight="1" x14ac:dyDescent="0.25">
      <c r="A14" s="2" t="s">
        <v>80</v>
      </c>
      <c r="B14" s="2" t="s">
        <v>157</v>
      </c>
      <c r="C14" s="2" t="s">
        <v>95</v>
      </c>
      <c r="D14" s="2" t="s">
        <v>96</v>
      </c>
      <c r="E14" s="2" t="s">
        <v>179</v>
      </c>
      <c r="F14" s="2" t="s">
        <v>180</v>
      </c>
      <c r="G14" s="4" t="s">
        <v>10</v>
      </c>
      <c r="H14" s="4" t="s">
        <v>361</v>
      </c>
      <c r="I14" s="19" t="str">
        <f>+VLOOKUP(H14,[1]strategies!$A$2:$D$1048576,3,FALSE)</f>
        <v>Circular economy measures to increase resource efficiency and the application of business models based on repair, recycling and recovery.</v>
      </c>
      <c r="J14" s="19" t="s">
        <v>319</v>
      </c>
      <c r="K14" s="19" t="s">
        <v>337</v>
      </c>
      <c r="L14" s="5">
        <v>0</v>
      </c>
      <c r="M14" s="5" t="s">
        <v>247</v>
      </c>
      <c r="N14" s="18">
        <v>0.1</v>
      </c>
      <c r="O14" s="12">
        <v>0.2</v>
      </c>
      <c r="P14" s="12">
        <v>0.4</v>
      </c>
      <c r="Q14" s="28" t="s">
        <v>371</v>
      </c>
      <c r="R14" s="28" t="s">
        <v>371</v>
      </c>
    </row>
    <row r="15" spans="1:18" ht="72" customHeight="1" x14ac:dyDescent="0.25">
      <c r="A15" s="2" t="s">
        <v>80</v>
      </c>
      <c r="B15" s="2" t="s">
        <v>157</v>
      </c>
      <c r="C15" s="2" t="s">
        <v>97</v>
      </c>
      <c r="D15" s="2" t="s">
        <v>98</v>
      </c>
      <c r="E15" s="2" t="s">
        <v>182</v>
      </c>
      <c r="F15" s="2" t="s">
        <v>183</v>
      </c>
      <c r="G15" s="4" t="s">
        <v>10</v>
      </c>
      <c r="H15" s="4"/>
      <c r="I15" s="4"/>
      <c r="J15" s="19"/>
      <c r="K15" s="19"/>
      <c r="L15" s="5">
        <v>0</v>
      </c>
      <c r="M15" s="5">
        <v>1</v>
      </c>
      <c r="N15" s="5"/>
      <c r="O15" s="5"/>
      <c r="P15" s="18">
        <v>0.9</v>
      </c>
      <c r="Q15" s="29"/>
      <c r="R15" s="20"/>
    </row>
    <row r="16" spans="1:18" ht="72" customHeight="1" x14ac:dyDescent="0.25">
      <c r="A16" s="2" t="s">
        <v>127</v>
      </c>
      <c r="B16" s="2" t="s">
        <v>127</v>
      </c>
      <c r="C16" s="2" t="s">
        <v>128</v>
      </c>
      <c r="D16" s="2" t="s">
        <v>129</v>
      </c>
      <c r="E16" s="2" t="s">
        <v>184</v>
      </c>
      <c r="F16" s="2" t="s">
        <v>185</v>
      </c>
      <c r="G16" s="4" t="s">
        <v>10</v>
      </c>
      <c r="H16" s="4" t="s">
        <v>280</v>
      </c>
      <c r="I16" s="4" t="str">
        <f>+VLOOKUP(H16,[1]strategies!$A$2:$D$1048576,3,FALSE)</f>
        <v>Reduction of clinker content in cement production</v>
      </c>
      <c r="J16" s="19"/>
      <c r="K16" s="19"/>
      <c r="L16" s="5">
        <v>0</v>
      </c>
      <c r="M16" s="5">
        <v>1</v>
      </c>
      <c r="N16" s="18"/>
      <c r="O16" s="12">
        <v>0.1</v>
      </c>
      <c r="P16" s="12">
        <v>0.5</v>
      </c>
      <c r="Q16" s="27"/>
      <c r="R16" s="21" t="s">
        <v>316</v>
      </c>
    </row>
    <row r="17" spans="1:18" ht="72" customHeight="1" x14ac:dyDescent="0.25">
      <c r="A17" s="2" t="s">
        <v>127</v>
      </c>
      <c r="B17" s="2" t="s">
        <v>127</v>
      </c>
      <c r="C17" s="2" t="s">
        <v>130</v>
      </c>
      <c r="D17" s="2" t="s">
        <v>131</v>
      </c>
      <c r="E17" s="2" t="s">
        <v>186</v>
      </c>
      <c r="F17" s="2" t="s">
        <v>187</v>
      </c>
      <c r="G17" s="4" t="s">
        <v>10</v>
      </c>
      <c r="H17" s="4"/>
      <c r="I17" s="4"/>
      <c r="J17" s="19"/>
      <c r="K17" s="19"/>
      <c r="L17" s="5">
        <v>0</v>
      </c>
      <c r="M17" s="5">
        <v>1</v>
      </c>
      <c r="N17" s="5"/>
      <c r="O17" s="5"/>
      <c r="P17" s="12">
        <v>0.3</v>
      </c>
      <c r="Q17" s="27"/>
      <c r="R17" s="32"/>
    </row>
    <row r="18" spans="1:18" ht="72" customHeight="1" x14ac:dyDescent="0.25">
      <c r="A18" s="2" t="s">
        <v>127</v>
      </c>
      <c r="B18" s="2" t="s">
        <v>127</v>
      </c>
      <c r="C18" s="2" t="s">
        <v>132</v>
      </c>
      <c r="D18" s="2" t="s">
        <v>133</v>
      </c>
      <c r="E18" s="2" t="s">
        <v>249</v>
      </c>
      <c r="F18" s="2" t="s">
        <v>250</v>
      </c>
      <c r="G18" s="4" t="s">
        <v>10</v>
      </c>
      <c r="H18" s="4" t="s">
        <v>300</v>
      </c>
      <c r="I18" s="4" t="str">
        <f>+VLOOKUP(H18,[1]strategies!$A$2:$D$1048576,3,FALSE)</f>
        <v>Gradual decrease in the amount of hydrofluorocarbons that can be placed on the market</v>
      </c>
      <c r="J18" s="19" t="s">
        <v>320</v>
      </c>
      <c r="K18" s="19" t="s">
        <v>338</v>
      </c>
      <c r="L18" s="5">
        <v>0</v>
      </c>
      <c r="M18" s="5">
        <v>1</v>
      </c>
      <c r="N18" s="5">
        <v>0.3</v>
      </c>
      <c r="O18" s="5">
        <v>0.8</v>
      </c>
      <c r="P18" s="12">
        <v>0.9</v>
      </c>
      <c r="Q18" s="26" t="s">
        <v>372</v>
      </c>
      <c r="R18" s="33" t="s">
        <v>304</v>
      </c>
    </row>
    <row r="19" spans="1:18" ht="72" customHeight="1" x14ac:dyDescent="0.25">
      <c r="A19" s="2" t="s">
        <v>127</v>
      </c>
      <c r="B19" s="2" t="s">
        <v>127</v>
      </c>
      <c r="C19" s="2" t="s">
        <v>134</v>
      </c>
      <c r="D19" s="2" t="s">
        <v>135</v>
      </c>
      <c r="E19" s="2" t="s">
        <v>188</v>
      </c>
      <c r="F19" s="2" t="s">
        <v>251</v>
      </c>
      <c r="G19" s="4" t="s">
        <v>10</v>
      </c>
      <c r="H19" s="4" t="s">
        <v>281</v>
      </c>
      <c r="I19" s="4" t="str">
        <f>+VLOOKUP(H19,[1]strategies!$A$2:$D$1048576,3,FALSE)</f>
        <v xml:space="preserve"> The EU emissions trading system ​</v>
      </c>
      <c r="J19" s="19"/>
      <c r="K19" s="19"/>
      <c r="L19" s="5">
        <v>0</v>
      </c>
      <c r="M19" s="5">
        <v>1</v>
      </c>
      <c r="N19" s="5"/>
      <c r="O19" s="5">
        <v>0.62</v>
      </c>
      <c r="P19" s="12">
        <v>0.9</v>
      </c>
      <c r="Q19" s="27"/>
      <c r="R19" s="17" t="s">
        <v>311</v>
      </c>
    </row>
    <row r="20" spans="1:18" ht="72" customHeight="1" x14ac:dyDescent="0.25">
      <c r="A20" s="2" t="s">
        <v>127</v>
      </c>
      <c r="B20" s="2" t="s">
        <v>127</v>
      </c>
      <c r="C20" s="2" t="s">
        <v>136</v>
      </c>
      <c r="D20" s="2" t="s">
        <v>137</v>
      </c>
      <c r="E20" s="2" t="s">
        <v>252</v>
      </c>
      <c r="F20" s="2" t="s">
        <v>253</v>
      </c>
      <c r="G20" s="4" t="s">
        <v>10</v>
      </c>
      <c r="H20" s="4" t="s">
        <v>279</v>
      </c>
      <c r="I20" s="4" t="str">
        <f>+VLOOKUP(H20,[1]strategies!$A$2:$D$1048576,3,FALSE)</f>
        <v>Limiting fluorinated greenhouse gas emissions</v>
      </c>
      <c r="J20" s="19" t="s">
        <v>320</v>
      </c>
      <c r="K20" s="19" t="s">
        <v>338</v>
      </c>
      <c r="L20" s="5">
        <v>0</v>
      </c>
      <c r="M20" s="5">
        <v>1</v>
      </c>
      <c r="N20" s="5">
        <v>0.3</v>
      </c>
      <c r="O20" s="5">
        <v>0.62</v>
      </c>
      <c r="P20" s="12">
        <v>0.9</v>
      </c>
      <c r="Q20" s="26" t="s">
        <v>372</v>
      </c>
      <c r="R20" s="26" t="s">
        <v>372</v>
      </c>
    </row>
    <row r="21" spans="1:18" ht="72" customHeight="1" x14ac:dyDescent="0.25">
      <c r="A21" s="2" t="s">
        <v>127</v>
      </c>
      <c r="B21" s="2" t="s">
        <v>127</v>
      </c>
      <c r="C21" s="2" t="s">
        <v>138</v>
      </c>
      <c r="D21" s="2" t="s">
        <v>139</v>
      </c>
      <c r="E21" s="2" t="s">
        <v>254</v>
      </c>
      <c r="F21" s="2" t="s">
        <v>255</v>
      </c>
      <c r="G21" s="4" t="s">
        <v>10</v>
      </c>
      <c r="H21" s="4" t="s">
        <v>281</v>
      </c>
      <c r="I21" s="4" t="str">
        <f>+VLOOKUP(H21,[1]strategies!$A$2:$D$1048576,3,FALSE)</f>
        <v xml:space="preserve"> The EU emissions trading system ​</v>
      </c>
      <c r="J21" s="19" t="s">
        <v>320</v>
      </c>
      <c r="K21" s="19" t="s">
        <v>338</v>
      </c>
      <c r="L21" s="5">
        <v>0</v>
      </c>
      <c r="M21" s="5">
        <v>1</v>
      </c>
      <c r="N21" s="5">
        <v>0.3</v>
      </c>
      <c r="O21" s="5">
        <v>0.62</v>
      </c>
      <c r="P21" s="12">
        <v>0.9</v>
      </c>
      <c r="Q21" s="26" t="s">
        <v>372</v>
      </c>
      <c r="R21" s="17" t="s">
        <v>311</v>
      </c>
    </row>
    <row r="22" spans="1:18" ht="72" customHeight="1" x14ac:dyDescent="0.25">
      <c r="A22" s="2" t="s">
        <v>6</v>
      </c>
      <c r="B22" s="2" t="s">
        <v>146</v>
      </c>
      <c r="C22" s="2" t="s">
        <v>23</v>
      </c>
      <c r="D22" s="2" t="s">
        <v>24</v>
      </c>
      <c r="E22" s="2" t="s">
        <v>189</v>
      </c>
      <c r="F22" s="2" t="s">
        <v>190</v>
      </c>
      <c r="G22" s="4" t="s">
        <v>10</v>
      </c>
      <c r="H22" s="4"/>
      <c r="I22" s="4"/>
      <c r="J22" s="19"/>
      <c r="K22" s="19"/>
      <c r="L22" s="5">
        <v>0</v>
      </c>
      <c r="M22" s="5">
        <v>1</v>
      </c>
      <c r="N22" s="5"/>
      <c r="O22" s="5"/>
      <c r="P22" s="12">
        <v>0.99999000000000005</v>
      </c>
      <c r="Q22" s="27"/>
      <c r="R22" s="32"/>
    </row>
    <row r="23" spans="1:18" ht="72" customHeight="1" x14ac:dyDescent="0.25">
      <c r="A23" s="2" t="s">
        <v>6</v>
      </c>
      <c r="B23" s="2" t="s">
        <v>146</v>
      </c>
      <c r="C23" s="2" t="s">
        <v>25</v>
      </c>
      <c r="D23" s="2" t="s">
        <v>26</v>
      </c>
      <c r="E23" s="2" t="s">
        <v>308</v>
      </c>
      <c r="F23" s="2" t="s">
        <v>194</v>
      </c>
      <c r="G23" s="4" t="s">
        <v>10</v>
      </c>
      <c r="H23" s="4"/>
      <c r="I23" s="4"/>
      <c r="J23" s="19" t="s">
        <v>321</v>
      </c>
      <c r="K23" s="19" t="s">
        <v>339</v>
      </c>
      <c r="L23" s="5">
        <v>0</v>
      </c>
      <c r="M23" s="5">
        <v>1</v>
      </c>
      <c r="N23" s="5">
        <v>0.15</v>
      </c>
      <c r="O23" s="5">
        <v>0.3</v>
      </c>
      <c r="P23" s="12">
        <v>0.95</v>
      </c>
      <c r="Q23" s="26" t="s">
        <v>373</v>
      </c>
      <c r="R23" s="26" t="s">
        <v>373</v>
      </c>
    </row>
    <row r="24" spans="1:18" ht="72" customHeight="1" x14ac:dyDescent="0.25">
      <c r="A24" s="2" t="s">
        <v>6</v>
      </c>
      <c r="B24" s="2" t="s">
        <v>146</v>
      </c>
      <c r="C24" s="2" t="s">
        <v>27</v>
      </c>
      <c r="D24" s="2" t="s">
        <v>28</v>
      </c>
      <c r="E24" s="2" t="s">
        <v>191</v>
      </c>
      <c r="F24" s="2" t="s">
        <v>193</v>
      </c>
      <c r="G24" s="4" t="s">
        <v>10</v>
      </c>
      <c r="H24" s="4" t="s">
        <v>282</v>
      </c>
      <c r="I24" s="4" t="str">
        <f>+VLOOKUP(H24,[1]strategies!$A$2:$D$1048576,3,FALSE)</f>
        <v>Implementation of afforestation works</v>
      </c>
      <c r="J24" s="19" t="s">
        <v>322</v>
      </c>
      <c r="K24" s="19" t="s">
        <v>340</v>
      </c>
      <c r="L24" s="5">
        <v>0</v>
      </c>
      <c r="M24" s="5" t="s">
        <v>247</v>
      </c>
      <c r="N24" s="5">
        <v>0.05</v>
      </c>
      <c r="O24" s="5">
        <v>0.1</v>
      </c>
      <c r="P24" s="12">
        <v>0.2</v>
      </c>
      <c r="Q24" s="21" t="s">
        <v>385</v>
      </c>
      <c r="R24" s="21" t="s">
        <v>385</v>
      </c>
    </row>
    <row r="25" spans="1:18" ht="72" customHeight="1" x14ac:dyDescent="0.25">
      <c r="A25" s="2" t="s">
        <v>6</v>
      </c>
      <c r="B25" s="2" t="s">
        <v>146</v>
      </c>
      <c r="C25" s="2" t="s">
        <v>29</v>
      </c>
      <c r="D25" s="2" t="s">
        <v>30</v>
      </c>
      <c r="E25" s="2" t="s">
        <v>31</v>
      </c>
      <c r="F25" s="2" t="s">
        <v>192</v>
      </c>
      <c r="G25" s="4" t="s">
        <v>10</v>
      </c>
      <c r="H25" s="4" t="s">
        <v>283</v>
      </c>
      <c r="I25" s="4" t="str">
        <f>+VLOOKUP(H25,[1]strategies!$A$2:$D$1048576,3,FALSE)</f>
        <v>Managed grassland</v>
      </c>
      <c r="J25" s="19"/>
      <c r="K25" s="19"/>
      <c r="L25" s="5">
        <v>0</v>
      </c>
      <c r="M25" s="5">
        <v>1</v>
      </c>
      <c r="N25" s="5"/>
      <c r="O25" s="5">
        <v>0.05</v>
      </c>
      <c r="P25" s="12">
        <v>0.1</v>
      </c>
      <c r="Q25" s="27"/>
      <c r="R25" s="33" t="s">
        <v>309</v>
      </c>
    </row>
    <row r="26" spans="1:18" ht="72" customHeight="1" x14ac:dyDescent="0.25">
      <c r="A26" s="2" t="s">
        <v>6</v>
      </c>
      <c r="B26" s="2" t="s">
        <v>147</v>
      </c>
      <c r="C26" s="2" t="s">
        <v>32</v>
      </c>
      <c r="D26" s="2" t="s">
        <v>33</v>
      </c>
      <c r="E26" s="2" t="s">
        <v>34</v>
      </c>
      <c r="F26" s="2" t="s">
        <v>256</v>
      </c>
      <c r="G26" s="4" t="s">
        <v>10</v>
      </c>
      <c r="H26" s="4" t="s">
        <v>273</v>
      </c>
      <c r="I26" s="4" t="str">
        <f>+VLOOKUP(H26,[1]strategies!$A$2:$D$1048576,3,FALSE)</f>
        <v>Anaerobic decomposition of manure and biogas production</v>
      </c>
      <c r="J26" s="19" t="s">
        <v>323</v>
      </c>
      <c r="K26" s="19" t="s">
        <v>341</v>
      </c>
      <c r="L26" s="5">
        <v>0</v>
      </c>
      <c r="M26" s="5">
        <v>1</v>
      </c>
      <c r="N26" s="5">
        <v>0.2</v>
      </c>
      <c r="O26" s="5">
        <v>0.7</v>
      </c>
      <c r="P26" s="12">
        <v>0.9</v>
      </c>
      <c r="Q26" s="26" t="s">
        <v>386</v>
      </c>
      <c r="R26" s="21" t="s">
        <v>387</v>
      </c>
    </row>
    <row r="27" spans="1:18" ht="72" customHeight="1" x14ac:dyDescent="0.25">
      <c r="A27" s="2" t="s">
        <v>6</v>
      </c>
      <c r="B27" s="2" t="s">
        <v>147</v>
      </c>
      <c r="C27" s="2" t="s">
        <v>35</v>
      </c>
      <c r="D27" s="2" t="s">
        <v>36</v>
      </c>
      <c r="E27" s="2" t="s">
        <v>37</v>
      </c>
      <c r="F27" s="2" t="s">
        <v>195</v>
      </c>
      <c r="G27" s="4" t="s">
        <v>10</v>
      </c>
      <c r="H27" s="4" t="s">
        <v>284</v>
      </c>
      <c r="I27" s="4" t="str">
        <f>+VLOOKUP(H27,[1]strategies!$A$2:$D$1048576,3,FALSE)</f>
        <v>Improvement of livestock facilities and manure management systems</v>
      </c>
      <c r="J27" s="19" t="s">
        <v>331</v>
      </c>
      <c r="K27" s="19" t="s">
        <v>342</v>
      </c>
      <c r="L27" s="5">
        <v>0</v>
      </c>
      <c r="M27" s="5">
        <v>1</v>
      </c>
      <c r="N27" s="5">
        <v>0.3</v>
      </c>
      <c r="O27" s="5">
        <v>0.6</v>
      </c>
      <c r="P27" s="12">
        <v>0.95</v>
      </c>
      <c r="Q27" s="26" t="s">
        <v>374</v>
      </c>
      <c r="R27" s="21" t="s">
        <v>375</v>
      </c>
    </row>
    <row r="28" spans="1:18" ht="72" customHeight="1" x14ac:dyDescent="0.25">
      <c r="A28" s="2" t="s">
        <v>6</v>
      </c>
      <c r="B28" s="2" t="s">
        <v>147</v>
      </c>
      <c r="C28" s="2" t="s">
        <v>38</v>
      </c>
      <c r="D28" s="2" t="s">
        <v>39</v>
      </c>
      <c r="E28" s="2" t="s">
        <v>143</v>
      </c>
      <c r="F28" s="2" t="s">
        <v>195</v>
      </c>
      <c r="G28" s="4" t="s">
        <v>10</v>
      </c>
      <c r="H28" s="4" t="s">
        <v>284</v>
      </c>
      <c r="I28" s="4" t="str">
        <f>+VLOOKUP(H28,[1]strategies!$A$2:$D$1048576,3,FALSE)</f>
        <v>Improvement of livestock facilities and manure management systems</v>
      </c>
      <c r="J28" s="19" t="s">
        <v>331</v>
      </c>
      <c r="K28" s="19" t="s">
        <v>342</v>
      </c>
      <c r="L28" s="5">
        <v>0</v>
      </c>
      <c r="M28" s="5">
        <v>1</v>
      </c>
      <c r="N28" s="5">
        <v>0.15</v>
      </c>
      <c r="O28" s="5">
        <v>0.3</v>
      </c>
      <c r="P28" s="12">
        <v>0.95</v>
      </c>
      <c r="Q28" s="26" t="s">
        <v>377</v>
      </c>
      <c r="R28" s="28" t="s">
        <v>315</v>
      </c>
    </row>
    <row r="29" spans="1:18" ht="72" customHeight="1" x14ac:dyDescent="0.25">
      <c r="A29" s="2" t="s">
        <v>6</v>
      </c>
      <c r="B29" s="2" t="s">
        <v>147</v>
      </c>
      <c r="C29" s="2" t="s">
        <v>40</v>
      </c>
      <c r="D29" s="2" t="s">
        <v>41</v>
      </c>
      <c r="E29" s="2" t="s">
        <v>314</v>
      </c>
      <c r="F29" s="2" t="s">
        <v>195</v>
      </c>
      <c r="G29" s="4" t="s">
        <v>10</v>
      </c>
      <c r="H29" s="4" t="s">
        <v>284</v>
      </c>
      <c r="I29" s="4" t="str">
        <f>+VLOOKUP(H29,[1]strategies!$A$2:$D$1048576,3,FALSE)</f>
        <v>Improvement of livestock facilities and manure management systems</v>
      </c>
      <c r="J29" s="19" t="s">
        <v>331</v>
      </c>
      <c r="K29" s="19" t="s">
        <v>342</v>
      </c>
      <c r="L29" s="5">
        <v>0</v>
      </c>
      <c r="M29" s="5">
        <v>1</v>
      </c>
      <c r="N29" s="5">
        <v>0.15</v>
      </c>
      <c r="O29" s="5">
        <v>0.4</v>
      </c>
      <c r="P29" s="12">
        <v>0.95</v>
      </c>
      <c r="Q29" s="26" t="s">
        <v>378</v>
      </c>
      <c r="R29" s="21" t="s">
        <v>376</v>
      </c>
    </row>
    <row r="30" spans="1:18" ht="72" customHeight="1" x14ac:dyDescent="0.25">
      <c r="A30" s="49" t="s">
        <v>6</v>
      </c>
      <c r="B30" s="49" t="s">
        <v>148</v>
      </c>
      <c r="C30" s="49" t="s">
        <v>42</v>
      </c>
      <c r="D30" s="49" t="s">
        <v>43</v>
      </c>
      <c r="E30" s="49" t="s">
        <v>257</v>
      </c>
      <c r="F30" s="49" t="s">
        <v>196</v>
      </c>
      <c r="G30" s="49" t="s">
        <v>10</v>
      </c>
      <c r="H30" s="49"/>
      <c r="I30" s="49"/>
      <c r="J30" s="19" t="s">
        <v>352</v>
      </c>
      <c r="K30" s="19" t="s">
        <v>357</v>
      </c>
      <c r="L30" s="42">
        <v>0</v>
      </c>
      <c r="M30" s="42">
        <v>1</v>
      </c>
      <c r="N30" s="42">
        <v>0.2</v>
      </c>
      <c r="O30" s="42">
        <v>0.4</v>
      </c>
      <c r="P30" s="45">
        <v>0.6</v>
      </c>
      <c r="Q30" s="52" t="s">
        <v>379</v>
      </c>
      <c r="R30" s="52" t="s">
        <v>379</v>
      </c>
    </row>
    <row r="31" spans="1:18" ht="72" customHeight="1" x14ac:dyDescent="0.25">
      <c r="A31" s="50"/>
      <c r="B31" s="50"/>
      <c r="C31" s="50"/>
      <c r="D31" s="50"/>
      <c r="E31" s="50"/>
      <c r="F31" s="50"/>
      <c r="G31" s="50"/>
      <c r="H31" s="50"/>
      <c r="I31" s="50"/>
      <c r="J31" s="19" t="s">
        <v>351</v>
      </c>
      <c r="K31" s="19" t="s">
        <v>358</v>
      </c>
      <c r="L31" s="43"/>
      <c r="M31" s="43"/>
      <c r="N31" s="43"/>
      <c r="O31" s="43"/>
      <c r="P31" s="46"/>
      <c r="Q31" s="53"/>
      <c r="R31" s="53"/>
    </row>
    <row r="32" spans="1:18" ht="72" customHeight="1" x14ac:dyDescent="0.25">
      <c r="A32" s="51"/>
      <c r="B32" s="51"/>
      <c r="C32" s="51"/>
      <c r="D32" s="51"/>
      <c r="E32" s="51"/>
      <c r="F32" s="51"/>
      <c r="G32" s="51"/>
      <c r="H32" s="51"/>
      <c r="I32" s="51"/>
      <c r="J32" s="19" t="s">
        <v>353</v>
      </c>
      <c r="K32" s="19" t="s">
        <v>343</v>
      </c>
      <c r="L32" s="44"/>
      <c r="M32" s="44"/>
      <c r="N32" s="44"/>
      <c r="O32" s="44"/>
      <c r="P32" s="47"/>
      <c r="Q32" s="54"/>
      <c r="R32" s="54"/>
    </row>
    <row r="33" spans="1:18" ht="72" customHeight="1" x14ac:dyDescent="0.25">
      <c r="A33" s="2" t="s">
        <v>6</v>
      </c>
      <c r="B33" s="2" t="s">
        <v>148</v>
      </c>
      <c r="C33" s="2" t="s">
        <v>44</v>
      </c>
      <c r="D33" s="2" t="s">
        <v>45</v>
      </c>
      <c r="E33" s="2" t="s">
        <v>197</v>
      </c>
      <c r="F33" s="2" t="s">
        <v>201</v>
      </c>
      <c r="G33" s="4" t="s">
        <v>10</v>
      </c>
      <c r="H33" s="4"/>
      <c r="I33" s="4"/>
      <c r="J33" s="19"/>
      <c r="K33" s="19"/>
      <c r="L33" s="5">
        <v>0</v>
      </c>
      <c r="M33" s="5">
        <v>1</v>
      </c>
      <c r="N33" s="5"/>
      <c r="O33" s="5"/>
      <c r="P33" s="12">
        <v>0.5</v>
      </c>
      <c r="Q33" s="27"/>
      <c r="R33" s="32"/>
    </row>
    <row r="34" spans="1:18" ht="72" customHeight="1" x14ac:dyDescent="0.25">
      <c r="A34" s="2" t="s">
        <v>6</v>
      </c>
      <c r="B34" s="2" t="s">
        <v>148</v>
      </c>
      <c r="C34" s="2" t="s">
        <v>46</v>
      </c>
      <c r="D34" s="2" t="s">
        <v>47</v>
      </c>
      <c r="E34" s="2" t="s">
        <v>198</v>
      </c>
      <c r="F34" s="2" t="s">
        <v>200</v>
      </c>
      <c r="G34" s="4" t="s">
        <v>10</v>
      </c>
      <c r="H34" s="4"/>
      <c r="I34" s="4"/>
      <c r="J34" s="19"/>
      <c r="K34" s="19"/>
      <c r="L34" s="5">
        <v>0</v>
      </c>
      <c r="M34" s="5" t="s">
        <v>247</v>
      </c>
      <c r="N34" s="5"/>
      <c r="O34" s="5"/>
      <c r="P34" s="12">
        <v>0.3</v>
      </c>
      <c r="Q34" s="27"/>
      <c r="R34" s="32"/>
    </row>
    <row r="35" spans="1:18" ht="72" customHeight="1" x14ac:dyDescent="0.25">
      <c r="A35" s="2" t="s">
        <v>151</v>
      </c>
      <c r="B35" s="2" t="s">
        <v>150</v>
      </c>
      <c r="C35" s="2" t="s">
        <v>53</v>
      </c>
      <c r="D35" s="2" t="s">
        <v>54</v>
      </c>
      <c r="E35" s="2" t="s">
        <v>199</v>
      </c>
      <c r="F35" s="2" t="s">
        <v>258</v>
      </c>
      <c r="G35" s="4" t="s">
        <v>10</v>
      </c>
      <c r="H35" s="4"/>
      <c r="I35" s="4"/>
      <c r="J35" s="19" t="s">
        <v>324</v>
      </c>
      <c r="K35" s="19" t="s">
        <v>343</v>
      </c>
      <c r="L35" s="5">
        <v>0</v>
      </c>
      <c r="M35" s="5">
        <v>1</v>
      </c>
      <c r="N35" s="5">
        <v>0.125</v>
      </c>
      <c r="O35" s="5">
        <v>0.25</v>
      </c>
      <c r="P35" s="12">
        <v>0.5</v>
      </c>
      <c r="Q35" s="26" t="s">
        <v>380</v>
      </c>
      <c r="R35" s="26" t="s">
        <v>380</v>
      </c>
    </row>
    <row r="36" spans="1:18" ht="72" customHeight="1" x14ac:dyDescent="0.25">
      <c r="A36" s="2" t="s">
        <v>151</v>
      </c>
      <c r="B36" s="2" t="s">
        <v>150</v>
      </c>
      <c r="C36" s="2" t="s">
        <v>55</v>
      </c>
      <c r="D36" s="2" t="s">
        <v>56</v>
      </c>
      <c r="E36" s="2" t="s">
        <v>246</v>
      </c>
      <c r="F36" s="2" t="s">
        <v>202</v>
      </c>
      <c r="G36" s="4" t="s">
        <v>10</v>
      </c>
      <c r="H36" s="4"/>
      <c r="I36" s="4"/>
      <c r="J36" s="19"/>
      <c r="K36" s="19"/>
      <c r="L36" s="5">
        <v>0</v>
      </c>
      <c r="M36" s="5">
        <v>1</v>
      </c>
      <c r="N36" s="5"/>
      <c r="O36" s="5"/>
      <c r="P36" s="12">
        <v>0.8</v>
      </c>
      <c r="Q36" s="27"/>
      <c r="R36" s="32"/>
    </row>
    <row r="37" spans="1:18" ht="72" customHeight="1" x14ac:dyDescent="0.25">
      <c r="A37" s="49" t="s">
        <v>80</v>
      </c>
      <c r="B37" s="49" t="s">
        <v>158</v>
      </c>
      <c r="C37" s="49" t="s">
        <v>99</v>
      </c>
      <c r="D37" s="49" t="s">
        <v>100</v>
      </c>
      <c r="E37" s="49" t="s">
        <v>203</v>
      </c>
      <c r="F37" s="49" t="s">
        <v>204</v>
      </c>
      <c r="G37" s="49" t="s">
        <v>10</v>
      </c>
      <c r="H37" s="4" t="s">
        <v>312</v>
      </c>
      <c r="I37" s="4" t="str">
        <f>+VLOOKUP(H37,[1]strategies!$A$2:$D$1048576,3,FALSE)</f>
        <v>Energy renovation programme for multi-apartment buildings</v>
      </c>
      <c r="J37" s="24"/>
      <c r="K37" s="24"/>
      <c r="L37" s="42">
        <v>0</v>
      </c>
      <c r="M37" s="42">
        <v>1</v>
      </c>
      <c r="N37" s="15"/>
      <c r="O37" s="42">
        <v>0.2</v>
      </c>
      <c r="P37" s="45">
        <v>0.5</v>
      </c>
      <c r="Q37" s="30"/>
      <c r="R37" s="48" t="s">
        <v>313</v>
      </c>
    </row>
    <row r="38" spans="1:18" ht="72" customHeight="1" x14ac:dyDescent="0.25">
      <c r="A38" s="51"/>
      <c r="B38" s="51"/>
      <c r="C38" s="51"/>
      <c r="D38" s="51"/>
      <c r="E38" s="51"/>
      <c r="F38" s="51"/>
      <c r="G38" s="51"/>
      <c r="H38" s="4" t="s">
        <v>285</v>
      </c>
      <c r="I38" s="4" t="str">
        <f>+VLOOKUP(H38,[1]strategies!$A$2:$D$1048576,3,FALSE)</f>
        <v>Energy renovation programme for single-family houses</v>
      </c>
      <c r="J38" s="25"/>
      <c r="K38" s="25"/>
      <c r="L38" s="44"/>
      <c r="M38" s="44"/>
      <c r="N38" s="16"/>
      <c r="O38" s="44"/>
      <c r="P38" s="47"/>
      <c r="Q38" s="31"/>
      <c r="R38" s="48"/>
    </row>
    <row r="39" spans="1:18" ht="72" customHeight="1" x14ac:dyDescent="0.25">
      <c r="A39" s="2" t="s">
        <v>80</v>
      </c>
      <c r="B39" s="2" t="s">
        <v>158</v>
      </c>
      <c r="C39" s="2" t="s">
        <v>101</v>
      </c>
      <c r="D39" s="2" t="s">
        <v>102</v>
      </c>
      <c r="E39" s="2" t="s">
        <v>206</v>
      </c>
      <c r="F39" s="2" t="s">
        <v>205</v>
      </c>
      <c r="G39" s="4" t="s">
        <v>10</v>
      </c>
      <c r="H39" s="4" t="s">
        <v>310</v>
      </c>
      <c r="I39" s="4" t="str">
        <f>+VLOOKUP(H39,[1]strategies!$A$2:$D$1048576,3,FALSE)</f>
        <v>Energy efficiency obligation system for suppliers</v>
      </c>
      <c r="J39" s="19"/>
      <c r="K39" s="19"/>
      <c r="L39" s="5">
        <v>0</v>
      </c>
      <c r="M39" s="5" t="s">
        <v>247</v>
      </c>
      <c r="N39" s="5"/>
      <c r="O39" s="5">
        <v>0.1</v>
      </c>
      <c r="P39" s="12">
        <v>0.5</v>
      </c>
      <c r="Q39" s="27"/>
      <c r="R39" s="21" t="s">
        <v>381</v>
      </c>
    </row>
    <row r="40" spans="1:18" ht="72" customHeight="1" x14ac:dyDescent="0.25">
      <c r="A40" s="13" t="s">
        <v>80</v>
      </c>
      <c r="B40" s="13" t="s">
        <v>158</v>
      </c>
      <c r="C40" s="13" t="s">
        <v>103</v>
      </c>
      <c r="D40" s="13" t="s">
        <v>104</v>
      </c>
      <c r="E40" s="13" t="s">
        <v>259</v>
      </c>
      <c r="F40" s="13" t="s">
        <v>207</v>
      </c>
      <c r="G40" s="13" t="s">
        <v>10</v>
      </c>
      <c r="H40" s="4" t="s">
        <v>270</v>
      </c>
      <c r="I40" s="4" t="str">
        <f>+VLOOKUP(H40,[1]strategies!$A$2:$D$1048576,3,FALSE)</f>
        <v>Reducing the use of fossil fuels for heating needs in individual heating systems</v>
      </c>
      <c r="J40" s="19" t="s">
        <v>325</v>
      </c>
      <c r="K40" s="19" t="s">
        <v>344</v>
      </c>
      <c r="L40" s="5">
        <v>0</v>
      </c>
      <c r="M40" s="5">
        <v>1</v>
      </c>
      <c r="N40" s="5">
        <v>0.2</v>
      </c>
      <c r="O40" s="5">
        <v>0.5</v>
      </c>
      <c r="P40" s="12">
        <v>0.95</v>
      </c>
      <c r="Q40" s="21" t="s">
        <v>382</v>
      </c>
      <c r="R40" s="21" t="s">
        <v>364</v>
      </c>
    </row>
    <row r="41" spans="1:18" ht="72" customHeight="1" x14ac:dyDescent="0.25">
      <c r="A41" s="2" t="s">
        <v>6</v>
      </c>
      <c r="B41" s="2" t="s">
        <v>149</v>
      </c>
      <c r="C41" s="2" t="s">
        <v>48</v>
      </c>
      <c r="D41" s="2" t="s">
        <v>49</v>
      </c>
      <c r="E41" s="2" t="s">
        <v>50</v>
      </c>
      <c r="F41" s="2" t="s">
        <v>208</v>
      </c>
      <c r="G41" s="4" t="s">
        <v>10</v>
      </c>
      <c r="H41" s="4"/>
      <c r="I41" s="4"/>
      <c r="J41" s="19"/>
      <c r="K41" s="19"/>
      <c r="L41" s="5">
        <v>0</v>
      </c>
      <c r="M41" s="5">
        <v>1</v>
      </c>
      <c r="N41" s="5"/>
      <c r="O41" s="5"/>
      <c r="P41" s="12">
        <v>0.2</v>
      </c>
      <c r="Q41" s="27"/>
      <c r="R41" s="32"/>
    </row>
    <row r="42" spans="1:18" ht="72" customHeight="1" x14ac:dyDescent="0.25">
      <c r="A42" s="2" t="s">
        <v>6</v>
      </c>
      <c r="B42" s="2" t="s">
        <v>149</v>
      </c>
      <c r="C42" s="2" t="s">
        <v>51</v>
      </c>
      <c r="D42" s="2" t="s">
        <v>52</v>
      </c>
      <c r="E42" s="2" t="s">
        <v>210</v>
      </c>
      <c r="F42" s="2" t="s">
        <v>209</v>
      </c>
      <c r="G42" s="4" t="s">
        <v>10</v>
      </c>
      <c r="H42" s="4" t="s">
        <v>286</v>
      </c>
      <c r="I42" s="4" t="str">
        <f>+VLOOKUP(H42,[1]strategies!$A$2:$D$1048576,3,FALSE)</f>
        <v>Improvement of mineral fertiliser application methods</v>
      </c>
      <c r="J42" s="19" t="s">
        <v>326</v>
      </c>
      <c r="K42" s="19" t="s">
        <v>345</v>
      </c>
      <c r="L42" s="5">
        <v>0</v>
      </c>
      <c r="M42" s="5">
        <v>1</v>
      </c>
      <c r="N42" s="5">
        <v>0.05</v>
      </c>
      <c r="O42" s="5">
        <v>0.1</v>
      </c>
      <c r="P42" s="12">
        <v>0.2</v>
      </c>
      <c r="Q42" s="21" t="s">
        <v>383</v>
      </c>
      <c r="R42" s="21" t="s">
        <v>383</v>
      </c>
    </row>
    <row r="43" spans="1:18" ht="72" customHeight="1" x14ac:dyDescent="0.25">
      <c r="A43" s="2" t="s">
        <v>80</v>
      </c>
      <c r="B43" s="2" t="s">
        <v>159</v>
      </c>
      <c r="C43" s="2" t="s">
        <v>105</v>
      </c>
      <c r="D43" s="2" t="s">
        <v>106</v>
      </c>
      <c r="E43" s="2" t="s">
        <v>212</v>
      </c>
      <c r="F43" s="2" t="s">
        <v>211</v>
      </c>
      <c r="G43" s="4" t="s">
        <v>10</v>
      </c>
      <c r="H43" s="4" t="s">
        <v>271</v>
      </c>
      <c r="I43" s="4" t="str">
        <f>+VLOOKUP(H43,[1]strategies!$A$2:$D$1048576,3,FALSE)</f>
        <v>Improving the public transport system and promoting sustainable integrated transport</v>
      </c>
      <c r="J43" s="19"/>
      <c r="K43" s="19"/>
      <c r="L43" s="5">
        <v>0</v>
      </c>
      <c r="M43" s="5">
        <v>1</v>
      </c>
      <c r="N43" s="5"/>
      <c r="O43" s="5">
        <v>0.1</v>
      </c>
      <c r="P43" s="12">
        <v>0.25</v>
      </c>
      <c r="Q43" s="27"/>
      <c r="R43" s="21" t="s">
        <v>296</v>
      </c>
    </row>
    <row r="44" spans="1:18" ht="72" customHeight="1" x14ac:dyDescent="0.25">
      <c r="A44" s="2" t="s">
        <v>80</v>
      </c>
      <c r="B44" s="2" t="s">
        <v>160</v>
      </c>
      <c r="C44" s="2" t="s">
        <v>107</v>
      </c>
      <c r="D44" s="2" t="s">
        <v>108</v>
      </c>
      <c r="E44" s="2" t="s">
        <v>213</v>
      </c>
      <c r="F44" s="2" t="s">
        <v>214</v>
      </c>
      <c r="G44" s="4" t="s">
        <v>10</v>
      </c>
      <c r="H44" s="4" t="s">
        <v>295</v>
      </c>
      <c r="I44" s="4" t="str">
        <f>+VLOOKUP(H44,[1]strategies!$A$2:$D$1048576,3,FALSE)</f>
        <v>Regulatory instruments for encouraging a cleaner transport system</v>
      </c>
      <c r="J44" s="19"/>
      <c r="K44" s="19"/>
      <c r="L44" s="5">
        <v>0</v>
      </c>
      <c r="M44" s="5">
        <v>1</v>
      </c>
      <c r="N44" s="5"/>
      <c r="O44" s="5">
        <v>0.1</v>
      </c>
      <c r="P44" s="12">
        <v>0.25</v>
      </c>
      <c r="Q44" s="27"/>
      <c r="R44" s="21" t="s">
        <v>297</v>
      </c>
    </row>
    <row r="45" spans="1:18" ht="72" customHeight="1" x14ac:dyDescent="0.25">
      <c r="A45" s="49" t="s">
        <v>80</v>
      </c>
      <c r="B45" s="49" t="s">
        <v>160</v>
      </c>
      <c r="C45" s="49" t="s">
        <v>109</v>
      </c>
      <c r="D45" s="49" t="s">
        <v>110</v>
      </c>
      <c r="E45" s="49" t="s">
        <v>216</v>
      </c>
      <c r="F45" s="49" t="s">
        <v>215</v>
      </c>
      <c r="G45" s="49" t="s">
        <v>10</v>
      </c>
      <c r="H45" s="49" t="s">
        <v>295</v>
      </c>
      <c r="I45" s="49" t="str">
        <f>+VLOOKUP(H45,[1]strategies!$A$2:$D$1048576,3,FALSE)</f>
        <v>Regulatory instruments for encouraging a cleaner transport system</v>
      </c>
      <c r="J45" s="19" t="s">
        <v>356</v>
      </c>
      <c r="K45" s="19" t="s">
        <v>346</v>
      </c>
      <c r="L45" s="42">
        <v>0</v>
      </c>
      <c r="M45" s="42">
        <v>1</v>
      </c>
      <c r="N45" s="42">
        <v>0.1</v>
      </c>
      <c r="O45" s="42">
        <v>0.15</v>
      </c>
      <c r="P45" s="45">
        <v>0.25</v>
      </c>
      <c r="Q45" s="48" t="s">
        <v>298</v>
      </c>
      <c r="R45" s="48" t="s">
        <v>298</v>
      </c>
    </row>
    <row r="46" spans="1:18" ht="72" customHeight="1" x14ac:dyDescent="0.25">
      <c r="A46" s="50"/>
      <c r="B46" s="50"/>
      <c r="C46" s="50"/>
      <c r="D46" s="50"/>
      <c r="E46" s="50"/>
      <c r="F46" s="50"/>
      <c r="G46" s="50"/>
      <c r="H46" s="50"/>
      <c r="I46" s="50"/>
      <c r="J46" s="19" t="s">
        <v>354</v>
      </c>
      <c r="K46" s="19" t="s">
        <v>359</v>
      </c>
      <c r="L46" s="43"/>
      <c r="M46" s="43"/>
      <c r="N46" s="43"/>
      <c r="O46" s="43"/>
      <c r="P46" s="46"/>
      <c r="Q46" s="48"/>
      <c r="R46" s="48"/>
    </row>
    <row r="47" spans="1:18" ht="72" customHeight="1" x14ac:dyDescent="0.25">
      <c r="A47" s="51"/>
      <c r="B47" s="51"/>
      <c r="C47" s="51"/>
      <c r="D47" s="51"/>
      <c r="E47" s="51"/>
      <c r="F47" s="51"/>
      <c r="G47" s="51"/>
      <c r="H47" s="51"/>
      <c r="I47" s="51"/>
      <c r="J47" s="19" t="s">
        <v>355</v>
      </c>
      <c r="K47" s="19" t="s">
        <v>360</v>
      </c>
      <c r="L47" s="44"/>
      <c r="M47" s="44"/>
      <c r="N47" s="44"/>
      <c r="O47" s="44"/>
      <c r="P47" s="47"/>
      <c r="Q47" s="48"/>
      <c r="R47" s="48"/>
    </row>
    <row r="48" spans="1:18" ht="72" customHeight="1" x14ac:dyDescent="0.25">
      <c r="A48" s="2" t="s">
        <v>80</v>
      </c>
      <c r="B48" s="2" t="s">
        <v>160</v>
      </c>
      <c r="C48" s="2" t="s">
        <v>111</v>
      </c>
      <c r="D48" s="2" t="s">
        <v>112</v>
      </c>
      <c r="E48" s="2" t="s">
        <v>260</v>
      </c>
      <c r="F48" s="2" t="s">
        <v>261</v>
      </c>
      <c r="G48" s="4" t="s">
        <v>10</v>
      </c>
      <c r="H48" s="4" t="s">
        <v>271</v>
      </c>
      <c r="I48" s="4" t="str">
        <f>+VLOOKUP(H48,[1]strategies!$A$2:$D$1048576,3,FALSE)</f>
        <v>Improving the public transport system and promoting sustainable integrated transport</v>
      </c>
      <c r="J48" s="19"/>
      <c r="K48" s="19"/>
      <c r="L48" s="5">
        <v>0</v>
      </c>
      <c r="M48" s="5">
        <v>1</v>
      </c>
      <c r="N48" s="5"/>
      <c r="O48" s="5">
        <v>0.1</v>
      </c>
      <c r="P48" s="12">
        <v>0.25</v>
      </c>
      <c r="Q48" s="27"/>
      <c r="R48" s="21" t="s">
        <v>299</v>
      </c>
    </row>
    <row r="49" spans="1:18" ht="72" customHeight="1" x14ac:dyDescent="0.25">
      <c r="A49" s="13" t="s">
        <v>80</v>
      </c>
      <c r="B49" s="13" t="s">
        <v>160</v>
      </c>
      <c r="C49" s="13" t="s">
        <v>113</v>
      </c>
      <c r="D49" s="13" t="s">
        <v>114</v>
      </c>
      <c r="E49" s="13" t="s">
        <v>217</v>
      </c>
      <c r="F49" s="13" t="s">
        <v>222</v>
      </c>
      <c r="G49" s="13" t="s">
        <v>10</v>
      </c>
      <c r="H49" s="4" t="s">
        <v>272</v>
      </c>
      <c r="I49" s="4" t="str">
        <f>+VLOOKUP(H49,[1]strategies!$A$2:$D$1048576,3,FALSE)</f>
        <v>Program of co-financing the purchase of new vehicles on alternative fuels and the development of infrastructure for alternative fuels in road transport</v>
      </c>
      <c r="J49" s="24" t="s">
        <v>330</v>
      </c>
      <c r="K49" s="24" t="s">
        <v>347</v>
      </c>
      <c r="L49" s="5">
        <v>0</v>
      </c>
      <c r="M49" s="5">
        <v>1</v>
      </c>
      <c r="N49" s="5">
        <v>0.15</v>
      </c>
      <c r="O49" s="5">
        <v>0.3</v>
      </c>
      <c r="P49" s="12">
        <v>0.7</v>
      </c>
      <c r="Q49" s="21" t="s">
        <v>301</v>
      </c>
      <c r="R49" s="21" t="s">
        <v>301</v>
      </c>
    </row>
    <row r="50" spans="1:18" ht="72" customHeight="1" x14ac:dyDescent="0.25">
      <c r="A50" s="2" t="s">
        <v>80</v>
      </c>
      <c r="B50" s="2" t="s">
        <v>160</v>
      </c>
      <c r="C50" s="2" t="s">
        <v>115</v>
      </c>
      <c r="D50" s="2" t="s">
        <v>116</v>
      </c>
      <c r="E50" s="2" t="s">
        <v>218</v>
      </c>
      <c r="F50" s="2" t="s">
        <v>262</v>
      </c>
      <c r="G50" s="4" t="s">
        <v>10</v>
      </c>
      <c r="H50" s="4" t="s">
        <v>274</v>
      </c>
      <c r="I50" s="4" t="str">
        <f>+VLOOKUP(H50,[1]strategies!$A$2:$D$1048576,3,FALSE)</f>
        <v>Encouraging the development of energy-efficient maritime transport and inland waterway transport</v>
      </c>
      <c r="J50" s="19"/>
      <c r="K50" s="19"/>
      <c r="L50" s="5">
        <v>0</v>
      </c>
      <c r="M50" s="5">
        <v>1</v>
      </c>
      <c r="N50" s="5"/>
      <c r="O50" s="5">
        <v>0.15</v>
      </c>
      <c r="P50" s="12">
        <v>0.7</v>
      </c>
      <c r="Q50" s="27"/>
      <c r="R50" s="21" t="s">
        <v>302</v>
      </c>
    </row>
    <row r="51" spans="1:18" ht="72" customHeight="1" x14ac:dyDescent="0.25">
      <c r="A51" s="49" t="s">
        <v>80</v>
      </c>
      <c r="B51" s="49" t="s">
        <v>160</v>
      </c>
      <c r="C51" s="49" t="s">
        <v>117</v>
      </c>
      <c r="D51" s="49" t="s">
        <v>118</v>
      </c>
      <c r="E51" s="55" t="s">
        <v>219</v>
      </c>
      <c r="F51" s="49" t="s">
        <v>221</v>
      </c>
      <c r="G51" s="49" t="s">
        <v>10</v>
      </c>
      <c r="H51" s="4" t="s">
        <v>295</v>
      </c>
      <c r="I51" s="4" t="str">
        <f>+VLOOKUP(H51,[1]strategies!$A$2:$D$1048576,3,FALSE)</f>
        <v>Regulatory instruments for encouraging a cleaner transport system</v>
      </c>
      <c r="J51" s="24"/>
      <c r="K51" s="24"/>
      <c r="L51" s="42">
        <v>0</v>
      </c>
      <c r="M51" s="42">
        <v>1</v>
      </c>
      <c r="N51" s="15"/>
      <c r="O51" s="42">
        <v>0.2</v>
      </c>
      <c r="P51" s="45">
        <v>0.7</v>
      </c>
      <c r="Q51" s="30"/>
      <c r="R51" s="48" t="s">
        <v>303</v>
      </c>
    </row>
    <row r="52" spans="1:18" ht="72" customHeight="1" x14ac:dyDescent="0.25">
      <c r="A52" s="51"/>
      <c r="B52" s="51"/>
      <c r="C52" s="51"/>
      <c r="D52" s="51"/>
      <c r="E52" s="56"/>
      <c r="F52" s="51"/>
      <c r="G52" s="51"/>
      <c r="H52" s="4" t="s">
        <v>272</v>
      </c>
      <c r="I52" s="4" t="str">
        <f>+VLOOKUP(H52,[1]strategies!$A$2:$D$1048576,3,FALSE)</f>
        <v>Program of co-financing the purchase of new vehicles on alternative fuels and the development of infrastructure for alternative fuels in road transport</v>
      </c>
      <c r="J52" s="25"/>
      <c r="K52" s="25"/>
      <c r="L52" s="44"/>
      <c r="M52" s="44"/>
      <c r="N52" s="16"/>
      <c r="O52" s="44"/>
      <c r="P52" s="47"/>
      <c r="Q52" s="31"/>
      <c r="R52" s="48"/>
    </row>
    <row r="53" spans="1:18" ht="72" customHeight="1" x14ac:dyDescent="0.25">
      <c r="A53" s="2" t="s">
        <v>80</v>
      </c>
      <c r="B53" s="2" t="s">
        <v>160</v>
      </c>
      <c r="C53" s="2" t="s">
        <v>119</v>
      </c>
      <c r="D53" s="2" t="s">
        <v>120</v>
      </c>
      <c r="E53" s="2" t="s">
        <v>220</v>
      </c>
      <c r="F53" s="2" t="s">
        <v>223</v>
      </c>
      <c r="G53" s="4" t="s">
        <v>10</v>
      </c>
      <c r="H53" s="4" t="s">
        <v>275</v>
      </c>
      <c r="I53" s="4" t="str">
        <f>+VLOOKUP(H53,[1]strategies!$A$2:$D$1048576,3,FALSE)</f>
        <v>Encouraging the development of energy-efficient railway transport</v>
      </c>
      <c r="J53" s="19"/>
      <c r="K53" s="19"/>
      <c r="L53" s="5">
        <v>0</v>
      </c>
      <c r="M53" s="5">
        <v>1</v>
      </c>
      <c r="N53" s="5"/>
      <c r="O53" s="5">
        <v>0.6</v>
      </c>
      <c r="P53" s="12">
        <v>0.9</v>
      </c>
      <c r="Q53" s="27"/>
      <c r="R53" s="21" t="s">
        <v>305</v>
      </c>
    </row>
    <row r="54" spans="1:18" ht="72" customHeight="1" x14ac:dyDescent="0.25">
      <c r="A54" s="2" t="s">
        <v>80</v>
      </c>
      <c r="B54" s="2" t="s">
        <v>160</v>
      </c>
      <c r="C54" s="2" t="s">
        <v>121</v>
      </c>
      <c r="D54" s="2" t="s">
        <v>122</v>
      </c>
      <c r="E54" s="2" t="s">
        <v>224</v>
      </c>
      <c r="F54" s="2" t="s">
        <v>225</v>
      </c>
      <c r="G54" s="4" t="s">
        <v>10</v>
      </c>
      <c r="H54" s="4" t="s">
        <v>271</v>
      </c>
      <c r="I54" s="4" t="str">
        <f>+VLOOKUP(H54,[1]strategies!$A$2:$D$1048576,3,FALSE)</f>
        <v>Improving the public transport system and promoting sustainable integrated transport</v>
      </c>
      <c r="J54" s="19" t="s">
        <v>327</v>
      </c>
      <c r="K54" s="19" t="s">
        <v>348</v>
      </c>
      <c r="L54" s="5">
        <v>0</v>
      </c>
      <c r="M54" s="5">
        <v>1</v>
      </c>
      <c r="N54" s="5">
        <v>0.05</v>
      </c>
      <c r="O54" s="5">
        <v>0.1</v>
      </c>
      <c r="P54" s="12">
        <v>0.2</v>
      </c>
      <c r="Q54" s="26" t="s">
        <v>384</v>
      </c>
      <c r="R54" s="26" t="s">
        <v>384</v>
      </c>
    </row>
    <row r="55" spans="1:18" ht="72" customHeight="1" x14ac:dyDescent="0.25">
      <c r="A55" s="2" t="s">
        <v>80</v>
      </c>
      <c r="B55" s="2" t="s">
        <v>160</v>
      </c>
      <c r="C55" s="2" t="s">
        <v>123</v>
      </c>
      <c r="D55" s="2" t="s">
        <v>124</v>
      </c>
      <c r="E55" s="2" t="s">
        <v>226</v>
      </c>
      <c r="F55" s="2" t="s">
        <v>227</v>
      </c>
      <c r="G55" s="4" t="s">
        <v>10</v>
      </c>
      <c r="H55" s="4" t="s">
        <v>271</v>
      </c>
      <c r="I55" s="4" t="str">
        <f>+VLOOKUP(H55,[1]strategies!$A$2:$D$1048576,3,FALSE)</f>
        <v>Improving the public transport system and promoting sustainable integrated transport</v>
      </c>
      <c r="J55" s="19"/>
      <c r="K55" s="19"/>
      <c r="L55" s="5">
        <v>0</v>
      </c>
      <c r="M55" s="5">
        <v>1</v>
      </c>
      <c r="N55" s="5"/>
      <c r="O55" s="5">
        <v>0.15</v>
      </c>
      <c r="P55" s="12">
        <v>0.3</v>
      </c>
      <c r="Q55" s="27"/>
      <c r="R55" s="21" t="s">
        <v>306</v>
      </c>
    </row>
    <row r="56" spans="1:18" ht="72" customHeight="1" x14ac:dyDescent="0.25">
      <c r="A56" s="2" t="s">
        <v>80</v>
      </c>
      <c r="B56" s="2" t="s">
        <v>160</v>
      </c>
      <c r="C56" s="2" t="s">
        <v>125</v>
      </c>
      <c r="D56" s="2" t="s">
        <v>126</v>
      </c>
      <c r="E56" s="2" t="s">
        <v>229</v>
      </c>
      <c r="F56" s="2" t="s">
        <v>228</v>
      </c>
      <c r="G56" s="4" t="s">
        <v>10</v>
      </c>
      <c r="H56" s="4" t="s">
        <v>271</v>
      </c>
      <c r="I56" s="4" t="str">
        <f>+VLOOKUP(H56,[1]strategies!$A$2:$D$1048576,3,FALSE)</f>
        <v>Improving the public transport system and promoting sustainable integrated transport</v>
      </c>
      <c r="J56" s="19"/>
      <c r="K56" s="19"/>
      <c r="L56" s="5">
        <v>0</v>
      </c>
      <c r="M56" s="5">
        <v>1</v>
      </c>
      <c r="N56" s="5"/>
      <c r="O56" s="5">
        <v>0.15</v>
      </c>
      <c r="P56" s="12">
        <v>0.3</v>
      </c>
      <c r="Q56" s="27"/>
      <c r="R56" s="21" t="s">
        <v>307</v>
      </c>
    </row>
    <row r="57" spans="1:18" ht="72" customHeight="1" x14ac:dyDescent="0.25">
      <c r="A57" s="2" t="s">
        <v>127</v>
      </c>
      <c r="B57" s="2" t="s">
        <v>161</v>
      </c>
      <c r="C57" s="2" t="s">
        <v>140</v>
      </c>
      <c r="D57" s="2" t="s">
        <v>69</v>
      </c>
      <c r="E57" s="2" t="s">
        <v>230</v>
      </c>
      <c r="F57" s="2" t="s">
        <v>231</v>
      </c>
      <c r="G57" s="4" t="s">
        <v>10</v>
      </c>
      <c r="H57" s="4"/>
      <c r="I57" s="4"/>
      <c r="J57" s="19"/>
      <c r="K57" s="19"/>
      <c r="L57" s="5">
        <v>0</v>
      </c>
      <c r="M57" s="5">
        <v>1</v>
      </c>
      <c r="N57" s="5"/>
      <c r="O57" s="5"/>
      <c r="P57" s="12">
        <v>0.85</v>
      </c>
      <c r="Q57" s="27"/>
      <c r="R57" s="32"/>
    </row>
    <row r="58" spans="1:18" ht="72" customHeight="1" x14ac:dyDescent="0.25">
      <c r="A58" s="2" t="s">
        <v>127</v>
      </c>
      <c r="B58" s="2" t="s">
        <v>161</v>
      </c>
      <c r="C58" s="2" t="s">
        <v>141</v>
      </c>
      <c r="D58" s="2" t="s">
        <v>142</v>
      </c>
      <c r="E58" s="2" t="s">
        <v>232</v>
      </c>
      <c r="F58" s="2" t="s">
        <v>233</v>
      </c>
      <c r="G58" s="4" t="s">
        <v>10</v>
      </c>
      <c r="H58" s="4"/>
      <c r="I58" s="4"/>
      <c r="J58" s="19"/>
      <c r="K58" s="19"/>
      <c r="L58" s="5">
        <v>0</v>
      </c>
      <c r="M58" s="5">
        <v>1</v>
      </c>
      <c r="N58" s="5"/>
      <c r="O58" s="5"/>
      <c r="P58" s="12">
        <v>0.9</v>
      </c>
      <c r="Q58" s="27"/>
      <c r="R58" s="32"/>
    </row>
    <row r="59" spans="1:18" ht="72" customHeight="1" x14ac:dyDescent="0.25">
      <c r="A59" s="2" t="s">
        <v>57</v>
      </c>
      <c r="B59" s="2" t="s">
        <v>152</v>
      </c>
      <c r="C59" s="2" t="s">
        <v>58</v>
      </c>
      <c r="D59" s="2" t="s">
        <v>59</v>
      </c>
      <c r="E59" s="2" t="s">
        <v>235</v>
      </c>
      <c r="F59" s="2" t="s">
        <v>234</v>
      </c>
      <c r="G59" s="4" t="s">
        <v>10</v>
      </c>
      <c r="H59" s="4"/>
      <c r="I59" s="4"/>
      <c r="J59" s="19"/>
      <c r="K59" s="19"/>
      <c r="L59" s="5">
        <v>0</v>
      </c>
      <c r="M59" s="5">
        <v>1</v>
      </c>
      <c r="N59" s="5"/>
      <c r="O59" s="5"/>
      <c r="P59" s="12">
        <v>1</v>
      </c>
      <c r="Q59" s="27"/>
      <c r="R59" s="32"/>
    </row>
    <row r="60" spans="1:18" ht="72" customHeight="1" x14ac:dyDescent="0.25">
      <c r="A60" s="2" t="s">
        <v>57</v>
      </c>
      <c r="B60" s="2" t="s">
        <v>152</v>
      </c>
      <c r="C60" s="2" t="s">
        <v>60</v>
      </c>
      <c r="D60" s="2" t="s">
        <v>61</v>
      </c>
      <c r="E60" s="2" t="s">
        <v>263</v>
      </c>
      <c r="F60" s="2" t="s">
        <v>234</v>
      </c>
      <c r="G60" s="4" t="s">
        <v>10</v>
      </c>
      <c r="H60" s="4"/>
      <c r="I60" s="4"/>
      <c r="J60" s="19"/>
      <c r="K60" s="19"/>
      <c r="L60" s="5">
        <v>0</v>
      </c>
      <c r="M60" s="5">
        <v>1</v>
      </c>
      <c r="N60" s="5"/>
      <c r="O60" s="5"/>
      <c r="P60" s="12">
        <v>1</v>
      </c>
      <c r="Q60" s="27"/>
      <c r="R60" s="32"/>
    </row>
    <row r="61" spans="1:18" ht="72" customHeight="1" x14ac:dyDescent="0.25">
      <c r="A61" s="2" t="s">
        <v>57</v>
      </c>
      <c r="B61" s="2" t="s">
        <v>152</v>
      </c>
      <c r="C61" s="2" t="s">
        <v>62</v>
      </c>
      <c r="D61" s="2" t="s">
        <v>63</v>
      </c>
      <c r="E61" s="2" t="s">
        <v>264</v>
      </c>
      <c r="F61" s="2" t="s">
        <v>234</v>
      </c>
      <c r="G61" s="4" t="s">
        <v>10</v>
      </c>
      <c r="H61" s="4"/>
      <c r="I61" s="4"/>
      <c r="J61" s="19"/>
      <c r="K61" s="19"/>
      <c r="L61" s="5">
        <v>0</v>
      </c>
      <c r="M61" s="5">
        <v>1</v>
      </c>
      <c r="N61" s="5"/>
      <c r="O61" s="5"/>
      <c r="P61" s="12">
        <v>1</v>
      </c>
      <c r="Q61" s="27"/>
      <c r="R61" s="32"/>
    </row>
    <row r="62" spans="1:18" ht="72" customHeight="1" x14ac:dyDescent="0.25">
      <c r="A62" s="2" t="s">
        <v>57</v>
      </c>
      <c r="B62" s="2" t="s">
        <v>153</v>
      </c>
      <c r="C62" s="2" t="s">
        <v>64</v>
      </c>
      <c r="D62" s="2" t="s">
        <v>65</v>
      </c>
      <c r="E62" s="2" t="s">
        <v>236</v>
      </c>
      <c r="F62" s="2" t="s">
        <v>237</v>
      </c>
      <c r="G62" s="4" t="s">
        <v>10</v>
      </c>
      <c r="H62" s="4" t="s">
        <v>276</v>
      </c>
      <c r="I62" s="4" t="str">
        <f>+VLOOKUP(H62,[1]strategies!$A$2:$D$1048576,3,FALSE)</f>
        <v>Reduction of food waste per the guidelines for the development of the bioeconomy</v>
      </c>
      <c r="J62" s="19"/>
      <c r="K62" s="19"/>
      <c r="L62" s="5">
        <v>0</v>
      </c>
      <c r="M62" s="5">
        <v>1</v>
      </c>
      <c r="N62" s="5"/>
      <c r="O62" s="5">
        <v>0.5</v>
      </c>
      <c r="P62" s="12">
        <v>0.7</v>
      </c>
      <c r="Q62" s="27"/>
      <c r="R62" s="34" t="s">
        <v>292</v>
      </c>
    </row>
    <row r="63" spans="1:18" ht="72" customHeight="1" x14ac:dyDescent="0.25">
      <c r="A63" s="2" t="s">
        <v>57</v>
      </c>
      <c r="B63" s="2" t="s">
        <v>153</v>
      </c>
      <c r="C63" s="2" t="s">
        <v>66</v>
      </c>
      <c r="D63" s="2" t="s">
        <v>67</v>
      </c>
      <c r="E63" s="2" t="s">
        <v>239</v>
      </c>
      <c r="F63" s="2" t="s">
        <v>238</v>
      </c>
      <c r="G63" s="4" t="s">
        <v>10</v>
      </c>
      <c r="H63" s="4"/>
      <c r="I63" s="4"/>
      <c r="J63" s="19"/>
      <c r="K63" s="19"/>
      <c r="L63" s="5">
        <v>0</v>
      </c>
      <c r="M63" s="5">
        <v>1</v>
      </c>
      <c r="N63" s="5"/>
      <c r="O63" s="5"/>
      <c r="P63" s="12"/>
      <c r="Q63" s="27"/>
      <c r="R63" s="32"/>
    </row>
    <row r="64" spans="1:18" ht="72" customHeight="1" x14ac:dyDescent="0.25">
      <c r="A64" s="13" t="s">
        <v>57</v>
      </c>
      <c r="B64" s="13" t="s">
        <v>153</v>
      </c>
      <c r="C64" s="13" t="s">
        <v>68</v>
      </c>
      <c r="D64" s="13" t="s">
        <v>69</v>
      </c>
      <c r="E64" s="13" t="s">
        <v>70</v>
      </c>
      <c r="F64" s="13" t="s">
        <v>240</v>
      </c>
      <c r="G64" s="13" t="s">
        <v>10</v>
      </c>
      <c r="H64" s="4" t="s">
        <v>273</v>
      </c>
      <c r="I64" s="4" t="str">
        <f>+VLOOKUP(H64,[1]strategies!$A$2:$D$1048576,3,FALSE)</f>
        <v>Anaerobic decomposition of manure and biogas production</v>
      </c>
      <c r="J64" s="19" t="s">
        <v>323</v>
      </c>
      <c r="K64" s="19" t="s">
        <v>341</v>
      </c>
      <c r="L64" s="5">
        <v>0</v>
      </c>
      <c r="M64" s="5">
        <v>1</v>
      </c>
      <c r="N64" s="5">
        <v>0.2</v>
      </c>
      <c r="O64" s="5">
        <v>0.4</v>
      </c>
      <c r="P64" s="12">
        <v>0.85</v>
      </c>
      <c r="Q64" s="21" t="s">
        <v>367</v>
      </c>
      <c r="R64" s="21" t="s">
        <v>365</v>
      </c>
    </row>
    <row r="65" spans="1:18" ht="72" customHeight="1" x14ac:dyDescent="0.25">
      <c r="A65" s="2" t="s">
        <v>57</v>
      </c>
      <c r="B65" s="2" t="s">
        <v>153</v>
      </c>
      <c r="C65" s="2" t="s">
        <v>71</v>
      </c>
      <c r="D65" s="2" t="s">
        <v>72</v>
      </c>
      <c r="E65" s="2" t="s">
        <v>73</v>
      </c>
      <c r="F65" s="2" t="s">
        <v>241</v>
      </c>
      <c r="G65" s="2" t="s">
        <v>10</v>
      </c>
      <c r="H65" s="4" t="s">
        <v>273</v>
      </c>
      <c r="I65" s="4" t="str">
        <f>+VLOOKUP(H65,[1]strategies!$A$2:$D$1048576,3,FALSE)</f>
        <v>Anaerobic decomposition of manure and biogas production</v>
      </c>
      <c r="J65" s="19" t="s">
        <v>328</v>
      </c>
      <c r="K65" s="19" t="s">
        <v>349</v>
      </c>
      <c r="L65" s="5">
        <v>0</v>
      </c>
      <c r="M65" s="5">
        <v>1</v>
      </c>
      <c r="N65" s="5">
        <v>0.2</v>
      </c>
      <c r="O65" s="5">
        <v>0.4</v>
      </c>
      <c r="P65" s="12">
        <v>0.85</v>
      </c>
      <c r="Q65" s="21" t="s">
        <v>367</v>
      </c>
      <c r="R65" s="21" t="s">
        <v>366</v>
      </c>
    </row>
    <row r="66" spans="1:18" ht="72" customHeight="1" x14ac:dyDescent="0.25">
      <c r="A66" s="13" t="s">
        <v>57</v>
      </c>
      <c r="B66" s="13" t="s">
        <v>153</v>
      </c>
      <c r="C66" s="13" t="s">
        <v>74</v>
      </c>
      <c r="D66" s="13" t="s">
        <v>75</v>
      </c>
      <c r="E66" s="13" t="s">
        <v>242</v>
      </c>
      <c r="F66" s="13" t="s">
        <v>243</v>
      </c>
      <c r="G66" s="13" t="s">
        <v>10</v>
      </c>
      <c r="H66" s="4"/>
      <c r="I66" s="4"/>
      <c r="J66" s="19"/>
      <c r="K66" s="19"/>
      <c r="L66" s="5">
        <v>0</v>
      </c>
      <c r="M66" s="5">
        <v>1</v>
      </c>
      <c r="N66" s="5"/>
      <c r="O66" s="5"/>
      <c r="P66" s="12">
        <v>0.85</v>
      </c>
      <c r="Q66" s="27"/>
      <c r="R66" s="32"/>
    </row>
    <row r="67" spans="1:18" ht="72" customHeight="1" x14ac:dyDescent="0.25">
      <c r="A67" s="13" t="s">
        <v>57</v>
      </c>
      <c r="B67" s="2" t="s">
        <v>153</v>
      </c>
      <c r="C67" s="2" t="s">
        <v>76</v>
      </c>
      <c r="D67" s="2" t="s">
        <v>77</v>
      </c>
      <c r="E67" s="2" t="s">
        <v>244</v>
      </c>
      <c r="F67" s="2" t="s">
        <v>265</v>
      </c>
      <c r="G67" s="4" t="s">
        <v>10</v>
      </c>
      <c r="H67" s="4" t="s">
        <v>287</v>
      </c>
      <c r="I67" s="4" t="str">
        <f>+VLOOKUP(H67,[1]strategies!$A$2:$D$1048576,3,FALSE)</f>
        <v>Reducing the amount of disposed biodegradable waste</v>
      </c>
      <c r="J67" s="19"/>
      <c r="K67" s="19"/>
      <c r="L67" s="5">
        <v>0</v>
      </c>
      <c r="M67" s="5">
        <v>1</v>
      </c>
      <c r="N67" s="5"/>
      <c r="O67" s="5">
        <v>0.35</v>
      </c>
      <c r="P67" s="12">
        <v>1</v>
      </c>
      <c r="Q67" s="27"/>
      <c r="R67" s="34" t="s">
        <v>289</v>
      </c>
    </row>
    <row r="68" spans="1:18" ht="72" customHeight="1" x14ac:dyDescent="0.25">
      <c r="A68" s="2" t="s">
        <v>57</v>
      </c>
      <c r="B68" s="2" t="s">
        <v>153</v>
      </c>
      <c r="C68" s="2" t="s">
        <v>78</v>
      </c>
      <c r="D68" s="2" t="s">
        <v>79</v>
      </c>
      <c r="E68" s="2" t="s">
        <v>245</v>
      </c>
      <c r="F68" s="2" t="s">
        <v>266</v>
      </c>
      <c r="G68" s="4" t="s">
        <v>10</v>
      </c>
      <c r="H68" s="4" t="s">
        <v>288</v>
      </c>
      <c r="I68" s="4" t="str">
        <f>+VLOOKUP(H68,[1]strategies!$A$2:$D$1048576,3,FALSE)</f>
        <v>Increasing the amount of separately collected and recycled solid waste</v>
      </c>
      <c r="J68" s="19" t="s">
        <v>329</v>
      </c>
      <c r="K68" s="19" t="s">
        <v>350</v>
      </c>
      <c r="L68" s="5">
        <v>0</v>
      </c>
      <c r="M68" s="5">
        <v>1</v>
      </c>
      <c r="N68" s="5">
        <v>0.3</v>
      </c>
      <c r="O68" s="5">
        <v>0.65</v>
      </c>
      <c r="P68" s="12">
        <v>0.95</v>
      </c>
      <c r="Q68" s="26" t="s">
        <v>368</v>
      </c>
      <c r="R68" s="34" t="s">
        <v>291</v>
      </c>
    </row>
  </sheetData>
  <autoFilter ref="A1:R68" xr:uid="{00000000-0001-0000-0000-000000000000}"/>
  <sortState xmlns:xlrd2="http://schemas.microsoft.com/office/spreadsheetml/2017/richdata2" ref="A2:R68">
    <sortCondition ref="B2:B68"/>
  </sortState>
  <mergeCells count="56">
    <mergeCell ref="G51:G52"/>
    <mergeCell ref="A51:A52"/>
    <mergeCell ref="B51:B52"/>
    <mergeCell ref="C51:C52"/>
    <mergeCell ref="F51:F52"/>
    <mergeCell ref="D51:D52"/>
    <mergeCell ref="E51:E52"/>
    <mergeCell ref="L51:L52"/>
    <mergeCell ref="M51:M52"/>
    <mergeCell ref="O51:O52"/>
    <mergeCell ref="P51:P52"/>
    <mergeCell ref="R51:R52"/>
    <mergeCell ref="A37:A38"/>
    <mergeCell ref="B37:B38"/>
    <mergeCell ref="C37:C38"/>
    <mergeCell ref="D37:D38"/>
    <mergeCell ref="E37:E38"/>
    <mergeCell ref="R37:R38"/>
    <mergeCell ref="F37:F38"/>
    <mergeCell ref="G37:G38"/>
    <mergeCell ref="L37:L38"/>
    <mergeCell ref="M37:M38"/>
    <mergeCell ref="P37:P38"/>
    <mergeCell ref="O37:O38"/>
    <mergeCell ref="A30:A32"/>
    <mergeCell ref="B30:B32"/>
    <mergeCell ref="C30:C32"/>
    <mergeCell ref="D30:D32"/>
    <mergeCell ref="E30:E32"/>
    <mergeCell ref="F30:F32"/>
    <mergeCell ref="G30:G32"/>
    <mergeCell ref="H30:H32"/>
    <mergeCell ref="I30:I32"/>
    <mergeCell ref="L30:L32"/>
    <mergeCell ref="M30:M32"/>
    <mergeCell ref="N30:N32"/>
    <mergeCell ref="O30:O32"/>
    <mergeCell ref="P30:P32"/>
    <mergeCell ref="R30:R32"/>
    <mergeCell ref="Q30:Q32"/>
    <mergeCell ref="A45:A47"/>
    <mergeCell ref="B45:B47"/>
    <mergeCell ref="C45:C47"/>
    <mergeCell ref="D45:D47"/>
    <mergeCell ref="E45:E47"/>
    <mergeCell ref="F45:F47"/>
    <mergeCell ref="G45:G47"/>
    <mergeCell ref="H45:H47"/>
    <mergeCell ref="I45:I47"/>
    <mergeCell ref="L45:L47"/>
    <mergeCell ref="M45:M47"/>
    <mergeCell ref="N45:N47"/>
    <mergeCell ref="O45:O47"/>
    <mergeCell ref="P45:P47"/>
    <mergeCell ref="R45:R47"/>
    <mergeCell ref="Q45:Q47"/>
  </mergeCells>
  <phoneticPr fontId="2" type="noConversion"/>
  <conditionalFormatting sqref="L2:M2 Q2">
    <cfRule type="colorScale" priority="85">
      <colorScale>
        <cfvo type="min"/>
        <cfvo type="percentile" val="50"/>
        <cfvo type="max"/>
        <color rgb="FFF8696B"/>
        <color rgb="FFFFEB84"/>
        <color rgb="FF63BE7B"/>
      </colorScale>
    </cfRule>
  </conditionalFormatting>
  <conditionalFormatting sqref="L3:M3 Q3">
    <cfRule type="colorScale" priority="84">
      <colorScale>
        <cfvo type="min"/>
        <cfvo type="percentile" val="50"/>
        <cfvo type="max"/>
        <color rgb="FFF8696B"/>
        <color rgb="FFFFEB84"/>
        <color rgb="FF63BE7B"/>
      </colorScale>
    </cfRule>
  </conditionalFormatting>
  <conditionalFormatting sqref="L4:M4 Q4">
    <cfRule type="colorScale" priority="83">
      <colorScale>
        <cfvo type="min"/>
        <cfvo type="percentile" val="50"/>
        <cfvo type="max"/>
        <color rgb="FFF8696B"/>
        <color rgb="FFFFEB84"/>
        <color rgb="FF63BE7B"/>
      </colorScale>
    </cfRule>
  </conditionalFormatting>
  <conditionalFormatting sqref="L5:M5">
    <cfRule type="colorScale" priority="82">
      <colorScale>
        <cfvo type="min"/>
        <cfvo type="percentile" val="50"/>
        <cfvo type="max"/>
        <color rgb="FFF8696B"/>
        <color rgb="FFFFEB84"/>
        <color rgb="FF63BE7B"/>
      </colorScale>
    </cfRule>
  </conditionalFormatting>
  <conditionalFormatting sqref="L6:M6 Q6">
    <cfRule type="colorScale" priority="81">
      <colorScale>
        <cfvo type="min"/>
        <cfvo type="percentile" val="50"/>
        <cfvo type="max"/>
        <color rgb="FFF8696B"/>
        <color rgb="FFFFEB84"/>
        <color rgb="FF63BE7B"/>
      </colorScale>
    </cfRule>
  </conditionalFormatting>
  <conditionalFormatting sqref="L7:M7 Q7">
    <cfRule type="colorScale" priority="80">
      <colorScale>
        <cfvo type="min"/>
        <cfvo type="percentile" val="50"/>
        <cfvo type="max"/>
        <color rgb="FFF8696B"/>
        <color rgb="FFFFEB84"/>
        <color rgb="FF63BE7B"/>
      </colorScale>
    </cfRule>
  </conditionalFormatting>
  <conditionalFormatting sqref="L8:M8 Q8">
    <cfRule type="colorScale" priority="79">
      <colorScale>
        <cfvo type="min"/>
        <cfvo type="percentile" val="50"/>
        <cfvo type="max"/>
        <color rgb="FFF8696B"/>
        <color rgb="FFFFEB84"/>
        <color rgb="FF63BE7B"/>
      </colorScale>
    </cfRule>
  </conditionalFormatting>
  <conditionalFormatting sqref="L9:M9 Q9">
    <cfRule type="colorScale" priority="78">
      <colorScale>
        <cfvo type="min"/>
        <cfvo type="percentile" val="50"/>
        <cfvo type="max"/>
        <color rgb="FFF8696B"/>
        <color rgb="FFFFEB84"/>
        <color rgb="FF63BE7B"/>
      </colorScale>
    </cfRule>
  </conditionalFormatting>
  <conditionalFormatting sqref="L10:M10 Q10">
    <cfRule type="colorScale" priority="77">
      <colorScale>
        <cfvo type="min"/>
        <cfvo type="percentile" val="50"/>
        <cfvo type="max"/>
        <color rgb="FFF8696B"/>
        <color rgb="FFFFEB84"/>
        <color rgb="FF63BE7B"/>
      </colorScale>
    </cfRule>
  </conditionalFormatting>
  <conditionalFormatting sqref="L11:M11 Q11">
    <cfRule type="colorScale" priority="9">
      <colorScale>
        <cfvo type="min"/>
        <cfvo type="percentile" val="50"/>
        <cfvo type="max"/>
        <color rgb="FFF8696B"/>
        <color rgb="FFFFEB84"/>
        <color rgb="FF63BE7B"/>
      </colorScale>
    </cfRule>
  </conditionalFormatting>
  <conditionalFormatting sqref="L12:M12 Q12">
    <cfRule type="colorScale" priority="75">
      <colorScale>
        <cfvo type="min"/>
        <cfvo type="percentile" val="50"/>
        <cfvo type="max"/>
        <color rgb="FFF8696B"/>
        <color rgb="FFFFEB84"/>
        <color rgb="FF63BE7B"/>
      </colorScale>
    </cfRule>
  </conditionalFormatting>
  <conditionalFormatting sqref="L13:M13">
    <cfRule type="colorScale" priority="74">
      <colorScale>
        <cfvo type="min"/>
        <cfvo type="percentile" val="50"/>
        <cfvo type="max"/>
        <color rgb="FFF8696B"/>
        <color rgb="FFFFEB84"/>
        <color rgb="FF63BE7B"/>
      </colorScale>
    </cfRule>
  </conditionalFormatting>
  <conditionalFormatting sqref="L14:M14">
    <cfRule type="colorScale" priority="72">
      <colorScale>
        <cfvo type="min"/>
        <cfvo type="percentile" val="50"/>
        <cfvo type="max"/>
        <color rgb="FFF8696B"/>
        <color rgb="FFFFEB84"/>
        <color rgb="FF63BE7B"/>
      </colorScale>
    </cfRule>
  </conditionalFormatting>
  <conditionalFormatting sqref="L15:M15 Q15">
    <cfRule type="colorScale" priority="12">
      <colorScale>
        <cfvo type="min"/>
        <cfvo type="percentile" val="50"/>
        <cfvo type="max"/>
        <color rgb="FFF8696B"/>
        <color rgb="FFFFEB84"/>
        <color rgb="FF63BE7B"/>
      </colorScale>
    </cfRule>
  </conditionalFormatting>
  <conditionalFormatting sqref="L16:M16 Q16">
    <cfRule type="colorScale" priority="70">
      <colorScale>
        <cfvo type="min"/>
        <cfvo type="percentile" val="50"/>
        <cfvo type="max"/>
        <color rgb="FFF8696B"/>
        <color rgb="FFFFEB84"/>
        <color rgb="FF63BE7B"/>
      </colorScale>
    </cfRule>
  </conditionalFormatting>
  <conditionalFormatting sqref="L17:M17 Q17">
    <cfRule type="colorScale" priority="69">
      <colorScale>
        <cfvo type="min"/>
        <cfvo type="percentile" val="50"/>
        <cfvo type="max"/>
        <color rgb="FFF8696B"/>
        <color rgb="FFFFEB84"/>
        <color rgb="FF63BE7B"/>
      </colorScale>
    </cfRule>
  </conditionalFormatting>
  <conditionalFormatting sqref="L18:M18 Q18">
    <cfRule type="colorScale" priority="68">
      <colorScale>
        <cfvo type="min"/>
        <cfvo type="percentile" val="50"/>
        <cfvo type="max"/>
        <color rgb="FFF8696B"/>
        <color rgb="FFFFEB84"/>
        <color rgb="FF63BE7B"/>
      </colorScale>
    </cfRule>
  </conditionalFormatting>
  <conditionalFormatting sqref="L19:M19 Q19">
    <cfRule type="colorScale" priority="67">
      <colorScale>
        <cfvo type="min"/>
        <cfvo type="percentile" val="50"/>
        <cfvo type="max"/>
        <color rgb="FFF8696B"/>
        <color rgb="FFFFEB84"/>
        <color rgb="FF63BE7B"/>
      </colorScale>
    </cfRule>
  </conditionalFormatting>
  <conditionalFormatting sqref="L20:M20">
    <cfRule type="colorScale" priority="66">
      <colorScale>
        <cfvo type="min"/>
        <cfvo type="percentile" val="50"/>
        <cfvo type="max"/>
        <color rgb="FFF8696B"/>
        <color rgb="FFFFEB84"/>
        <color rgb="FF63BE7B"/>
      </colorScale>
    </cfRule>
  </conditionalFormatting>
  <conditionalFormatting sqref="L21:M21">
    <cfRule type="colorScale" priority="10">
      <colorScale>
        <cfvo type="min"/>
        <cfvo type="percentile" val="50"/>
        <cfvo type="max"/>
        <color rgb="FFF8696B"/>
        <color rgb="FFFFEB84"/>
        <color rgb="FF63BE7B"/>
      </colorScale>
    </cfRule>
  </conditionalFormatting>
  <conditionalFormatting sqref="L22:M22 Q22">
    <cfRule type="colorScale" priority="64">
      <colorScale>
        <cfvo type="min"/>
        <cfvo type="percentile" val="50"/>
        <cfvo type="max"/>
        <color rgb="FFF8696B"/>
        <color rgb="FFFFEB84"/>
        <color rgb="FF63BE7B"/>
      </colorScale>
    </cfRule>
  </conditionalFormatting>
  <conditionalFormatting sqref="L23:M23 Q23:R23">
    <cfRule type="colorScale" priority="63">
      <colorScale>
        <cfvo type="min"/>
        <cfvo type="percentile" val="50"/>
        <cfvo type="max"/>
        <color rgb="FFF8696B"/>
        <color rgb="FFFFEB84"/>
        <color rgb="FF63BE7B"/>
      </colorScale>
    </cfRule>
  </conditionalFormatting>
  <conditionalFormatting sqref="L24:M24">
    <cfRule type="colorScale" priority="62">
      <colorScale>
        <cfvo type="min"/>
        <cfvo type="percentile" val="50"/>
        <cfvo type="max"/>
        <color rgb="FFF8696B"/>
        <color rgb="FFFFEB84"/>
        <color rgb="FF63BE7B"/>
      </colorScale>
    </cfRule>
  </conditionalFormatting>
  <conditionalFormatting sqref="L25:M25 Q25">
    <cfRule type="colorScale" priority="61">
      <colorScale>
        <cfvo type="min"/>
        <cfvo type="percentile" val="50"/>
        <cfvo type="max"/>
        <color rgb="FFF8696B"/>
        <color rgb="FFFFEB84"/>
        <color rgb="FF63BE7B"/>
      </colorScale>
    </cfRule>
  </conditionalFormatting>
  <conditionalFormatting sqref="L26:M26">
    <cfRule type="colorScale" priority="60">
      <colorScale>
        <cfvo type="min"/>
        <cfvo type="percentile" val="50"/>
        <cfvo type="max"/>
        <color rgb="FFF8696B"/>
        <color rgb="FFFFEB84"/>
        <color rgb="FF63BE7B"/>
      </colorScale>
    </cfRule>
  </conditionalFormatting>
  <conditionalFormatting sqref="L27:M27 Q27">
    <cfRule type="colorScale" priority="59">
      <colorScale>
        <cfvo type="min"/>
        <cfvo type="percentile" val="50"/>
        <cfvo type="max"/>
        <color rgb="FFF8696B"/>
        <color rgb="FFFFEB84"/>
        <color rgb="FF63BE7B"/>
      </colorScale>
    </cfRule>
  </conditionalFormatting>
  <conditionalFormatting sqref="L28:M28 Q28">
    <cfRule type="colorScale" priority="58">
      <colorScale>
        <cfvo type="min"/>
        <cfvo type="percentile" val="50"/>
        <cfvo type="max"/>
        <color rgb="FFF8696B"/>
        <color rgb="FFFFEB84"/>
        <color rgb="FF63BE7B"/>
      </colorScale>
    </cfRule>
  </conditionalFormatting>
  <conditionalFormatting sqref="L29:M29 Q29">
    <cfRule type="colorScale" priority="57">
      <colorScale>
        <cfvo type="min"/>
        <cfvo type="percentile" val="50"/>
        <cfvo type="max"/>
        <color rgb="FFF8696B"/>
        <color rgb="FFFFEB84"/>
        <color rgb="FF63BE7B"/>
      </colorScale>
    </cfRule>
  </conditionalFormatting>
  <conditionalFormatting sqref="L30:M30 Q30:R30">
    <cfRule type="colorScale" priority="56">
      <colorScale>
        <cfvo type="min"/>
        <cfvo type="percentile" val="50"/>
        <cfvo type="max"/>
        <color rgb="FFF8696B"/>
        <color rgb="FFFFEB84"/>
        <color rgb="FF63BE7B"/>
      </colorScale>
    </cfRule>
  </conditionalFormatting>
  <conditionalFormatting sqref="L33:M33 Q33">
    <cfRule type="colorScale" priority="55">
      <colorScale>
        <cfvo type="min"/>
        <cfvo type="percentile" val="50"/>
        <cfvo type="max"/>
        <color rgb="FFF8696B"/>
        <color rgb="FFFFEB84"/>
        <color rgb="FF63BE7B"/>
      </colorScale>
    </cfRule>
  </conditionalFormatting>
  <conditionalFormatting sqref="L34:M34 Q34">
    <cfRule type="colorScale" priority="54">
      <colorScale>
        <cfvo type="min"/>
        <cfvo type="percentile" val="50"/>
        <cfvo type="max"/>
        <color rgb="FFF8696B"/>
        <color rgb="FFFFEB84"/>
        <color rgb="FF63BE7B"/>
      </colorScale>
    </cfRule>
  </conditionalFormatting>
  <conditionalFormatting sqref="L35:M35 Q35:R35">
    <cfRule type="colorScale" priority="53">
      <colorScale>
        <cfvo type="min"/>
        <cfvo type="percentile" val="50"/>
        <cfvo type="max"/>
        <color rgb="FFF8696B"/>
        <color rgb="FFFFEB84"/>
        <color rgb="FF63BE7B"/>
      </colorScale>
    </cfRule>
  </conditionalFormatting>
  <conditionalFormatting sqref="L36:M36 Q36">
    <cfRule type="colorScale" priority="52">
      <colorScale>
        <cfvo type="min"/>
        <cfvo type="percentile" val="50"/>
        <cfvo type="max"/>
        <color rgb="FFF8696B"/>
        <color rgb="FFFFEB84"/>
        <color rgb="FF63BE7B"/>
      </colorScale>
    </cfRule>
  </conditionalFormatting>
  <conditionalFormatting sqref="L37:M37 Q37">
    <cfRule type="colorScale" priority="51">
      <colorScale>
        <cfvo type="min"/>
        <cfvo type="percentile" val="50"/>
        <cfvo type="max"/>
        <color rgb="FFF8696B"/>
        <color rgb="FFFFEB84"/>
        <color rgb="FF63BE7B"/>
      </colorScale>
    </cfRule>
  </conditionalFormatting>
  <conditionalFormatting sqref="L39:M39 Q39">
    <cfRule type="colorScale" priority="50">
      <colorScale>
        <cfvo type="min"/>
        <cfvo type="percentile" val="50"/>
        <cfvo type="max"/>
        <color rgb="FFF8696B"/>
        <color rgb="FFFFEB84"/>
        <color rgb="FF63BE7B"/>
      </colorScale>
    </cfRule>
  </conditionalFormatting>
  <conditionalFormatting sqref="L40:M40">
    <cfRule type="colorScale" priority="49">
      <colorScale>
        <cfvo type="min"/>
        <cfvo type="percentile" val="50"/>
        <cfvo type="max"/>
        <color rgb="FFF8696B"/>
        <color rgb="FFFFEB84"/>
        <color rgb="FF63BE7B"/>
      </colorScale>
    </cfRule>
  </conditionalFormatting>
  <conditionalFormatting sqref="L41:M41 Q41">
    <cfRule type="colorScale" priority="45">
      <colorScale>
        <cfvo type="min"/>
        <cfvo type="percentile" val="50"/>
        <cfvo type="max"/>
        <color rgb="FFF8696B"/>
        <color rgb="FFFFEB84"/>
        <color rgb="FF63BE7B"/>
      </colorScale>
    </cfRule>
  </conditionalFormatting>
  <conditionalFormatting sqref="L42:M42">
    <cfRule type="colorScale" priority="44">
      <colorScale>
        <cfvo type="min"/>
        <cfvo type="percentile" val="50"/>
        <cfvo type="max"/>
        <color rgb="FFF8696B"/>
        <color rgb="FFFFEB84"/>
        <color rgb="FF63BE7B"/>
      </colorScale>
    </cfRule>
  </conditionalFormatting>
  <conditionalFormatting sqref="L43:M43 Q43">
    <cfRule type="colorScale" priority="43">
      <colorScale>
        <cfvo type="min"/>
        <cfvo type="percentile" val="50"/>
        <cfvo type="max"/>
        <color rgb="FFF8696B"/>
        <color rgb="FFFFEB84"/>
        <color rgb="FF63BE7B"/>
      </colorScale>
    </cfRule>
  </conditionalFormatting>
  <conditionalFormatting sqref="L44:M44 Q44">
    <cfRule type="colorScale" priority="42">
      <colorScale>
        <cfvo type="min"/>
        <cfvo type="percentile" val="50"/>
        <cfvo type="max"/>
        <color rgb="FFF8696B"/>
        <color rgb="FFFFEB84"/>
        <color rgb="FF63BE7B"/>
      </colorScale>
    </cfRule>
  </conditionalFormatting>
  <conditionalFormatting sqref="L45:M45">
    <cfRule type="colorScale" priority="41">
      <colorScale>
        <cfvo type="min"/>
        <cfvo type="percentile" val="50"/>
        <cfvo type="max"/>
        <color rgb="FFF8696B"/>
        <color rgb="FFFFEB84"/>
        <color rgb="FF63BE7B"/>
      </colorScale>
    </cfRule>
  </conditionalFormatting>
  <conditionalFormatting sqref="L48:M48 Q48">
    <cfRule type="colorScale" priority="38">
      <colorScale>
        <cfvo type="min"/>
        <cfvo type="percentile" val="50"/>
        <cfvo type="max"/>
        <color rgb="FFF8696B"/>
        <color rgb="FFFFEB84"/>
        <color rgb="FF63BE7B"/>
      </colorScale>
    </cfRule>
  </conditionalFormatting>
  <conditionalFormatting sqref="L49:M49">
    <cfRule type="colorScale" priority="37">
      <colorScale>
        <cfvo type="min"/>
        <cfvo type="percentile" val="50"/>
        <cfvo type="max"/>
        <color rgb="FFF8696B"/>
        <color rgb="FFFFEB84"/>
        <color rgb="FF63BE7B"/>
      </colorScale>
    </cfRule>
  </conditionalFormatting>
  <conditionalFormatting sqref="L50:M50 Q50">
    <cfRule type="colorScale" priority="35">
      <colorScale>
        <cfvo type="min"/>
        <cfvo type="percentile" val="50"/>
        <cfvo type="max"/>
        <color rgb="FFF8696B"/>
        <color rgb="FFFFEB84"/>
        <color rgb="FF63BE7B"/>
      </colorScale>
    </cfRule>
  </conditionalFormatting>
  <conditionalFormatting sqref="L51:M51 Q51">
    <cfRule type="colorScale" priority="34">
      <colorScale>
        <cfvo type="min"/>
        <cfvo type="percentile" val="50"/>
        <cfvo type="max"/>
        <color rgb="FFF8696B"/>
        <color rgb="FFFFEB84"/>
        <color rgb="FF63BE7B"/>
      </colorScale>
    </cfRule>
  </conditionalFormatting>
  <conditionalFormatting sqref="L53:M53 Q53">
    <cfRule type="colorScale" priority="33">
      <colorScale>
        <cfvo type="min"/>
        <cfvo type="percentile" val="50"/>
        <cfvo type="max"/>
        <color rgb="FFF8696B"/>
        <color rgb="FFFFEB84"/>
        <color rgb="FF63BE7B"/>
      </colorScale>
    </cfRule>
  </conditionalFormatting>
  <conditionalFormatting sqref="L54:M54 Q54:R54">
    <cfRule type="colorScale" priority="32">
      <colorScale>
        <cfvo type="min"/>
        <cfvo type="percentile" val="50"/>
        <cfvo type="max"/>
        <color rgb="FFF8696B"/>
        <color rgb="FFFFEB84"/>
        <color rgb="FF63BE7B"/>
      </colorScale>
    </cfRule>
  </conditionalFormatting>
  <conditionalFormatting sqref="L55:M55 Q55">
    <cfRule type="colorScale" priority="31">
      <colorScale>
        <cfvo type="min"/>
        <cfvo type="percentile" val="50"/>
        <cfvo type="max"/>
        <color rgb="FFF8696B"/>
        <color rgb="FFFFEB84"/>
        <color rgb="FF63BE7B"/>
      </colorScale>
    </cfRule>
  </conditionalFormatting>
  <conditionalFormatting sqref="L56:M56 Q56">
    <cfRule type="colorScale" priority="30">
      <colorScale>
        <cfvo type="min"/>
        <cfvo type="percentile" val="50"/>
        <cfvo type="max"/>
        <color rgb="FFF8696B"/>
        <color rgb="FFFFEB84"/>
        <color rgb="FF63BE7B"/>
      </colorScale>
    </cfRule>
  </conditionalFormatting>
  <conditionalFormatting sqref="L57:M57 Q57">
    <cfRule type="colorScale" priority="29">
      <colorScale>
        <cfvo type="min"/>
        <cfvo type="percentile" val="50"/>
        <cfvo type="max"/>
        <color rgb="FFF8696B"/>
        <color rgb="FFFFEB84"/>
        <color rgb="FF63BE7B"/>
      </colorScale>
    </cfRule>
  </conditionalFormatting>
  <conditionalFormatting sqref="L58:M58 Q58">
    <cfRule type="colorScale" priority="28">
      <colorScale>
        <cfvo type="min"/>
        <cfvo type="percentile" val="50"/>
        <cfvo type="max"/>
        <color rgb="FFF8696B"/>
        <color rgb="FFFFEB84"/>
        <color rgb="FF63BE7B"/>
      </colorScale>
    </cfRule>
  </conditionalFormatting>
  <conditionalFormatting sqref="L59:M59 Q59">
    <cfRule type="colorScale" priority="27">
      <colorScale>
        <cfvo type="min"/>
        <cfvo type="percentile" val="50"/>
        <cfvo type="max"/>
        <color rgb="FFF8696B"/>
        <color rgb="FFFFEB84"/>
        <color rgb="FF63BE7B"/>
      </colorScale>
    </cfRule>
  </conditionalFormatting>
  <conditionalFormatting sqref="L60:M60 Q60">
    <cfRule type="colorScale" priority="26">
      <colorScale>
        <cfvo type="min"/>
        <cfvo type="percentile" val="50"/>
        <cfvo type="max"/>
        <color rgb="FFF8696B"/>
        <color rgb="FFFFEB84"/>
        <color rgb="FF63BE7B"/>
      </colorScale>
    </cfRule>
  </conditionalFormatting>
  <conditionalFormatting sqref="L61:M61 Q61">
    <cfRule type="colorScale" priority="25">
      <colorScale>
        <cfvo type="min"/>
        <cfvo type="percentile" val="50"/>
        <cfvo type="max"/>
        <color rgb="FFF8696B"/>
        <color rgb="FFFFEB84"/>
        <color rgb="FF63BE7B"/>
      </colorScale>
    </cfRule>
  </conditionalFormatting>
  <conditionalFormatting sqref="L62:M62 Q62">
    <cfRule type="colorScale" priority="24">
      <colorScale>
        <cfvo type="min"/>
        <cfvo type="percentile" val="50"/>
        <cfvo type="max"/>
        <color rgb="FFF8696B"/>
        <color rgb="FFFFEB84"/>
        <color rgb="FF63BE7B"/>
      </colorScale>
    </cfRule>
  </conditionalFormatting>
  <conditionalFormatting sqref="L63:M63 Q63">
    <cfRule type="colorScale" priority="23">
      <colorScale>
        <cfvo type="min"/>
        <cfvo type="percentile" val="50"/>
        <cfvo type="max"/>
        <color rgb="FFF8696B"/>
        <color rgb="FFFFEB84"/>
        <color rgb="FF63BE7B"/>
      </colorScale>
    </cfRule>
  </conditionalFormatting>
  <conditionalFormatting sqref="L64:M64">
    <cfRule type="colorScale" priority="22">
      <colorScale>
        <cfvo type="min"/>
        <cfvo type="percentile" val="50"/>
        <cfvo type="max"/>
        <color rgb="FFF8696B"/>
        <color rgb="FFFFEB84"/>
        <color rgb="FF63BE7B"/>
      </colorScale>
    </cfRule>
  </conditionalFormatting>
  <conditionalFormatting sqref="L65:M65">
    <cfRule type="colorScale" priority="20">
      <colorScale>
        <cfvo type="min"/>
        <cfvo type="percentile" val="50"/>
        <cfvo type="max"/>
        <color rgb="FFF8696B"/>
        <color rgb="FFFFEB84"/>
        <color rgb="FF63BE7B"/>
      </colorScale>
    </cfRule>
  </conditionalFormatting>
  <conditionalFormatting sqref="L66:M66 Q66">
    <cfRule type="colorScale" priority="19">
      <colorScale>
        <cfvo type="min"/>
        <cfvo type="percentile" val="50"/>
        <cfvo type="max"/>
        <color rgb="FFF8696B"/>
        <color rgb="FFFFEB84"/>
        <color rgb="FF63BE7B"/>
      </colorScale>
    </cfRule>
  </conditionalFormatting>
  <conditionalFormatting sqref="L67:M67 Q67">
    <cfRule type="colorScale" priority="17">
      <colorScale>
        <cfvo type="min"/>
        <cfvo type="percentile" val="50"/>
        <cfvo type="max"/>
        <color rgb="FFF8696B"/>
        <color rgb="FFFFEB84"/>
        <color rgb="FF63BE7B"/>
      </colorScale>
    </cfRule>
  </conditionalFormatting>
  <conditionalFormatting sqref="L68:M68 Q68">
    <cfRule type="colorScale" priority="16">
      <colorScale>
        <cfvo type="min"/>
        <cfvo type="percentile" val="50"/>
        <cfvo type="max"/>
        <color rgb="FFF8696B"/>
        <color rgb="FFFFEB84"/>
        <color rgb="FF63BE7B"/>
      </colorScale>
    </cfRule>
  </conditionalFormatting>
  <conditionalFormatting sqref="L7:P7">
    <cfRule type="colorScale" priority="1">
      <colorScale>
        <cfvo type="min"/>
        <cfvo type="percentile" val="50"/>
        <cfvo type="max"/>
        <color rgb="FFF8696B"/>
        <color rgb="FFFFEB84"/>
        <color rgb="FF63BE7B"/>
      </colorScale>
    </cfRule>
  </conditionalFormatting>
  <conditionalFormatting sqref="N2:P6 N8:P68">
    <cfRule type="colorScale" priority="2">
      <colorScale>
        <cfvo type="min"/>
        <cfvo type="percentile" val="50"/>
        <cfvo type="max"/>
        <color rgb="FFF8696B"/>
        <color rgb="FFFFEB84"/>
        <color rgb="FF63BE7B"/>
      </colorScale>
    </cfRule>
  </conditionalFormatting>
  <conditionalFormatting sqref="Q21">
    <cfRule type="colorScale" priority="3">
      <colorScale>
        <cfvo type="min"/>
        <cfvo type="percentile" val="50"/>
        <cfvo type="max"/>
        <color rgb="FFF8696B"/>
        <color rgb="FFFFEB84"/>
        <color rgb="FF63BE7B"/>
      </colorScale>
    </cfRule>
  </conditionalFormatting>
  <conditionalFormatting sqref="Q26">
    <cfRule type="colorScale" priority="8">
      <colorScale>
        <cfvo type="min"/>
        <cfvo type="percentile" val="50"/>
        <cfvo type="max"/>
        <color rgb="FFF8696B"/>
        <color rgb="FFFFEB84"/>
        <color rgb="FF63BE7B"/>
      </colorScale>
    </cfRule>
  </conditionalFormatting>
  <conditionalFormatting sqref="Q20:R20">
    <cfRule type="colorScale" priority="5">
      <colorScale>
        <cfvo type="min"/>
        <cfvo type="percentile" val="50"/>
        <cfvo type="max"/>
        <color rgb="FFF8696B"/>
        <color rgb="FFFFEB84"/>
        <color rgb="FF63BE7B"/>
      </colorScale>
    </cfRule>
  </conditionalFormatting>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20030-40C3-4F3C-B910-13A38E6FDCE4}">
  <dimension ref="A1:G62"/>
  <sheetViews>
    <sheetView tabSelected="1" workbookViewId="0">
      <selection activeCell="E6" sqref="E6"/>
    </sheetView>
  </sheetViews>
  <sheetFormatPr defaultColWidth="8.7109375" defaultRowHeight="15" x14ac:dyDescent="0.25"/>
  <cols>
    <col min="1" max="1" width="9.5703125" bestFit="1" customWidth="1"/>
    <col min="2" max="2" width="41.42578125" bestFit="1" customWidth="1"/>
    <col min="3" max="3" width="63.28515625" bestFit="1" customWidth="1"/>
    <col min="4" max="4" width="53.85546875" bestFit="1" customWidth="1"/>
    <col min="5" max="5" width="25.7109375" bestFit="1" customWidth="1"/>
    <col min="6" max="6" width="12.28515625" bestFit="1" customWidth="1"/>
    <col min="7" max="7" width="25" bestFit="1" customWidth="1"/>
  </cols>
  <sheetData>
    <row r="1" spans="1:7" s="39" customFormat="1" x14ac:dyDescent="0.25">
      <c r="A1" s="40" t="s">
        <v>144</v>
      </c>
      <c r="B1" s="40" t="s">
        <v>1</v>
      </c>
      <c r="C1" s="40" t="s">
        <v>2</v>
      </c>
      <c r="D1" s="40" t="s">
        <v>388</v>
      </c>
      <c r="E1" s="40" t="str">
        <f>+main!N1</f>
        <v>strategy_current_measures</v>
      </c>
      <c r="F1" s="40" t="str">
        <f>+main!O1</f>
        <v>strategy_ndc</v>
      </c>
      <c r="G1" s="40" t="str">
        <f>+main!P1</f>
        <v>strategy_additional_action</v>
      </c>
    </row>
    <row r="2" spans="1:7" x14ac:dyDescent="0.25">
      <c r="A2" t="s">
        <v>145</v>
      </c>
      <c r="B2" t="s">
        <v>7</v>
      </c>
      <c r="C2" t="s">
        <v>8</v>
      </c>
      <c r="D2" t="s">
        <v>389</v>
      </c>
      <c r="E2" s="41" t="str">
        <f>+IF(VLOOKUP(B2,main!C2:P68,12,FALSE)=0,"",VLOOKUP(B2,main!C2:P68,12,FALSE))</f>
        <v/>
      </c>
      <c r="F2" s="41" t="str">
        <f>+IF(VLOOKUP(B2,main!C2:P68,13,FALSE)=0,"",VLOOKUP(B2,main!C2:P68,13,FALSE))</f>
        <v/>
      </c>
      <c r="G2" s="41">
        <f>+IF(VLOOKUP(B2,main!C2:P68,14,FALSE)=0,"",VLOOKUP(B2,main!C2:P68,14,FALSE))</f>
        <v>0.45</v>
      </c>
    </row>
    <row r="3" spans="1:7" x14ac:dyDescent="0.25">
      <c r="A3" t="s">
        <v>145</v>
      </c>
      <c r="B3" t="s">
        <v>11</v>
      </c>
      <c r="C3" t="s">
        <v>12</v>
      </c>
      <c r="D3" t="s">
        <v>390</v>
      </c>
      <c r="E3" s="41" t="str">
        <f>+IF(VLOOKUP(B3,main!C3:P69,12,FALSE)=0,"",VLOOKUP(B3,main!C3:P69,12,FALSE))</f>
        <v/>
      </c>
      <c r="F3" s="41" t="str">
        <f>+IF(VLOOKUP(B3,main!C3:P69,13,FALSE)=0,"",VLOOKUP(B3,main!C3:P69,13,FALSE))</f>
        <v/>
      </c>
      <c r="G3" s="41">
        <f>+IF(VLOOKUP(B3,main!C3:P69,14,FALSE)=0,"",VLOOKUP(B3,main!C3:P69,14,FALSE))</f>
        <v>0.5</v>
      </c>
    </row>
    <row r="4" spans="1:7" x14ac:dyDescent="0.25">
      <c r="A4" t="s">
        <v>145</v>
      </c>
      <c r="B4" t="s">
        <v>14</v>
      </c>
      <c r="C4" t="s">
        <v>15</v>
      </c>
      <c r="D4" t="s">
        <v>391</v>
      </c>
      <c r="E4" s="41" t="str">
        <f>+IF(VLOOKUP(B4,main!C4:P70,12,FALSE)=0,"",VLOOKUP(B4,main!C4:P70,12,FALSE))</f>
        <v/>
      </c>
      <c r="F4" s="41">
        <f>+IF(VLOOKUP(B4,main!C4:P70,13,FALSE)=0,"",VLOOKUP(B4,main!C4:P70,13,FALSE))</f>
        <v>0.5</v>
      </c>
      <c r="G4" s="41">
        <f>+IF(VLOOKUP(B4,main!C4:P70,14,FALSE)=0,"",VLOOKUP(B4,main!C4:P70,14,FALSE))</f>
        <v>0.8</v>
      </c>
    </row>
    <row r="5" spans="1:7" x14ac:dyDescent="0.25">
      <c r="A5" t="s">
        <v>145</v>
      </c>
      <c r="B5" t="s">
        <v>17</v>
      </c>
      <c r="C5" t="s">
        <v>18</v>
      </c>
      <c r="D5" t="s">
        <v>392</v>
      </c>
      <c r="E5" s="41">
        <f>+IF(VLOOKUP(B5,main!C5:P71,12,FALSE)=0,"",VLOOKUP(B5,main!C5:P71,12,FALSE))</f>
        <v>0.1</v>
      </c>
      <c r="F5" s="41">
        <f>+IF(VLOOKUP(B5,main!C5:P71,13,FALSE)=0,"",VLOOKUP(B5,main!C5:P71,13,FALSE))</f>
        <v>0.4</v>
      </c>
      <c r="G5" s="41">
        <f>+IF(VLOOKUP(B5,main!C5:P71,14,FALSE)=0,"",VLOOKUP(B5,main!C5:P71,14,FALSE))</f>
        <v>0.95</v>
      </c>
    </row>
    <row r="6" spans="1:7" x14ac:dyDescent="0.25">
      <c r="A6" t="s">
        <v>145</v>
      </c>
      <c r="B6" t="s">
        <v>20</v>
      </c>
      <c r="C6" t="s">
        <v>21</v>
      </c>
      <c r="D6" t="s">
        <v>393</v>
      </c>
      <c r="E6" s="41" t="str">
        <f>+IF(VLOOKUP(B6,main!C6:P72,12,FALSE)=0,"",VLOOKUP(B6,main!C6:P72,12,FALSE))</f>
        <v/>
      </c>
      <c r="F6" s="41" t="str">
        <f>+IF(VLOOKUP(B6,main!C6:P72,13,FALSE)=0,"",VLOOKUP(B6,main!C6:P72,13,FALSE))</f>
        <v/>
      </c>
      <c r="G6" s="41">
        <f>+IF(VLOOKUP(B6,main!C6:P72,14,FALSE)=0,"",VLOOKUP(B6,main!C6:P72,14,FALSE))</f>
        <v>0.2</v>
      </c>
    </row>
    <row r="7" spans="1:7" x14ac:dyDescent="0.25">
      <c r="A7" t="s">
        <v>154</v>
      </c>
      <c r="B7" t="s">
        <v>81</v>
      </c>
      <c r="C7" t="s">
        <v>82</v>
      </c>
      <c r="D7" t="s">
        <v>394</v>
      </c>
      <c r="E7" s="41" t="str">
        <f>+IF(VLOOKUP(B7,main!C7:P73,12,FALSE)=0,"",VLOOKUP(B7,main!C7:P73,12,FALSE))</f>
        <v/>
      </c>
      <c r="F7" s="41" t="str">
        <f>+IF(VLOOKUP(B7,main!C7:P73,13,FALSE)=0,"",VLOOKUP(B7,main!C7:P73,13,FALSE))</f>
        <v/>
      </c>
      <c r="G7" s="41">
        <f>+IF(VLOOKUP(B7,main!C7:P73,14,FALSE)=0,"",VLOOKUP(B7,main!C7:P73,14,FALSE))</f>
        <v>50</v>
      </c>
    </row>
    <row r="8" spans="1:7" x14ac:dyDescent="0.25">
      <c r="A8" t="s">
        <v>155</v>
      </c>
      <c r="B8" t="s">
        <v>83</v>
      </c>
      <c r="C8" t="s">
        <v>84</v>
      </c>
      <c r="D8" t="s">
        <v>395</v>
      </c>
      <c r="E8" s="41" t="str">
        <f>+IF(VLOOKUP(B8,main!C8:P74,12,FALSE)=0,"",VLOOKUP(B8,main!C8:P74,12,FALSE))</f>
        <v/>
      </c>
      <c r="F8" s="41">
        <f>+IF(VLOOKUP(B8,main!C8:P74,13,FALSE)=0,"",VLOOKUP(B8,main!C8:P74,13,FALSE))</f>
        <v>0.02</v>
      </c>
      <c r="G8" s="41">
        <f>+IF(VLOOKUP(B8,main!C8:P74,14,FALSE)=0,"",VLOOKUP(B8,main!C8:P74,14,FALSE))</f>
        <v>0.06</v>
      </c>
    </row>
    <row r="9" spans="1:7" x14ac:dyDescent="0.25">
      <c r="A9" t="s">
        <v>155</v>
      </c>
      <c r="B9" t="s">
        <v>85</v>
      </c>
      <c r="C9" t="s">
        <v>86</v>
      </c>
      <c r="D9" t="s">
        <v>396</v>
      </c>
      <c r="E9" s="41" t="str">
        <f>+IF(VLOOKUP(B9,main!C9:P75,12,FALSE)=0,"",VLOOKUP(B9,main!C9:P75,12,FALSE))</f>
        <v/>
      </c>
      <c r="F9" s="41" t="str">
        <f>+IF(VLOOKUP(B9,main!C9:P75,13,FALSE)=0,"",VLOOKUP(B9,main!C9:P75,13,FALSE))</f>
        <v/>
      </c>
      <c r="G9" s="41">
        <f>+IF(VLOOKUP(B9,main!C9:P75,14,FALSE)=0,"",VLOOKUP(B9,main!C9:P75,14,FALSE))</f>
        <v>0.95</v>
      </c>
    </row>
    <row r="10" spans="1:7" x14ac:dyDescent="0.25">
      <c r="A10" t="s">
        <v>155</v>
      </c>
      <c r="B10" t="s">
        <v>87</v>
      </c>
      <c r="C10" t="s">
        <v>88</v>
      </c>
      <c r="D10" t="s">
        <v>397</v>
      </c>
      <c r="E10" s="41">
        <f>+IF(VLOOKUP(B10,main!C10:P76,12,FALSE)=0,"",VLOOKUP(B10,main!C10:P76,12,FALSE))</f>
        <v>0.4</v>
      </c>
      <c r="F10" s="41">
        <f>+IF(VLOOKUP(B10,main!C10:P76,13,FALSE)=0,"",VLOOKUP(B10,main!C10:P76,13,FALSE))</f>
        <v>0.73599999999999999</v>
      </c>
      <c r="G10" s="41">
        <f>+IF(VLOOKUP(B10,main!C10:P76,14,FALSE)=0,"",VLOOKUP(B10,main!C10:P76,14,FALSE))</f>
        <v>0.95</v>
      </c>
    </row>
    <row r="11" spans="1:7" x14ac:dyDescent="0.25">
      <c r="A11" t="s">
        <v>156</v>
      </c>
      <c r="B11" t="s">
        <v>89</v>
      </c>
      <c r="C11" t="s">
        <v>90</v>
      </c>
      <c r="D11" t="s">
        <v>398</v>
      </c>
      <c r="E11" s="41" t="str">
        <f>+IF(VLOOKUP(B11,main!C11:P77,12,FALSE)=0,"",VLOOKUP(B11,main!C11:P77,12,FALSE))</f>
        <v/>
      </c>
      <c r="F11" s="41" t="str">
        <f>+IF(VLOOKUP(B11,main!C11:P77,13,FALSE)=0,"",VLOOKUP(B11,main!C11:P77,13,FALSE))</f>
        <v/>
      </c>
      <c r="G11" s="41">
        <f>+IF(VLOOKUP(B11,main!C11:P77,14,FALSE)=0,"",VLOOKUP(B11,main!C11:P77,14,FALSE))</f>
        <v>0.8</v>
      </c>
    </row>
    <row r="12" spans="1:7" x14ac:dyDescent="0.25">
      <c r="A12" t="s">
        <v>156</v>
      </c>
      <c r="B12" t="s">
        <v>91</v>
      </c>
      <c r="C12" t="s">
        <v>92</v>
      </c>
      <c r="D12" t="s">
        <v>399</v>
      </c>
      <c r="E12" s="41" t="str">
        <f>+IF(VLOOKUP(B12,main!C12:P78,12,FALSE)=0,"",VLOOKUP(B12,main!C12:P78,12,FALSE))</f>
        <v/>
      </c>
      <c r="F12" s="41" t="str">
        <f>+IF(VLOOKUP(B12,main!C12:P78,13,FALSE)=0,"",VLOOKUP(B12,main!C12:P78,13,FALSE))</f>
        <v/>
      </c>
      <c r="G12" s="41">
        <f>+IF(VLOOKUP(B12,main!C12:P78,14,FALSE)=0,"",VLOOKUP(B12,main!C12:P78,14,FALSE))</f>
        <v>0.8</v>
      </c>
    </row>
    <row r="13" spans="1:7" x14ac:dyDescent="0.25">
      <c r="A13" t="s">
        <v>157</v>
      </c>
      <c r="B13" t="s">
        <v>93</v>
      </c>
      <c r="C13" t="s">
        <v>94</v>
      </c>
      <c r="D13" t="s">
        <v>400</v>
      </c>
      <c r="E13" s="41">
        <f>+IF(VLOOKUP(B13,main!C13:P79,12,FALSE)=0,"",VLOOKUP(B13,main!C13:P79,12,FALSE))</f>
        <v>7.4999999999999997E-2</v>
      </c>
      <c r="F13" s="41">
        <f>+IF(VLOOKUP(B13,main!C13:P79,13,FALSE)=0,"",VLOOKUP(B13,main!C13:P79,13,FALSE))</f>
        <v>0.15</v>
      </c>
      <c r="G13" s="41">
        <f>+IF(VLOOKUP(B13,main!C13:P79,14,FALSE)=0,"",VLOOKUP(B13,main!C13:P79,14,FALSE))</f>
        <v>0.3</v>
      </c>
    </row>
    <row r="14" spans="1:7" x14ac:dyDescent="0.25">
      <c r="A14" t="s">
        <v>157</v>
      </c>
      <c r="B14" t="s">
        <v>95</v>
      </c>
      <c r="C14" t="s">
        <v>96</v>
      </c>
      <c r="D14" t="s">
        <v>447</v>
      </c>
      <c r="E14" s="41">
        <f>+IF(VLOOKUP(B14,main!C14:P80,12,FALSE)=0,"",VLOOKUP(B14,main!C14:P80,12,FALSE))</f>
        <v>0.1</v>
      </c>
      <c r="F14" s="41">
        <f>+IF(VLOOKUP(B14,main!C14:P80,13,FALSE)=0,"",VLOOKUP(B14,main!C14:P80,13,FALSE))</f>
        <v>0.2</v>
      </c>
      <c r="G14" s="41">
        <f>+IF(VLOOKUP(B14,main!C14:P80,14,FALSE)=0,"",VLOOKUP(B14,main!C14:P80,14,FALSE))</f>
        <v>0.4</v>
      </c>
    </row>
    <row r="15" spans="1:7" x14ac:dyDescent="0.25">
      <c r="A15" t="s">
        <v>157</v>
      </c>
      <c r="B15" t="s">
        <v>97</v>
      </c>
      <c r="C15" t="s">
        <v>98</v>
      </c>
      <c r="D15" t="s">
        <v>401</v>
      </c>
      <c r="E15" s="41" t="str">
        <f>+IF(VLOOKUP(B15,main!C15:P81,12,FALSE)=0,"",VLOOKUP(B15,main!C15:P81,12,FALSE))</f>
        <v/>
      </c>
      <c r="F15" s="41" t="str">
        <f>+IF(VLOOKUP(B15,main!C15:P81,13,FALSE)=0,"",VLOOKUP(B15,main!C15:P81,13,FALSE))</f>
        <v/>
      </c>
      <c r="G15" s="41">
        <f>+IF(VLOOKUP(B15,main!C15:P81,14,FALSE)=0,"",VLOOKUP(B15,main!C15:P81,14,FALSE))</f>
        <v>0.9</v>
      </c>
    </row>
    <row r="16" spans="1:7" x14ac:dyDescent="0.25">
      <c r="A16" t="s">
        <v>127</v>
      </c>
      <c r="B16" t="s">
        <v>128</v>
      </c>
      <c r="C16" t="s">
        <v>129</v>
      </c>
      <c r="D16" t="s">
        <v>402</v>
      </c>
      <c r="E16" s="41" t="str">
        <f>+IF(VLOOKUP(B16,main!C16:P82,12,FALSE)=0,"",VLOOKUP(B16,main!C16:P82,12,FALSE))</f>
        <v/>
      </c>
      <c r="F16" s="41">
        <f>+IF(VLOOKUP(B16,main!C16:P82,13,FALSE)=0,"",VLOOKUP(B16,main!C16:P82,13,FALSE))</f>
        <v>0.1</v>
      </c>
      <c r="G16" s="41">
        <f>+IF(VLOOKUP(B16,main!C16:P82,14,FALSE)=0,"",VLOOKUP(B16,main!C16:P82,14,FALSE))</f>
        <v>0.5</v>
      </c>
    </row>
    <row r="17" spans="1:7" x14ac:dyDescent="0.25">
      <c r="A17" t="s">
        <v>127</v>
      </c>
      <c r="B17" t="s">
        <v>130</v>
      </c>
      <c r="C17" t="s">
        <v>131</v>
      </c>
      <c r="D17" t="s">
        <v>403</v>
      </c>
      <c r="E17" s="41" t="str">
        <f>+IF(VLOOKUP(B17,main!C17:P83,12,FALSE)=0,"",VLOOKUP(B17,main!C17:P83,12,FALSE))</f>
        <v/>
      </c>
      <c r="F17" s="41" t="str">
        <f>+IF(VLOOKUP(B17,main!C17:P83,13,FALSE)=0,"",VLOOKUP(B17,main!C17:P83,13,FALSE))</f>
        <v/>
      </c>
      <c r="G17" s="41">
        <f>+IF(VLOOKUP(B17,main!C17:P83,14,FALSE)=0,"",VLOOKUP(B17,main!C17:P83,14,FALSE))</f>
        <v>0.3</v>
      </c>
    </row>
    <row r="18" spans="1:7" x14ac:dyDescent="0.25">
      <c r="A18" t="s">
        <v>127</v>
      </c>
      <c r="B18" t="s">
        <v>132</v>
      </c>
      <c r="C18" t="s">
        <v>133</v>
      </c>
      <c r="D18" t="s">
        <v>404</v>
      </c>
      <c r="E18" s="41">
        <f>+IF(VLOOKUP(B18,main!C18:P84,12,FALSE)=0,"",VLOOKUP(B18,main!C18:P84,12,FALSE))</f>
        <v>0.3</v>
      </c>
      <c r="F18" s="41">
        <f>+IF(VLOOKUP(B18,main!C18:P84,13,FALSE)=0,"",VLOOKUP(B18,main!C18:P84,13,FALSE))</f>
        <v>0.8</v>
      </c>
      <c r="G18" s="41">
        <f>+IF(VLOOKUP(B18,main!C18:P84,14,FALSE)=0,"",VLOOKUP(B18,main!C18:P84,14,FALSE))</f>
        <v>0.9</v>
      </c>
    </row>
    <row r="19" spans="1:7" x14ac:dyDescent="0.25">
      <c r="A19" t="s">
        <v>127</v>
      </c>
      <c r="B19" t="s">
        <v>134</v>
      </c>
      <c r="C19" t="s">
        <v>135</v>
      </c>
      <c r="D19" t="s">
        <v>449</v>
      </c>
      <c r="E19" s="41" t="str">
        <f>+IF(VLOOKUP(B19,main!C19:P85,12,FALSE)=0,"",VLOOKUP(B19,main!C19:P85,12,FALSE))</f>
        <v/>
      </c>
      <c r="F19" s="41">
        <f>+IF(VLOOKUP(B19,main!C19:P85,13,FALSE)=0,"",VLOOKUP(B19,main!C19:P85,13,FALSE))</f>
        <v>0.62</v>
      </c>
      <c r="G19" s="41">
        <f>+IF(VLOOKUP(B19,main!C19:P85,14,FALSE)=0,"",VLOOKUP(B19,main!C19:P85,14,FALSE))</f>
        <v>0.9</v>
      </c>
    </row>
    <row r="20" spans="1:7" x14ac:dyDescent="0.25">
      <c r="A20" t="s">
        <v>127</v>
      </c>
      <c r="B20" t="s">
        <v>136</v>
      </c>
      <c r="C20" t="s">
        <v>137</v>
      </c>
      <c r="D20" t="s">
        <v>405</v>
      </c>
      <c r="E20" s="41">
        <f>+IF(VLOOKUP(B20,main!C20:P86,12,FALSE)=0,"",VLOOKUP(B20,main!C20:P86,12,FALSE))</f>
        <v>0.3</v>
      </c>
      <c r="F20" s="41">
        <f>+IF(VLOOKUP(B20,main!C20:P86,13,FALSE)=0,"",VLOOKUP(B20,main!C20:P86,13,FALSE))</f>
        <v>0.62</v>
      </c>
      <c r="G20" s="41">
        <f>+IF(VLOOKUP(B20,main!C20:P86,14,FALSE)=0,"",VLOOKUP(B20,main!C20:P86,14,FALSE))</f>
        <v>0.9</v>
      </c>
    </row>
    <row r="21" spans="1:7" x14ac:dyDescent="0.25">
      <c r="A21" t="s">
        <v>127</v>
      </c>
      <c r="B21" t="s">
        <v>138</v>
      </c>
      <c r="C21" t="s">
        <v>139</v>
      </c>
      <c r="D21" t="s">
        <v>406</v>
      </c>
      <c r="E21" s="41">
        <f>+IF(VLOOKUP(B21,main!C21:P87,12,FALSE)=0,"",VLOOKUP(B21,main!C21:P87,12,FALSE))</f>
        <v>0.3</v>
      </c>
      <c r="F21" s="41">
        <f>+IF(VLOOKUP(B21,main!C21:P87,13,FALSE)=0,"",VLOOKUP(B21,main!C21:P87,13,FALSE))</f>
        <v>0.62</v>
      </c>
      <c r="G21" s="41">
        <f>+IF(VLOOKUP(B21,main!C21:P87,14,FALSE)=0,"",VLOOKUP(B21,main!C21:P87,14,FALSE))</f>
        <v>0.9</v>
      </c>
    </row>
    <row r="22" spans="1:7" x14ac:dyDescent="0.25">
      <c r="A22" t="s">
        <v>146</v>
      </c>
      <c r="B22" t="s">
        <v>23</v>
      </c>
      <c r="C22" t="s">
        <v>24</v>
      </c>
      <c r="D22" t="s">
        <v>407</v>
      </c>
      <c r="E22" s="41" t="str">
        <f>+IF(VLOOKUP(B22,main!C22:P88,12,FALSE)=0,"",VLOOKUP(B22,main!C22:P88,12,FALSE))</f>
        <v/>
      </c>
      <c r="F22" s="41" t="str">
        <f>+IF(VLOOKUP(B22,main!C22:P88,13,FALSE)=0,"",VLOOKUP(B22,main!C22:P88,13,FALSE))</f>
        <v/>
      </c>
      <c r="G22" s="41">
        <f>+IF(VLOOKUP(B22,main!C22:P88,14,FALSE)=0,"",VLOOKUP(B22,main!C22:P88,14,FALSE))</f>
        <v>0.99999000000000005</v>
      </c>
    </row>
    <row r="23" spans="1:7" x14ac:dyDescent="0.25">
      <c r="A23" t="s">
        <v>146</v>
      </c>
      <c r="B23" t="s">
        <v>25</v>
      </c>
      <c r="C23" t="s">
        <v>26</v>
      </c>
      <c r="D23" t="s">
        <v>408</v>
      </c>
      <c r="E23" s="41">
        <f>+IF(VLOOKUP(B23,main!C23:P89,12,FALSE)=0,"",VLOOKUP(B23,main!C23:P89,12,FALSE))</f>
        <v>0.15</v>
      </c>
      <c r="F23" s="41">
        <f>+IF(VLOOKUP(B23,main!C23:P89,13,FALSE)=0,"",VLOOKUP(B23,main!C23:P89,13,FALSE))</f>
        <v>0.3</v>
      </c>
      <c r="G23" s="41">
        <f>+IF(VLOOKUP(B23,main!C23:P89,14,FALSE)=0,"",VLOOKUP(B23,main!C23:P89,14,FALSE))</f>
        <v>0.95</v>
      </c>
    </row>
    <row r="24" spans="1:7" x14ac:dyDescent="0.25">
      <c r="A24" t="s">
        <v>146</v>
      </c>
      <c r="B24" t="s">
        <v>27</v>
      </c>
      <c r="C24" t="s">
        <v>28</v>
      </c>
      <c r="D24" t="s">
        <v>409</v>
      </c>
      <c r="E24" s="41">
        <f>+IF(VLOOKUP(B24,main!C24:P90,12,FALSE)=0,"",VLOOKUP(B24,main!C24:P90,12,FALSE))</f>
        <v>0.05</v>
      </c>
      <c r="F24" s="41">
        <f>+IF(VLOOKUP(B24,main!C24:P90,13,FALSE)=0,"",VLOOKUP(B24,main!C24:P90,13,FALSE))</f>
        <v>0.1</v>
      </c>
      <c r="G24" s="41">
        <f>+IF(VLOOKUP(B24,main!C24:P90,14,FALSE)=0,"",VLOOKUP(B24,main!C24:P90,14,FALSE))</f>
        <v>0.2</v>
      </c>
    </row>
    <row r="25" spans="1:7" x14ac:dyDescent="0.25">
      <c r="A25" t="s">
        <v>146</v>
      </c>
      <c r="B25" t="s">
        <v>29</v>
      </c>
      <c r="C25" t="s">
        <v>30</v>
      </c>
      <c r="D25" t="s">
        <v>410</v>
      </c>
      <c r="E25" s="41" t="str">
        <f>+IF(VLOOKUP(B25,main!C25:P91,12,FALSE)=0,"",VLOOKUP(B25,main!C25:P91,12,FALSE))</f>
        <v/>
      </c>
      <c r="F25" s="41">
        <f>+IF(VLOOKUP(B25,main!C25:P91,13,FALSE)=0,"",VLOOKUP(B25,main!C25:P91,13,FALSE))</f>
        <v>0.05</v>
      </c>
      <c r="G25" s="41">
        <f>+IF(VLOOKUP(B25,main!C25:P91,14,FALSE)=0,"",VLOOKUP(B25,main!C25:P91,14,FALSE))</f>
        <v>0.1</v>
      </c>
    </row>
    <row r="26" spans="1:7" x14ac:dyDescent="0.25">
      <c r="A26" t="s">
        <v>147</v>
      </c>
      <c r="B26" t="s">
        <v>32</v>
      </c>
      <c r="C26" t="s">
        <v>33</v>
      </c>
      <c r="D26" t="s">
        <v>411</v>
      </c>
      <c r="E26" s="41">
        <f>+IF(VLOOKUP(B26,main!C26:P92,12,FALSE)=0,"",VLOOKUP(B26,main!C26:P92,12,FALSE))</f>
        <v>0.2</v>
      </c>
      <c r="F26" s="41">
        <f>+IF(VLOOKUP(B26,main!C26:P92,13,FALSE)=0,"",VLOOKUP(B26,main!C26:P92,13,FALSE))</f>
        <v>0.7</v>
      </c>
      <c r="G26" s="41">
        <f>+IF(VLOOKUP(B26,main!C26:P92,14,FALSE)=0,"",VLOOKUP(B26,main!C26:P92,14,FALSE))</f>
        <v>0.9</v>
      </c>
    </row>
    <row r="27" spans="1:7" x14ac:dyDescent="0.25">
      <c r="A27" t="s">
        <v>147</v>
      </c>
      <c r="B27" t="s">
        <v>35</v>
      </c>
      <c r="C27" t="s">
        <v>36</v>
      </c>
      <c r="D27" t="s">
        <v>412</v>
      </c>
      <c r="E27" s="41">
        <f>+IF(VLOOKUP(B27,main!C27:P93,12,FALSE)=0,"",VLOOKUP(B27,main!C27:P93,12,FALSE))</f>
        <v>0.3</v>
      </c>
      <c r="F27" s="41">
        <f>+IF(VLOOKUP(B27,main!C27:P93,13,FALSE)=0,"",VLOOKUP(B27,main!C27:P93,13,FALSE))</f>
        <v>0.6</v>
      </c>
      <c r="G27" s="41">
        <f>+IF(VLOOKUP(B27,main!C27:P93,14,FALSE)=0,"",VLOOKUP(B27,main!C27:P93,14,FALSE))</f>
        <v>0.95</v>
      </c>
    </row>
    <row r="28" spans="1:7" x14ac:dyDescent="0.25">
      <c r="A28" t="s">
        <v>147</v>
      </c>
      <c r="B28" t="s">
        <v>38</v>
      </c>
      <c r="C28" t="s">
        <v>39</v>
      </c>
      <c r="D28" t="s">
        <v>413</v>
      </c>
      <c r="E28" s="41">
        <f>+IF(VLOOKUP(B28,main!C28:P94,12,FALSE)=0,"",VLOOKUP(B28,main!C28:P94,12,FALSE))</f>
        <v>0.15</v>
      </c>
      <c r="F28" s="41">
        <f>+IF(VLOOKUP(B28,main!C28:P94,13,FALSE)=0,"",VLOOKUP(B28,main!C28:P94,13,FALSE))</f>
        <v>0.3</v>
      </c>
      <c r="G28" s="41">
        <f>+IF(VLOOKUP(B28,main!C28:P94,14,FALSE)=0,"",VLOOKUP(B28,main!C28:P94,14,FALSE))</f>
        <v>0.95</v>
      </c>
    </row>
    <row r="29" spans="1:7" x14ac:dyDescent="0.25">
      <c r="A29" t="s">
        <v>147</v>
      </c>
      <c r="B29" t="s">
        <v>40</v>
      </c>
      <c r="C29" t="s">
        <v>41</v>
      </c>
      <c r="D29" t="s">
        <v>414</v>
      </c>
      <c r="E29" s="41">
        <f>+IF(VLOOKUP(B29,main!C29:P95,12,FALSE)=0,"",VLOOKUP(B29,main!C29:P95,12,FALSE))</f>
        <v>0.15</v>
      </c>
      <c r="F29" s="41">
        <f>+IF(VLOOKUP(B29,main!C29:P95,13,FALSE)=0,"",VLOOKUP(B29,main!C29:P95,13,FALSE))</f>
        <v>0.4</v>
      </c>
      <c r="G29" s="41">
        <f>+IF(VLOOKUP(B29,main!C29:P95,14,FALSE)=0,"",VLOOKUP(B29,main!C29:P95,14,FALSE))</f>
        <v>0.95</v>
      </c>
    </row>
    <row r="30" spans="1:7" x14ac:dyDescent="0.25">
      <c r="A30" t="s">
        <v>148</v>
      </c>
      <c r="B30" t="s">
        <v>42</v>
      </c>
      <c r="C30" t="s">
        <v>43</v>
      </c>
      <c r="D30" t="s">
        <v>415</v>
      </c>
      <c r="E30" s="41">
        <f>+IF(VLOOKUP(B30,main!C30:P96,12,FALSE)=0,"",VLOOKUP(B30,main!C30:P96,12,FALSE))</f>
        <v>0.2</v>
      </c>
      <c r="F30" s="41">
        <f>+IF(VLOOKUP(B30,main!C30:P96,13,FALSE)=0,"",VLOOKUP(B30,main!C30:P96,13,FALSE))</f>
        <v>0.4</v>
      </c>
      <c r="G30" s="41">
        <f>+IF(VLOOKUP(B30,main!C30:P96,14,FALSE)=0,"",VLOOKUP(B30,main!C30:P96,14,FALSE))</f>
        <v>0.6</v>
      </c>
    </row>
    <row r="31" spans="1:7" x14ac:dyDescent="0.25">
      <c r="A31" t="s">
        <v>148</v>
      </c>
      <c r="B31" t="s">
        <v>44</v>
      </c>
      <c r="C31" t="s">
        <v>45</v>
      </c>
      <c r="D31" t="s">
        <v>416</v>
      </c>
      <c r="E31" s="41" t="str">
        <f>+IF(VLOOKUP(B31,main!C31:P97,12,FALSE)=0,"",VLOOKUP(B31,main!C31:P97,12,FALSE))</f>
        <v/>
      </c>
      <c r="F31" s="41" t="str">
        <f>+IF(VLOOKUP(B31,main!C31:P97,13,FALSE)=0,"",VLOOKUP(B31,main!C31:P97,13,FALSE))</f>
        <v/>
      </c>
      <c r="G31" s="41">
        <f>+IF(VLOOKUP(B31,main!C31:P97,14,FALSE)=0,"",VLOOKUP(B31,main!C31:P97,14,FALSE))</f>
        <v>0.5</v>
      </c>
    </row>
    <row r="32" spans="1:7" x14ac:dyDescent="0.25">
      <c r="A32" t="s">
        <v>148</v>
      </c>
      <c r="B32" t="s">
        <v>46</v>
      </c>
      <c r="C32" t="s">
        <v>47</v>
      </c>
      <c r="D32" t="s">
        <v>417</v>
      </c>
      <c r="E32" s="41" t="str">
        <f>+IF(VLOOKUP(B32,main!C32:P98,12,FALSE)=0,"",VLOOKUP(B32,main!C32:P98,12,FALSE))</f>
        <v/>
      </c>
      <c r="F32" s="41" t="str">
        <f>+IF(VLOOKUP(B32,main!C32:P98,13,FALSE)=0,"",VLOOKUP(B32,main!C32:P98,13,FALSE))</f>
        <v/>
      </c>
      <c r="G32" s="41">
        <f>+IF(VLOOKUP(B32,main!C32:P98,14,FALSE)=0,"",VLOOKUP(B32,main!C32:P98,14,FALSE))</f>
        <v>0.3</v>
      </c>
    </row>
    <row r="33" spans="1:7" x14ac:dyDescent="0.25">
      <c r="A33" t="s">
        <v>150</v>
      </c>
      <c r="B33" t="s">
        <v>53</v>
      </c>
      <c r="C33" t="s">
        <v>54</v>
      </c>
      <c r="D33" t="s">
        <v>418</v>
      </c>
      <c r="E33" s="41">
        <f>+IF(VLOOKUP(B33,main!C33:P99,12,FALSE)=0,"",VLOOKUP(B33,main!C33:P99,12,FALSE))</f>
        <v>0.125</v>
      </c>
      <c r="F33" s="41">
        <f>+IF(VLOOKUP(B33,main!C33:P99,13,FALSE)=0,"",VLOOKUP(B33,main!C33:P99,13,FALSE))</f>
        <v>0.25</v>
      </c>
      <c r="G33" s="41">
        <f>+IF(VLOOKUP(B33,main!C33:P99,14,FALSE)=0,"",VLOOKUP(B33,main!C33:P99,14,FALSE))</f>
        <v>0.5</v>
      </c>
    </row>
    <row r="34" spans="1:7" x14ac:dyDescent="0.25">
      <c r="A34" t="s">
        <v>150</v>
      </c>
      <c r="B34" t="s">
        <v>55</v>
      </c>
      <c r="C34" t="s">
        <v>56</v>
      </c>
      <c r="D34" t="s">
        <v>419</v>
      </c>
      <c r="E34" s="41" t="str">
        <f>+IF(VLOOKUP(B34,main!C34:P100,12,FALSE)=0,"",VLOOKUP(B34,main!C34:P100,12,FALSE))</f>
        <v/>
      </c>
      <c r="F34" s="41" t="str">
        <f>+IF(VLOOKUP(B34,main!C34:P100,13,FALSE)=0,"",VLOOKUP(B34,main!C34:P100,13,FALSE))</f>
        <v/>
      </c>
      <c r="G34" s="41">
        <f>+IF(VLOOKUP(B34,main!C34:P100,14,FALSE)=0,"",VLOOKUP(B34,main!C34:P100,14,FALSE))</f>
        <v>0.8</v>
      </c>
    </row>
    <row r="35" spans="1:7" x14ac:dyDescent="0.25">
      <c r="A35" t="s">
        <v>158</v>
      </c>
      <c r="B35" t="s">
        <v>99</v>
      </c>
      <c r="C35" t="s">
        <v>100</v>
      </c>
      <c r="D35" t="s">
        <v>420</v>
      </c>
      <c r="E35" s="41" t="str">
        <f>+IF(VLOOKUP(B35,main!C35:P101,12,FALSE)=0,"",VLOOKUP(B35,main!C35:P101,12,FALSE))</f>
        <v/>
      </c>
      <c r="F35" s="41">
        <f>+IF(VLOOKUP(B35,main!C35:P101,13,FALSE)=0,"",VLOOKUP(B35,main!C35:P101,13,FALSE))</f>
        <v>0.2</v>
      </c>
      <c r="G35" s="41">
        <f>+IF(VLOOKUP(B35,main!C35:P101,14,FALSE)=0,"",VLOOKUP(B35,main!C35:P101,14,FALSE))</f>
        <v>0.5</v>
      </c>
    </row>
    <row r="36" spans="1:7" x14ac:dyDescent="0.25">
      <c r="A36" t="s">
        <v>158</v>
      </c>
      <c r="B36" t="s">
        <v>101</v>
      </c>
      <c r="C36" t="s">
        <v>102</v>
      </c>
      <c r="D36" t="s">
        <v>421</v>
      </c>
      <c r="E36" s="41" t="str">
        <f>+IF(VLOOKUP(B36,main!C36:P102,12,FALSE)=0,"",VLOOKUP(B36,main!C36:P102,12,FALSE))</f>
        <v/>
      </c>
      <c r="F36" s="41">
        <f>+IF(VLOOKUP(B36,main!C36:P102,13,FALSE)=0,"",VLOOKUP(B36,main!C36:P102,13,FALSE))</f>
        <v>0.1</v>
      </c>
      <c r="G36" s="41">
        <f>+IF(VLOOKUP(B36,main!C36:P102,14,FALSE)=0,"",VLOOKUP(B36,main!C36:P102,14,FALSE))</f>
        <v>0.5</v>
      </c>
    </row>
    <row r="37" spans="1:7" x14ac:dyDescent="0.25">
      <c r="A37" t="s">
        <v>158</v>
      </c>
      <c r="B37" t="s">
        <v>103</v>
      </c>
      <c r="C37" t="s">
        <v>104</v>
      </c>
      <c r="D37" t="s">
        <v>422</v>
      </c>
      <c r="E37" s="41">
        <f>+IF(VLOOKUP(B37,main!C37:P103,12,FALSE)=0,"",VLOOKUP(B37,main!C37:P103,12,FALSE))</f>
        <v>0.2</v>
      </c>
      <c r="F37" s="41">
        <f>+IF(VLOOKUP(B37,main!C37:P103,13,FALSE)=0,"",VLOOKUP(B37,main!C37:P103,13,FALSE))</f>
        <v>0.5</v>
      </c>
      <c r="G37" s="41">
        <f>+IF(VLOOKUP(B37,main!C37:P103,14,FALSE)=0,"",VLOOKUP(B37,main!C37:P103,14,FALSE))</f>
        <v>0.95</v>
      </c>
    </row>
    <row r="38" spans="1:7" x14ac:dyDescent="0.25">
      <c r="A38" t="s">
        <v>149</v>
      </c>
      <c r="B38" t="s">
        <v>48</v>
      </c>
      <c r="C38" t="s">
        <v>49</v>
      </c>
      <c r="D38" t="s">
        <v>423</v>
      </c>
      <c r="E38" s="41" t="str">
        <f>+IF(VLOOKUP(B38,main!C38:P104,12,FALSE)=0,"",VLOOKUP(B38,main!C38:P104,12,FALSE))</f>
        <v/>
      </c>
      <c r="F38" s="41" t="str">
        <f>+IF(VLOOKUP(B38,main!C38:P104,13,FALSE)=0,"",VLOOKUP(B38,main!C38:P104,13,FALSE))</f>
        <v/>
      </c>
      <c r="G38" s="41">
        <f>+IF(VLOOKUP(B38,main!C38:P104,14,FALSE)=0,"",VLOOKUP(B38,main!C38:P104,14,FALSE))</f>
        <v>0.2</v>
      </c>
    </row>
    <row r="39" spans="1:7" x14ac:dyDescent="0.25">
      <c r="A39" t="s">
        <v>149</v>
      </c>
      <c r="B39" t="s">
        <v>51</v>
      </c>
      <c r="C39" t="s">
        <v>52</v>
      </c>
      <c r="D39" t="s">
        <v>424</v>
      </c>
      <c r="E39" s="41">
        <f>+IF(VLOOKUP(B39,main!C39:P105,12,FALSE)=0,"",VLOOKUP(B39,main!C39:P105,12,FALSE))</f>
        <v>0.05</v>
      </c>
      <c r="F39" s="41">
        <f>+IF(VLOOKUP(B39,main!C39:P105,13,FALSE)=0,"",VLOOKUP(B39,main!C39:P105,13,FALSE))</f>
        <v>0.1</v>
      </c>
      <c r="G39" s="41">
        <f>+IF(VLOOKUP(B39,main!C39:P105,14,FALSE)=0,"",VLOOKUP(B39,main!C39:P105,14,FALSE))</f>
        <v>0.2</v>
      </c>
    </row>
    <row r="40" spans="1:7" x14ac:dyDescent="0.25">
      <c r="A40" t="s">
        <v>159</v>
      </c>
      <c r="B40" t="s">
        <v>105</v>
      </c>
      <c r="C40" t="s">
        <v>106</v>
      </c>
      <c r="D40" t="s">
        <v>425</v>
      </c>
      <c r="E40" s="41" t="str">
        <f>+IF(VLOOKUP(B40,main!C40:P106,12,FALSE)=0,"",VLOOKUP(B40,main!C40:P106,12,FALSE))</f>
        <v/>
      </c>
      <c r="F40" s="41">
        <f>+IF(VLOOKUP(B40,main!C40:P106,13,FALSE)=0,"",VLOOKUP(B40,main!C40:P106,13,FALSE))</f>
        <v>0.1</v>
      </c>
      <c r="G40" s="41">
        <f>+IF(VLOOKUP(B40,main!C40:P106,14,FALSE)=0,"",VLOOKUP(B40,main!C40:P106,14,FALSE))</f>
        <v>0.25</v>
      </c>
    </row>
    <row r="41" spans="1:7" x14ac:dyDescent="0.25">
      <c r="A41" t="s">
        <v>160</v>
      </c>
      <c r="B41" t="s">
        <v>107</v>
      </c>
      <c r="C41" t="s">
        <v>108</v>
      </c>
      <c r="D41" t="s">
        <v>448</v>
      </c>
      <c r="E41" s="41" t="str">
        <f>+IF(VLOOKUP(B41,main!C41:P107,12,FALSE)=0,"",VLOOKUP(B41,main!C41:P107,12,FALSE))</f>
        <v/>
      </c>
      <c r="F41" s="41">
        <f>+IF(VLOOKUP(B41,main!C41:P107,13,FALSE)=0,"",VLOOKUP(B41,main!C41:P107,13,FALSE))</f>
        <v>0.1</v>
      </c>
      <c r="G41" s="41">
        <f>+IF(VLOOKUP(B41,main!C41:P107,14,FALSE)=0,"",VLOOKUP(B41,main!C41:P107,14,FALSE))</f>
        <v>0.25</v>
      </c>
    </row>
    <row r="42" spans="1:7" x14ac:dyDescent="0.25">
      <c r="A42" t="s">
        <v>160</v>
      </c>
      <c r="B42" t="s">
        <v>109</v>
      </c>
      <c r="C42" t="s">
        <v>110</v>
      </c>
      <c r="D42" t="s">
        <v>426</v>
      </c>
      <c r="E42" s="41">
        <f>+IF(VLOOKUP(B42,main!C42:P108,12,FALSE)=0,"",VLOOKUP(B42,main!C42:P108,12,FALSE))</f>
        <v>0.1</v>
      </c>
      <c r="F42" s="41">
        <f>+IF(VLOOKUP(B42,main!C42:P108,13,FALSE)=0,"",VLOOKUP(B42,main!C42:P108,13,FALSE))</f>
        <v>0.15</v>
      </c>
      <c r="G42" s="41">
        <f>+IF(VLOOKUP(B42,main!C42:P108,14,FALSE)=0,"",VLOOKUP(B42,main!C42:P108,14,FALSE))</f>
        <v>0.25</v>
      </c>
    </row>
    <row r="43" spans="1:7" x14ac:dyDescent="0.25">
      <c r="A43" t="s">
        <v>160</v>
      </c>
      <c r="B43" t="s">
        <v>111</v>
      </c>
      <c r="C43" t="s">
        <v>112</v>
      </c>
      <c r="D43" t="s">
        <v>427</v>
      </c>
      <c r="E43" s="41" t="str">
        <f>+IF(VLOOKUP(B43,main!C43:P109,12,FALSE)=0,"",VLOOKUP(B43,main!C43:P109,12,FALSE))</f>
        <v/>
      </c>
      <c r="F43" s="41">
        <f>+IF(VLOOKUP(B43,main!C43:P109,13,FALSE)=0,"",VLOOKUP(B43,main!C43:P109,13,FALSE))</f>
        <v>0.1</v>
      </c>
      <c r="G43" s="41">
        <f>+IF(VLOOKUP(B43,main!C43:P109,14,FALSE)=0,"",VLOOKUP(B43,main!C43:P109,14,FALSE))</f>
        <v>0.25</v>
      </c>
    </row>
    <row r="44" spans="1:7" x14ac:dyDescent="0.25">
      <c r="A44" t="s">
        <v>160</v>
      </c>
      <c r="B44" t="s">
        <v>113</v>
      </c>
      <c r="C44" t="s">
        <v>114</v>
      </c>
      <c r="D44" t="s">
        <v>428</v>
      </c>
      <c r="E44" s="41">
        <f>+IF(VLOOKUP(B44,main!C44:P110,12,FALSE)=0,"",VLOOKUP(B44,main!C44:P110,12,FALSE))</f>
        <v>0.15</v>
      </c>
      <c r="F44" s="41">
        <f>+IF(VLOOKUP(B44,main!C44:P110,13,FALSE)=0,"",VLOOKUP(B44,main!C44:P110,13,FALSE))</f>
        <v>0.3</v>
      </c>
      <c r="G44" s="41">
        <f>+IF(VLOOKUP(B44,main!C44:P110,14,FALSE)=0,"",VLOOKUP(B44,main!C44:P110,14,FALSE))</f>
        <v>0.7</v>
      </c>
    </row>
    <row r="45" spans="1:7" x14ac:dyDescent="0.25">
      <c r="A45" t="s">
        <v>160</v>
      </c>
      <c r="B45" t="s">
        <v>115</v>
      </c>
      <c r="C45" t="s">
        <v>116</v>
      </c>
      <c r="D45" t="s">
        <v>429</v>
      </c>
      <c r="E45" s="41" t="str">
        <f>+IF(VLOOKUP(B45,main!C45:P111,12,FALSE)=0,"",VLOOKUP(B45,main!C45:P111,12,FALSE))</f>
        <v/>
      </c>
      <c r="F45" s="41">
        <f>+IF(VLOOKUP(B45,main!C45:P111,13,FALSE)=0,"",VLOOKUP(B45,main!C45:P111,13,FALSE))</f>
        <v>0.15</v>
      </c>
      <c r="G45" s="41">
        <f>+IF(VLOOKUP(B45,main!C45:P111,14,FALSE)=0,"",VLOOKUP(B45,main!C45:P111,14,FALSE))</f>
        <v>0.7</v>
      </c>
    </row>
    <row r="46" spans="1:7" x14ac:dyDescent="0.25">
      <c r="A46" t="s">
        <v>160</v>
      </c>
      <c r="B46" t="s">
        <v>117</v>
      </c>
      <c r="C46" t="s">
        <v>118</v>
      </c>
      <c r="D46" t="s">
        <v>430</v>
      </c>
      <c r="E46" s="41" t="str">
        <f>+IF(VLOOKUP(B46,main!C46:P112,12,FALSE)=0,"",VLOOKUP(B46,main!C46:P112,12,FALSE))</f>
        <v/>
      </c>
      <c r="F46" s="41">
        <f>+IF(VLOOKUP(B46,main!C46:P112,13,FALSE)=0,"",VLOOKUP(B46,main!C46:P112,13,FALSE))</f>
        <v>0.2</v>
      </c>
      <c r="G46" s="41">
        <f>+IF(VLOOKUP(B46,main!C46:P112,14,FALSE)=0,"",VLOOKUP(B46,main!C46:P112,14,FALSE))</f>
        <v>0.7</v>
      </c>
    </row>
    <row r="47" spans="1:7" x14ac:dyDescent="0.25">
      <c r="A47" t="s">
        <v>160</v>
      </c>
      <c r="B47" t="s">
        <v>119</v>
      </c>
      <c r="C47" t="s">
        <v>120</v>
      </c>
      <c r="D47" t="s">
        <v>431</v>
      </c>
      <c r="E47" s="41" t="str">
        <f>+IF(VLOOKUP(B47,main!C47:P113,12,FALSE)=0,"",VLOOKUP(B47,main!C47:P113,12,FALSE))</f>
        <v/>
      </c>
      <c r="F47" s="41">
        <f>+IF(VLOOKUP(B47,main!C47:P113,13,FALSE)=0,"",VLOOKUP(B47,main!C47:P113,13,FALSE))</f>
        <v>0.6</v>
      </c>
      <c r="G47" s="41">
        <f>+IF(VLOOKUP(B47,main!C47:P113,14,FALSE)=0,"",VLOOKUP(B47,main!C47:P113,14,FALSE))</f>
        <v>0.9</v>
      </c>
    </row>
    <row r="48" spans="1:7" x14ac:dyDescent="0.25">
      <c r="A48" t="s">
        <v>160</v>
      </c>
      <c r="B48" t="s">
        <v>121</v>
      </c>
      <c r="C48" t="s">
        <v>122</v>
      </c>
      <c r="D48" t="s">
        <v>432</v>
      </c>
      <c r="E48" s="41">
        <f>+IF(VLOOKUP(B48,main!C48:P114,12,FALSE)=0,"",VLOOKUP(B48,main!C48:P114,12,FALSE))</f>
        <v>0.05</v>
      </c>
      <c r="F48" s="41">
        <f>+IF(VLOOKUP(B48,main!C48:P114,13,FALSE)=0,"",VLOOKUP(B48,main!C48:P114,13,FALSE))</f>
        <v>0.1</v>
      </c>
      <c r="G48" s="41">
        <f>+IF(VLOOKUP(B48,main!C48:P114,14,FALSE)=0,"",VLOOKUP(B48,main!C48:P114,14,FALSE))</f>
        <v>0.2</v>
      </c>
    </row>
    <row r="49" spans="1:7" x14ac:dyDescent="0.25">
      <c r="A49" t="s">
        <v>160</v>
      </c>
      <c r="B49" t="s">
        <v>123</v>
      </c>
      <c r="C49" t="s">
        <v>124</v>
      </c>
      <c r="D49" t="s">
        <v>433</v>
      </c>
      <c r="E49" s="41" t="str">
        <f>+IF(VLOOKUP(B49,main!C49:P115,12,FALSE)=0,"",VLOOKUP(B49,main!C49:P115,12,FALSE))</f>
        <v/>
      </c>
      <c r="F49" s="41">
        <f>+IF(VLOOKUP(B49,main!C49:P115,13,FALSE)=0,"",VLOOKUP(B49,main!C49:P115,13,FALSE))</f>
        <v>0.15</v>
      </c>
      <c r="G49" s="41">
        <f>+IF(VLOOKUP(B49,main!C49:P115,14,FALSE)=0,"",VLOOKUP(B49,main!C49:P115,14,FALSE))</f>
        <v>0.3</v>
      </c>
    </row>
    <row r="50" spans="1:7" x14ac:dyDescent="0.25">
      <c r="A50" t="s">
        <v>160</v>
      </c>
      <c r="B50" t="s">
        <v>125</v>
      </c>
      <c r="C50" t="s">
        <v>126</v>
      </c>
      <c r="D50" t="s">
        <v>434</v>
      </c>
      <c r="E50" s="41" t="str">
        <f>+IF(VLOOKUP(B50,main!C50:P116,12,FALSE)=0,"",VLOOKUP(B50,main!C50:P116,12,FALSE))</f>
        <v/>
      </c>
      <c r="F50" s="41">
        <f>+IF(VLOOKUP(B50,main!C50:P116,13,FALSE)=0,"",VLOOKUP(B50,main!C50:P116,13,FALSE))</f>
        <v>0.15</v>
      </c>
      <c r="G50" s="41">
        <f>+IF(VLOOKUP(B50,main!C50:P116,14,FALSE)=0,"",VLOOKUP(B50,main!C50:P116,14,FALSE))</f>
        <v>0.3</v>
      </c>
    </row>
    <row r="51" spans="1:7" x14ac:dyDescent="0.25">
      <c r="A51" t="s">
        <v>161</v>
      </c>
      <c r="B51" t="s">
        <v>140</v>
      </c>
      <c r="C51" t="s">
        <v>69</v>
      </c>
      <c r="D51" t="s">
        <v>435</v>
      </c>
      <c r="E51" s="41" t="str">
        <f>+IF(VLOOKUP(B51,main!C51:P117,12,FALSE)=0,"",VLOOKUP(B51,main!C51:P117,12,FALSE))</f>
        <v/>
      </c>
      <c r="F51" s="41" t="str">
        <f>+IF(VLOOKUP(B51,main!C51:P117,13,FALSE)=0,"",VLOOKUP(B51,main!C51:P117,13,FALSE))</f>
        <v/>
      </c>
      <c r="G51" s="41">
        <f>+IF(VLOOKUP(B51,main!C51:P117,14,FALSE)=0,"",VLOOKUP(B51,main!C51:P117,14,FALSE))</f>
        <v>0.85</v>
      </c>
    </row>
    <row r="52" spans="1:7" x14ac:dyDescent="0.25">
      <c r="A52" t="s">
        <v>161</v>
      </c>
      <c r="B52" t="s">
        <v>141</v>
      </c>
      <c r="C52" t="s">
        <v>142</v>
      </c>
      <c r="D52" t="s">
        <v>436</v>
      </c>
      <c r="E52" s="41" t="str">
        <f>+IF(VLOOKUP(B52,main!C52:P118,12,FALSE)=0,"",VLOOKUP(B52,main!C52:P118,12,FALSE))</f>
        <v/>
      </c>
      <c r="F52" s="41" t="str">
        <f>+IF(VLOOKUP(B52,main!C52:P118,13,FALSE)=0,"",VLOOKUP(B52,main!C52:P118,13,FALSE))</f>
        <v/>
      </c>
      <c r="G52" s="41">
        <f>+IF(VLOOKUP(B52,main!C52:P118,14,FALSE)=0,"",VLOOKUP(B52,main!C52:P118,14,FALSE))</f>
        <v>0.9</v>
      </c>
    </row>
    <row r="53" spans="1:7" x14ac:dyDescent="0.25">
      <c r="A53" t="s">
        <v>152</v>
      </c>
      <c r="B53" t="s">
        <v>58</v>
      </c>
      <c r="C53" t="s">
        <v>59</v>
      </c>
      <c r="D53" t="s">
        <v>437</v>
      </c>
      <c r="E53" s="41" t="str">
        <f>+IF(VLOOKUP(B53,main!C53:P119,12,FALSE)=0,"",VLOOKUP(B53,main!C53:P119,12,FALSE))</f>
        <v/>
      </c>
      <c r="F53" s="41" t="str">
        <f>+IF(VLOOKUP(B53,main!C53:P119,13,FALSE)=0,"",VLOOKUP(B53,main!C53:P119,13,FALSE))</f>
        <v/>
      </c>
      <c r="G53" s="41">
        <f>+IF(VLOOKUP(B53,main!C53:P119,14,FALSE)=0,"",VLOOKUP(B53,main!C53:P119,14,FALSE))</f>
        <v>1</v>
      </c>
    </row>
    <row r="54" spans="1:7" x14ac:dyDescent="0.25">
      <c r="A54" t="s">
        <v>152</v>
      </c>
      <c r="B54" t="s">
        <v>60</v>
      </c>
      <c r="C54" t="s">
        <v>61</v>
      </c>
      <c r="D54" t="s">
        <v>438</v>
      </c>
      <c r="E54" s="41" t="str">
        <f>+IF(VLOOKUP(B54,main!C54:P120,12,FALSE)=0,"",VLOOKUP(B54,main!C54:P120,12,FALSE))</f>
        <v/>
      </c>
      <c r="F54" s="41" t="str">
        <f>+IF(VLOOKUP(B54,main!C54:P120,13,FALSE)=0,"",VLOOKUP(B54,main!C54:P120,13,FALSE))</f>
        <v/>
      </c>
      <c r="G54" s="41">
        <f>+IF(VLOOKUP(B54,main!C54:P120,14,FALSE)=0,"",VLOOKUP(B54,main!C54:P120,14,FALSE))</f>
        <v>1</v>
      </c>
    </row>
    <row r="55" spans="1:7" x14ac:dyDescent="0.25">
      <c r="A55" t="s">
        <v>152</v>
      </c>
      <c r="B55" t="s">
        <v>62</v>
      </c>
      <c r="C55" t="s">
        <v>63</v>
      </c>
      <c r="D55" t="s">
        <v>439</v>
      </c>
      <c r="E55" s="41" t="str">
        <f>+IF(VLOOKUP(B55,main!C55:P121,12,FALSE)=0,"",VLOOKUP(B55,main!C55:P121,12,FALSE))</f>
        <v/>
      </c>
      <c r="F55" s="41" t="str">
        <f>+IF(VLOOKUP(B55,main!C55:P121,13,FALSE)=0,"",VLOOKUP(B55,main!C55:P121,13,FALSE))</f>
        <v/>
      </c>
      <c r="G55" s="41">
        <f>+IF(VLOOKUP(B55,main!C55:P121,14,FALSE)=0,"",VLOOKUP(B55,main!C55:P121,14,FALSE))</f>
        <v>1</v>
      </c>
    </row>
    <row r="56" spans="1:7" x14ac:dyDescent="0.25">
      <c r="A56" t="s">
        <v>153</v>
      </c>
      <c r="B56" t="s">
        <v>64</v>
      </c>
      <c r="C56" t="s">
        <v>65</v>
      </c>
      <c r="D56" t="s">
        <v>440</v>
      </c>
      <c r="E56" s="41" t="str">
        <f>+IF(VLOOKUP(B56,main!C56:P122,12,FALSE)=0,"",VLOOKUP(B56,main!C56:P122,12,FALSE))</f>
        <v/>
      </c>
      <c r="F56" s="41">
        <f>+IF(VLOOKUP(B56,main!C56:P122,13,FALSE)=0,"",VLOOKUP(B56,main!C56:P122,13,FALSE))</f>
        <v>0.5</v>
      </c>
      <c r="G56" s="41">
        <f>+IF(VLOOKUP(B56,main!C56:P122,14,FALSE)=0,"",VLOOKUP(B56,main!C56:P122,14,FALSE))</f>
        <v>0.7</v>
      </c>
    </row>
    <row r="57" spans="1:7" x14ac:dyDescent="0.25">
      <c r="A57" t="s">
        <v>153</v>
      </c>
      <c r="B57" t="s">
        <v>66</v>
      </c>
      <c r="C57" t="s">
        <v>67</v>
      </c>
      <c r="D57" t="s">
        <v>441</v>
      </c>
      <c r="E57" s="41" t="str">
        <f>+IF(VLOOKUP(B57,main!C57:P123,12,FALSE)=0,"",VLOOKUP(B57,main!C57:P123,12,FALSE))</f>
        <v/>
      </c>
      <c r="F57" s="41" t="str">
        <f>+IF(VLOOKUP(B57,main!C57:P123,13,FALSE)=0,"",VLOOKUP(B57,main!C57:P123,13,FALSE))</f>
        <v/>
      </c>
      <c r="G57" s="41" t="str">
        <f>+IF(VLOOKUP(B57,main!C57:P123,14,FALSE)=0,"",VLOOKUP(B57,main!C57:P123,14,FALSE))</f>
        <v/>
      </c>
    </row>
    <row r="58" spans="1:7" x14ac:dyDescent="0.25">
      <c r="A58" t="s">
        <v>153</v>
      </c>
      <c r="B58" t="s">
        <v>68</v>
      </c>
      <c r="C58" t="s">
        <v>69</v>
      </c>
      <c r="D58" t="s">
        <v>442</v>
      </c>
      <c r="E58" s="41">
        <f>+IF(VLOOKUP(B58,main!C58:P124,12,FALSE)=0,"",VLOOKUP(B58,main!C58:P124,12,FALSE))</f>
        <v>0.2</v>
      </c>
      <c r="F58" s="41">
        <f>+IF(VLOOKUP(B58,main!C58:P124,13,FALSE)=0,"",VLOOKUP(B58,main!C58:P124,13,FALSE))</f>
        <v>0.4</v>
      </c>
      <c r="G58" s="41">
        <f>+IF(VLOOKUP(B58,main!C58:P124,14,FALSE)=0,"",VLOOKUP(B58,main!C58:P124,14,FALSE))</f>
        <v>0.85</v>
      </c>
    </row>
    <row r="59" spans="1:7" x14ac:dyDescent="0.25">
      <c r="A59" t="s">
        <v>153</v>
      </c>
      <c r="B59" t="s">
        <v>71</v>
      </c>
      <c r="C59" t="s">
        <v>72</v>
      </c>
      <c r="D59" t="s">
        <v>443</v>
      </c>
      <c r="E59" s="41">
        <f>+IF(VLOOKUP(B59,main!C59:P125,12,FALSE)=0,"",VLOOKUP(B59,main!C59:P125,12,FALSE))</f>
        <v>0.2</v>
      </c>
      <c r="F59" s="41">
        <f>+IF(VLOOKUP(B59,main!C59:P125,13,FALSE)=0,"",VLOOKUP(B59,main!C59:P125,13,FALSE))</f>
        <v>0.4</v>
      </c>
      <c r="G59" s="41">
        <f>+IF(VLOOKUP(B59,main!C59:P125,14,FALSE)=0,"",VLOOKUP(B59,main!C59:P125,14,FALSE))</f>
        <v>0.85</v>
      </c>
    </row>
    <row r="60" spans="1:7" x14ac:dyDescent="0.25">
      <c r="A60" t="s">
        <v>153</v>
      </c>
      <c r="B60" t="s">
        <v>74</v>
      </c>
      <c r="C60" t="s">
        <v>75</v>
      </c>
      <c r="D60" t="s">
        <v>444</v>
      </c>
      <c r="E60" s="41" t="str">
        <f>+IF(VLOOKUP(B60,main!C60:P126,12,FALSE)=0,"",VLOOKUP(B60,main!C60:P126,12,FALSE))</f>
        <v/>
      </c>
      <c r="F60" s="41" t="str">
        <f>+IF(VLOOKUP(B60,main!C60:P126,13,FALSE)=0,"",VLOOKUP(B60,main!C60:P126,13,FALSE))</f>
        <v/>
      </c>
      <c r="G60" s="41">
        <f>+IF(VLOOKUP(B60,main!C60:P126,14,FALSE)=0,"",VLOOKUP(B60,main!C60:P126,14,FALSE))</f>
        <v>0.85</v>
      </c>
    </row>
    <row r="61" spans="1:7" x14ac:dyDescent="0.25">
      <c r="A61" t="s">
        <v>153</v>
      </c>
      <c r="B61" t="s">
        <v>76</v>
      </c>
      <c r="C61" t="s">
        <v>77</v>
      </c>
      <c r="D61" t="s">
        <v>445</v>
      </c>
      <c r="E61" s="41" t="str">
        <f>+IF(VLOOKUP(B61,main!C61:P127,12,FALSE)=0,"",VLOOKUP(B61,main!C61:P127,12,FALSE))</f>
        <v/>
      </c>
      <c r="F61" s="41">
        <f>+IF(VLOOKUP(B61,main!C61:P127,13,FALSE)=0,"",VLOOKUP(B61,main!C61:P127,13,FALSE))</f>
        <v>0.35</v>
      </c>
      <c r="G61" s="41">
        <f>+IF(VLOOKUP(B61,main!C61:P127,14,FALSE)=0,"",VLOOKUP(B61,main!C61:P127,14,FALSE))</f>
        <v>1</v>
      </c>
    </row>
    <row r="62" spans="1:7" x14ac:dyDescent="0.25">
      <c r="A62" t="s">
        <v>153</v>
      </c>
      <c r="B62" t="s">
        <v>78</v>
      </c>
      <c r="C62" t="s">
        <v>79</v>
      </c>
      <c r="D62" t="s">
        <v>446</v>
      </c>
      <c r="E62" s="41">
        <f>+IF(VLOOKUP(B62,main!C62:P128,12,FALSE)=0,"",VLOOKUP(B62,main!C62:P128,12,FALSE))</f>
        <v>0.3</v>
      </c>
      <c r="F62" s="41">
        <f>+IF(VLOOKUP(B62,main!C62:P128,13,FALSE)=0,"",VLOOKUP(B62,main!C62:P128,13,FALSE))</f>
        <v>0.65</v>
      </c>
      <c r="G62" s="41">
        <f>+IF(VLOOKUP(B62,main!C62:P128,14,FALSE)=0,"",VLOOKUP(B62,main!C62:P128,14,FALSE))</f>
        <v>0.95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11BE6-1D53-4304-84AB-6ADFEFFF5673}">
  <dimension ref="A1:S11"/>
  <sheetViews>
    <sheetView workbookViewId="0">
      <selection sqref="A1:A1048576"/>
    </sheetView>
  </sheetViews>
  <sheetFormatPr defaultRowHeight="15" x14ac:dyDescent="0.25"/>
  <cols>
    <col min="1" max="1" width="51.7109375" bestFit="1" customWidth="1"/>
    <col min="2" max="2" width="41.42578125" bestFit="1" customWidth="1"/>
    <col min="3" max="3" width="12.42578125" customWidth="1"/>
    <col min="6" max="6" width="16.140625" bestFit="1" customWidth="1"/>
  </cols>
  <sheetData>
    <row r="1" spans="1:19" x14ac:dyDescent="0.25">
      <c r="A1" s="57" t="s">
        <v>388</v>
      </c>
      <c r="B1" s="57" t="s">
        <v>1</v>
      </c>
      <c r="C1" s="57" t="s">
        <v>453</v>
      </c>
      <c r="D1" s="57" t="s">
        <v>450</v>
      </c>
      <c r="E1" s="57" t="s">
        <v>451</v>
      </c>
      <c r="F1" s="57" t="s">
        <v>452</v>
      </c>
      <c r="G1" s="57"/>
      <c r="H1" s="57"/>
      <c r="I1" s="57"/>
      <c r="J1" s="57"/>
      <c r="K1" s="57"/>
      <c r="L1" s="57"/>
      <c r="M1" s="57"/>
      <c r="N1" s="57"/>
      <c r="O1" s="57"/>
      <c r="P1" s="57"/>
      <c r="Q1" s="57"/>
      <c r="R1" s="57"/>
      <c r="S1" s="57"/>
    </row>
    <row r="2" spans="1:19" x14ac:dyDescent="0.25">
      <c r="A2" s="57" t="s">
        <v>389</v>
      </c>
      <c r="B2" s="57" t="s">
        <v>7</v>
      </c>
      <c r="C2" s="57"/>
      <c r="D2" s="57">
        <v>0.3</v>
      </c>
      <c r="E2" s="57">
        <v>0.5</v>
      </c>
      <c r="F2" s="57"/>
      <c r="G2" s="57"/>
      <c r="H2" s="57"/>
      <c r="I2" s="57"/>
      <c r="J2" s="57"/>
      <c r="K2" s="57"/>
      <c r="L2" s="57"/>
      <c r="M2" s="57"/>
      <c r="N2" s="57"/>
      <c r="O2" s="57"/>
      <c r="P2" s="57"/>
      <c r="Q2" s="57"/>
      <c r="R2" s="57"/>
      <c r="S2" s="57"/>
    </row>
    <row r="3" spans="1:19" x14ac:dyDescent="0.25">
      <c r="A3" s="57" t="s">
        <v>390</v>
      </c>
      <c r="B3" s="57" t="s">
        <v>11</v>
      </c>
      <c r="C3" s="57"/>
      <c r="D3" s="57"/>
      <c r="E3" s="57"/>
      <c r="F3" s="57"/>
      <c r="G3" s="57"/>
      <c r="H3" s="57"/>
      <c r="I3" s="57"/>
      <c r="J3" s="57"/>
      <c r="K3" s="57"/>
      <c r="L3" s="57"/>
      <c r="M3" s="57"/>
      <c r="N3" s="57"/>
      <c r="O3" s="57"/>
      <c r="P3" s="57"/>
      <c r="Q3" s="57"/>
      <c r="R3" s="57"/>
      <c r="S3" s="57"/>
    </row>
    <row r="4" spans="1:19" x14ac:dyDescent="0.25">
      <c r="A4" s="57" t="s">
        <v>391</v>
      </c>
      <c r="B4" s="57" t="s">
        <v>14</v>
      </c>
      <c r="C4" s="57"/>
      <c r="D4" s="57"/>
      <c r="E4" s="57"/>
      <c r="F4" s="57"/>
      <c r="G4" s="57"/>
      <c r="H4" s="57"/>
      <c r="I4" s="57"/>
      <c r="J4" s="57"/>
      <c r="K4" s="57"/>
      <c r="L4" s="57"/>
      <c r="M4" s="57"/>
      <c r="N4" s="57"/>
      <c r="O4" s="57"/>
      <c r="P4" s="57"/>
      <c r="Q4" s="57"/>
      <c r="R4" s="57"/>
      <c r="S4" s="57"/>
    </row>
    <row r="5" spans="1:19" x14ac:dyDescent="0.25">
      <c r="A5" s="57" t="s">
        <v>392</v>
      </c>
      <c r="B5" s="57" t="s">
        <v>17</v>
      </c>
      <c r="C5" s="57"/>
      <c r="D5" s="57"/>
      <c r="E5" s="57"/>
      <c r="F5" s="57"/>
      <c r="G5" s="57"/>
      <c r="H5" s="57"/>
      <c r="I5" s="57"/>
      <c r="J5" s="57"/>
      <c r="K5" s="57"/>
      <c r="L5" s="57"/>
      <c r="M5" s="57"/>
      <c r="N5" s="57"/>
      <c r="O5" s="57"/>
      <c r="P5" s="57"/>
      <c r="Q5" s="57"/>
      <c r="R5" s="57"/>
      <c r="S5" s="57"/>
    </row>
    <row r="6" spans="1:19" x14ac:dyDescent="0.25">
      <c r="A6" s="57" t="s">
        <v>393</v>
      </c>
      <c r="B6" s="57" t="s">
        <v>20</v>
      </c>
      <c r="C6" s="57"/>
      <c r="D6" s="57"/>
      <c r="E6" s="57"/>
      <c r="F6" s="57"/>
      <c r="G6" s="57"/>
      <c r="H6" s="57"/>
      <c r="I6" s="57"/>
      <c r="J6" s="57"/>
      <c r="K6" s="57"/>
      <c r="L6" s="57"/>
      <c r="M6" s="57"/>
      <c r="N6" s="57"/>
      <c r="O6" s="57"/>
      <c r="P6" s="57"/>
      <c r="Q6" s="57"/>
      <c r="R6" s="57"/>
      <c r="S6" s="57"/>
    </row>
    <row r="7" spans="1:19" x14ac:dyDescent="0.25">
      <c r="A7" s="57" t="s">
        <v>394</v>
      </c>
      <c r="B7" s="57" t="s">
        <v>81</v>
      </c>
      <c r="C7" s="57"/>
      <c r="D7" s="57"/>
      <c r="E7" s="57"/>
      <c r="F7" s="57"/>
      <c r="G7" s="57"/>
      <c r="H7" s="57"/>
      <c r="I7" s="57"/>
      <c r="J7" s="57"/>
      <c r="K7" s="57"/>
      <c r="L7" s="57"/>
      <c r="M7" s="57"/>
      <c r="N7" s="57"/>
      <c r="O7" s="57"/>
      <c r="P7" s="57"/>
      <c r="Q7" s="57"/>
      <c r="R7" s="57"/>
      <c r="S7" s="57"/>
    </row>
    <row r="8" spans="1:19" x14ac:dyDescent="0.25">
      <c r="A8" s="57" t="s">
        <v>395</v>
      </c>
      <c r="B8" s="57" t="s">
        <v>83</v>
      </c>
      <c r="C8" s="57"/>
      <c r="D8" s="57"/>
      <c r="E8" s="57"/>
      <c r="F8" s="57"/>
      <c r="G8" s="57"/>
      <c r="H8" s="57"/>
      <c r="I8" s="57"/>
      <c r="J8" s="57"/>
      <c r="K8" s="57"/>
      <c r="L8" s="57"/>
      <c r="M8" s="57"/>
      <c r="N8" s="57"/>
      <c r="O8" s="57"/>
      <c r="P8" s="57"/>
      <c r="Q8" s="57"/>
      <c r="R8" s="57"/>
      <c r="S8" s="57"/>
    </row>
    <row r="9" spans="1:19" x14ac:dyDescent="0.25">
      <c r="A9" s="57" t="s">
        <v>396</v>
      </c>
      <c r="B9" s="57" t="s">
        <v>85</v>
      </c>
      <c r="C9" s="57"/>
      <c r="D9" s="57"/>
      <c r="E9" s="57"/>
      <c r="F9" s="57"/>
      <c r="G9" s="57"/>
      <c r="H9" s="57"/>
      <c r="I9" s="57"/>
      <c r="J9" s="57"/>
      <c r="K9" s="57"/>
      <c r="L9" s="57"/>
      <c r="M9" s="57"/>
      <c r="N9" s="57"/>
      <c r="O9" s="57"/>
      <c r="P9" s="57"/>
      <c r="Q9" s="57"/>
      <c r="R9" s="57"/>
      <c r="S9" s="57"/>
    </row>
    <row r="10" spans="1:19" x14ac:dyDescent="0.25">
      <c r="A10" s="57" t="s">
        <v>397</v>
      </c>
      <c r="B10" s="57" t="s">
        <v>87</v>
      </c>
      <c r="C10" s="57"/>
      <c r="D10" s="57"/>
      <c r="E10" s="57"/>
      <c r="F10" s="57"/>
      <c r="G10" s="57"/>
      <c r="H10" s="57"/>
      <c r="I10" s="57"/>
      <c r="J10" s="57"/>
      <c r="K10" s="57"/>
      <c r="L10" s="57"/>
      <c r="M10" s="57"/>
      <c r="N10" s="57"/>
      <c r="O10" s="57"/>
      <c r="P10" s="57"/>
      <c r="Q10" s="57"/>
      <c r="R10" s="57"/>
      <c r="S10" s="57"/>
    </row>
    <row r="11" spans="1:19" x14ac:dyDescent="0.25">
      <c r="A11" s="57" t="s">
        <v>398</v>
      </c>
      <c r="B11" s="57" t="s">
        <v>89</v>
      </c>
      <c r="C11" s="57"/>
      <c r="D11" s="57"/>
      <c r="E11" s="57"/>
      <c r="F11" s="57"/>
      <c r="G11" s="57"/>
      <c r="H11" s="57"/>
      <c r="I11" s="57"/>
      <c r="J11" s="57"/>
      <c r="K11" s="57"/>
      <c r="L11" s="57"/>
      <c r="M11" s="57"/>
      <c r="N11" s="57"/>
      <c r="O11" s="57"/>
      <c r="P11" s="57"/>
      <c r="Q11" s="57"/>
      <c r="R11" s="57"/>
      <c r="S11" s="5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yaml</vt:lpstr>
      <vt:lpstr>max_values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Carlos Fabian Fuentes Rivas</dc:creator>
  <cp:keywords/>
  <dc:description/>
  <cp:lastModifiedBy>Juan Antonio Robledo Lara</cp:lastModifiedBy>
  <cp:revision/>
  <dcterms:created xsi:type="dcterms:W3CDTF">2024-10-26T01:22:09Z</dcterms:created>
  <dcterms:modified xsi:type="dcterms:W3CDTF">2024-11-06T18:21:43Z</dcterms:modified>
  <cp:category/>
  <cp:contentStatus/>
</cp:coreProperties>
</file>