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rinterSettings/printerSettings1.bin" ContentType="application/vnd.openxmlformats-officedocument.spreadsheetml.printerSettings"/>
  <Override PartName="/xl/drawings/drawing4.xml" ContentType="application/vnd.openxmlformats-officedocument.drawing+xml"/>
  <Override PartName="/xl/printerSettings/printerSettings2.bin" ContentType="application/vnd.openxmlformats-officedocument.spreadsheetml.printerSettings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iguel Sarasti\git\ProjectX\Experiment\"/>
    </mc:Choice>
  </mc:AlternateContent>
  <xr:revisionPtr revIDLastSave="0" documentId="13_ncr:1_{1AAF0245-14FF-4029-AFF6-7CCD82CBCA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grantes" sheetId="9" r:id="rId1"/>
    <sheet name="Diseño del experimento" sheetId="10" r:id="rId2"/>
    <sheet name="Niveles" sheetId="11" r:id="rId3"/>
    <sheet name=" Tratamientos" sheetId="12" r:id="rId4"/>
    <sheet name="Datos experiment" sheetId="1" r:id="rId5"/>
    <sheet name="Estadistica descriptiva" sheetId="15" r:id="rId6"/>
    <sheet name="Our decision tree vs Library" sheetId="4" r:id="rId7"/>
    <sheet name="Trat 1 vs Trat 3" sheetId="2" r:id="rId8"/>
    <sheet name="Tra1 vs Trat2" sheetId="5" r:id="rId9"/>
    <sheet name="Tra 2 vs Tra 3" sheetId="7" r:id="rId10"/>
    <sheet name="100 datos our vs library" sheetId="8" r:id="rId11"/>
    <sheet name="200 datos our vs library" sheetId="13" r:id="rId12"/>
    <sheet name="300 datos our vs library" sheetId="14" r:id="rId13"/>
    <sheet name="Conclusiones" sheetId="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4" l="1"/>
  <c r="I39" i="14"/>
  <c r="G39" i="14"/>
  <c r="F39" i="14"/>
  <c r="G34" i="14"/>
  <c r="G35" i="14" s="1"/>
  <c r="H39" i="14" s="1"/>
  <c r="G39" i="13"/>
  <c r="F39" i="13"/>
  <c r="G34" i="13"/>
  <c r="G35" i="13" s="1"/>
  <c r="H39" i="13" s="1"/>
  <c r="F39" i="2"/>
  <c r="G39" i="7"/>
  <c r="F39" i="7"/>
  <c r="G32" i="7"/>
  <c r="G34" i="7" s="1"/>
  <c r="G35" i="7" s="1"/>
  <c r="H39" i="7" s="1"/>
  <c r="G31" i="7"/>
  <c r="G30" i="7"/>
  <c r="G35" i="5"/>
  <c r="G39" i="5"/>
  <c r="F39" i="5"/>
  <c r="G32" i="5"/>
  <c r="G34" i="5" s="1"/>
  <c r="H39" i="5" s="1"/>
  <c r="G31" i="5"/>
  <c r="G30" i="5"/>
  <c r="G39" i="4"/>
  <c r="F39" i="4"/>
  <c r="G32" i="4"/>
  <c r="G34" i="4" s="1"/>
  <c r="G35" i="4" s="1"/>
  <c r="H39" i="4" s="1"/>
  <c r="G31" i="4"/>
  <c r="G30" i="4"/>
  <c r="G34" i="2"/>
  <c r="G35" i="2" s="1"/>
  <c r="H39" i="2" s="1"/>
  <c r="I39" i="2" s="1"/>
  <c r="G39" i="2"/>
  <c r="J39" i="13" l="1"/>
  <c r="I39" i="13"/>
  <c r="J39" i="7"/>
  <c r="I39" i="7"/>
  <c r="J39" i="5"/>
  <c r="I39" i="5"/>
  <c r="J39" i="4"/>
  <c r="I39" i="4"/>
  <c r="J39" i="2"/>
  <c r="F52" i="1" l="1"/>
  <c r="E52" i="1"/>
  <c r="D52" i="1"/>
  <c r="C52" i="1"/>
  <c r="B52" i="1"/>
  <c r="A52" i="1"/>
</calcChain>
</file>

<file path=xl/sharedStrings.xml><?xml version="1.0" encoding="utf-8"?>
<sst xmlns="http://schemas.openxmlformats.org/spreadsheetml/2006/main" count="446" uniqueCount="144">
  <si>
    <t>Tratamiento #1</t>
  </si>
  <si>
    <t>Tratamiento #2</t>
  </si>
  <si>
    <t>Tratamiento #3</t>
  </si>
  <si>
    <t>Tratamiento #4</t>
  </si>
  <si>
    <t>Tratamiento #5</t>
  </si>
  <si>
    <t>Tratamiento #6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</si>
  <si>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</si>
  <si>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</si>
  <si>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</si>
  <si>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</si>
  <si>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</si>
  <si>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</si>
  <si>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</si>
  <si>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</si>
  <si>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</si>
  <si>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</si>
  <si>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</si>
  <si>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</si>
  <si>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</si>
  <si>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</si>
  <si>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</si>
  <si>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</si>
  <si>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</si>
  <si>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</si>
  <si>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 xml:space="preserve">Si F &lt; Valor critico entonces NO rechazamos la Hipotesis nula (Ho)
</t>
  </si>
  <si>
    <t>Si F &gt; Valor critico entonces Rechazamos la Hipotesis nula (Ho)</t>
  </si>
  <si>
    <t>n1</t>
  </si>
  <si>
    <t>n2</t>
  </si>
  <si>
    <t>n-k</t>
  </si>
  <si>
    <t xml:space="preserve">alfa </t>
  </si>
  <si>
    <t>t</t>
  </si>
  <si>
    <t>margen de error</t>
  </si>
  <si>
    <t>e</t>
  </si>
  <si>
    <t>Limite inferior</t>
  </si>
  <si>
    <t xml:space="preserve">Limite superior </t>
  </si>
  <si>
    <t>Hay diferencia entre las medias</t>
  </si>
  <si>
    <t>La mejor precision es el del our decision tree con una gran cantidad de datos</t>
  </si>
  <si>
    <t>Tratamiento #1 100 datos (pequeño)</t>
  </si>
  <si>
    <t>Tratamiento #3 300 datos(datos)</t>
  </si>
  <si>
    <t>Precision decision tree</t>
  </si>
  <si>
    <t>Library precision decision tree</t>
  </si>
  <si>
    <t xml:space="preserve">H0= La precision del arbol de decision en grandes cantidades entre el  implementado por nosotros y la del arbol de decision de la libreria utilizada son iguales </t>
  </si>
  <si>
    <t>Ho: U1=U2=U3</t>
  </si>
  <si>
    <t>H1: Por lo menos un par de medias es diferente</t>
  </si>
  <si>
    <t>Ftab&gt;Fcal</t>
  </si>
  <si>
    <t>se acepta H0</t>
  </si>
  <si>
    <t>Ftab&lt;Fcal</t>
  </si>
  <si>
    <t>se rechaza H0</t>
  </si>
  <si>
    <t>F(191,8)&gt;Fcritica(3,8)</t>
  </si>
  <si>
    <t>Rechazamos la hipotesis nula, por lo menos un par de medias es diferente</t>
  </si>
  <si>
    <t>Se rechaza H0, ya que al menos una de las medias es diferente entre ellas, dado que F calculada está en la zona de rechazo</t>
  </si>
  <si>
    <t>Our decision tree</t>
  </si>
  <si>
    <t>library decision tree</t>
  </si>
  <si>
    <t>Conclusiones:</t>
  </si>
  <si>
    <t>Cantidad d datos mediana contra una gran cantidad de datos</t>
  </si>
  <si>
    <t>La mejor precision es el del our decision tree con una cantidad de datos mediana</t>
  </si>
  <si>
    <t>EXPERIMENTO ATIPICO MEDIANA CON MEJOR PRECISION QUE LA GRANDE</t>
  </si>
  <si>
    <r>
      <t xml:space="preserve">H0= La precision del arbol de decision implementado por nosotros con una </t>
    </r>
    <r>
      <rPr>
        <b/>
        <sz val="10"/>
        <color rgb="FF000000"/>
        <rFont val="Arial"/>
        <family val="2"/>
      </rPr>
      <t xml:space="preserve">mediana </t>
    </r>
    <r>
      <rPr>
        <sz val="10"/>
        <color rgb="FF000000"/>
        <rFont val="Arial"/>
        <family val="2"/>
      </rPr>
      <t>cantidad de datos contra el mismo arbol pero con una cantidad de datos mayor son iguales</t>
    </r>
  </si>
  <si>
    <r>
      <t>H1= La precision del arbol de decision implementado por nosotros con una</t>
    </r>
    <r>
      <rPr>
        <b/>
        <sz val="10"/>
        <color rgb="FF000000"/>
        <rFont val="Arial"/>
        <family val="2"/>
      </rPr>
      <t xml:space="preserve"> mediana </t>
    </r>
    <r>
      <rPr>
        <sz val="10"/>
        <color rgb="FF000000"/>
        <rFont val="Arial"/>
        <family val="2"/>
      </rPr>
      <t>cantidad de datos contra el mismo arbol pero con una cantidad de datos mayor son diferentes</t>
    </r>
  </si>
  <si>
    <t>Cantidad de datos pequeña contra una mediana cantidad de datos</t>
  </si>
  <si>
    <t>Cantidad de datos pequeña contra una gran cantidad de datos</t>
  </si>
  <si>
    <t>Miguel Sarasti A00364978</t>
  </si>
  <si>
    <t xml:space="preserve">Santiago Hurtado A00362570 </t>
  </si>
  <si>
    <t>Sebastián Morales A00365920</t>
  </si>
  <si>
    <t xml:space="preserve">Sebastián Barrera A00358271 </t>
  </si>
  <si>
    <t xml:space="preserve">
 </t>
  </si>
  <si>
    <t>Cantidad de datos del dataset</t>
  </si>
  <si>
    <t>La implementación del árbol de decisión a utilizar para predecir los datos.</t>
  </si>
  <si>
    <t>Los factores que vamos a estudiar en este experimento son los que influyen directamente en la precisión de la variable objetivo de las estructuras de árboles de decisión utilizadas.</t>
  </si>
  <si>
    <t>Factores estudiados: </t>
  </si>
  <si>
    <t>La cantidad de RAM que utiliza los algoritmos en su ejecución.</t>
  </si>
  <si>
    <t>La cantidad de procesos que se están ejecutando en el computador mientras se ejecuta el algoritmo. </t>
  </si>
  <si>
    <t>La implementación del algoritmo de la librería utilizada.</t>
  </si>
  <si>
    <r>
      <t>Factores no controlables:</t>
    </r>
    <r>
      <rPr>
        <sz val="12"/>
        <color rgb="FF000000"/>
        <rFont val="Arial"/>
        <family val="2"/>
        <scheme val="minor"/>
      </rPr>
      <t xml:space="preserve"> Son factores que no podemos controlar en el experimento. </t>
    </r>
  </si>
  <si>
    <t>Cantidad de aplicaciones que se están ejecutando en el computador mientras se ejecuta el algoritmo. </t>
  </si>
  <si>
    <t>Sistema Operativo. </t>
  </si>
  <si>
    <t>Procesador del computador donde se ejecuta el algoritmo. </t>
  </si>
  <si>
    <t>La RAM del computador donde se ejecuta el algoritmo (2GB, 4GB, 8GB, 16GB, etc.) es un factor que podemos controlar porque podemos escoger computadores con un tamaño de RAM específico o incluso limitar el uso de esta, para el proceso del algoritmo. </t>
  </si>
  <si>
    <t>Entrenamiento</t>
  </si>
  <si>
    <t>Testeo</t>
  </si>
  <si>
    <t>Validación</t>
  </si>
  <si>
    <t>Datos del dataset de:</t>
  </si>
  <si>
    <t>Cantidad de datos del dataset.</t>
  </si>
  <si>
    <t>El tipo de árbol de decisión, tanto el de la librería o el implementado por nosotros.</t>
  </si>
  <si>
    <r>
      <t xml:space="preserve">Factores controlables: </t>
    </r>
    <r>
      <rPr>
        <sz val="12"/>
        <color rgb="FF000000"/>
        <rFont val="Arial"/>
        <family val="2"/>
        <scheme val="minor"/>
      </rPr>
      <t> Son variables de proceso o características de los materiales experimentales que se pueden fijar en un nivel dado. </t>
    </r>
  </si>
  <si>
    <r>
      <t xml:space="preserve">Variable(s) de Respuesta: </t>
    </r>
    <r>
      <rPr>
        <sz val="12"/>
        <color rgb="FF000000"/>
        <rFont val="Arial"/>
        <family val="2"/>
        <scheme val="minor"/>
      </rPr>
      <t>La variable de respuesta que determinamos para realizar el experimento es el porcentaje de predicción de los datos por cada algoritmo al ejecutarse, cuando se ingrese el dataset.</t>
    </r>
  </si>
  <si>
    <r>
      <t xml:space="preserve">Unidad Experimental:  </t>
    </r>
    <r>
      <rPr>
        <sz val="12"/>
        <color rgb="FF000000"/>
        <rFont val="Arial"/>
        <family val="2"/>
        <scheme val="minor"/>
      </rPr>
      <t>La unidad experimental de este experimento son las estructuras de los árboles de decisión tanto el implementado por nosotros y la librería utilizada. Estos serán desarrollados en C# para evaluar su rendimiento, junto a sus pruebas que tendrán factores como el tamaño del dataset que se va a predecir y el accuracy. Con el fin de determinar cuál tiene mejor desempeño. </t>
    </r>
  </si>
  <si>
    <r>
      <t>Objetivo del experimento</t>
    </r>
    <r>
      <rPr>
        <sz val="12"/>
        <color rgb="FF000000"/>
        <rFont val="Arial"/>
        <family val="2"/>
        <scheme val="minor"/>
      </rPr>
      <t xml:space="preserve">: Determinar cual implementación entre un árbol de decisión desarrollado por nosotros y el árbol de decisión de la librería de </t>
    </r>
    <r>
      <rPr>
        <b/>
        <sz val="12"/>
        <color rgb="FF000000"/>
        <rFont val="Arial"/>
        <family val="2"/>
        <scheme val="minor"/>
      </rPr>
      <t>Accord.NET Framework</t>
    </r>
    <r>
      <rPr>
        <sz val="12"/>
        <color rgb="FF000000"/>
        <rFont val="Arial"/>
        <family val="2"/>
        <scheme val="minor"/>
      </rPr>
      <t xml:space="preserve"> tiene mayor precisión para predecir la variable objetivo del dataset.</t>
    </r>
  </si>
  <si>
    <t>Desarrollo del experimento</t>
  </si>
  <si>
    <t>Nivel de cantidad</t>
  </si>
  <si>
    <t>Cantidad </t>
  </si>
  <si>
    <t>Librería Accord.NET árbol de decisión</t>
  </si>
  <si>
    <t>Nuestro árbol de decisión</t>
  </si>
  <si>
    <t>Nivel del tipo de implementación</t>
  </si>
  <si>
    <t>Tipo de implementación</t>
  </si>
  <si>
    <t>% Precisión Promedio</t>
  </si>
  <si>
    <t>Repeticion</t>
  </si>
  <si>
    <t>Tratamiento</t>
  </si>
  <si>
    <t>  Cantidad de datos</t>
  </si>
  <si>
    <t>Tipo de implementación </t>
  </si>
  <si>
    <t>100 datos</t>
  </si>
  <si>
    <t>F(14,6)&gt;Fcritica(3,9)</t>
  </si>
  <si>
    <t>F(87,5)&gt;Fcritica(3,9)</t>
  </si>
  <si>
    <t>F(67,5)&gt;Fcritica(3,9)</t>
  </si>
  <si>
    <t xml:space="preserve">Our decision tree </t>
  </si>
  <si>
    <t>Library decisioin tree</t>
  </si>
  <si>
    <t xml:space="preserve">H0= La precision  de 200 datos del arbol de decision entre el  implementado por nosotros y la del arbol de decision de la libreria utilizada son iguales </t>
  </si>
  <si>
    <t>H1= La precision  de 200 datos del arbol de decision entre el  implementado por nosotros y la del arbol de decision de la libreria utilizada son  diferentes</t>
  </si>
  <si>
    <t>F(341,5)&gt;Fcritica(3,9)</t>
  </si>
  <si>
    <t>Library decision tree</t>
  </si>
  <si>
    <t>200 datos</t>
  </si>
  <si>
    <t>La mejor precision es el del our decision tree con una mediana cantidad de datos</t>
  </si>
  <si>
    <t xml:space="preserve">H0= La precision  de 300 datos del arbol de decision entre el  implementado por nosotros y la del arbol de decision de la libreria utilizada son iguales </t>
  </si>
  <si>
    <t>H1= La precision  de 300 datos del arbol de decision entre el  implementado por nosotros y la del arbol de decision de la libreria utilizada son  diferentes</t>
  </si>
  <si>
    <t>F(846,08)&gt;Fcritica(3,9)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</si>
  <si>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</si>
  <si>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</si>
  <si>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</si>
  <si>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</si>
  <si>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</si>
  <si>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</si>
  <si>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</si>
  <si>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</si>
  <si>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</si>
  <si>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</si>
  <si>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</si>
  <si>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Nivel de confianza(95,0%)</t>
  </si>
  <si>
    <t>Post anova</t>
  </si>
  <si>
    <t>La mejor precision es el de our decision tree</t>
  </si>
  <si>
    <r>
      <t>H0=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cantidad de datos mediana son iguales</t>
    </r>
  </si>
  <si>
    <r>
      <t>H0=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cantidad de datos mediana son diferentes</t>
    </r>
  </si>
  <si>
    <r>
      <t>H0=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gran cantidad de datos son iguales</t>
    </r>
  </si>
  <si>
    <r>
      <t>H1=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gran cantidad de datos son diferentes</t>
    </r>
  </si>
  <si>
    <t xml:space="preserve">H0= La precision de 100 datos del arbol de decision entre el implementado por nosotros y la del arbol de decision de la libreria utilizada son iguales </t>
  </si>
  <si>
    <t>H1= La precision de 100 datos del arbol de decision entre el implementado por nosotros y la del arbol de decision de la libreria utilizada son diferentes</t>
  </si>
  <si>
    <t>Se acepta la hipotesis nula, entonces la precision cuando se va a predecir una pequeña cantidad de datos es igual para ambos arboles de decisión</t>
  </si>
  <si>
    <t>Para realizar el experimento tuvimos como variables de estudio la cantidad datos para predecir y el tipo de árbol de decisión usado, comparando la precisión de cada repetición, en base a esto con los resultados que nos arrojo el experimento y  usando la tecnica de ANOVA, nos dio como resultado que para una gran cantidad de datos a predecir es mas preciso el arbol de decision implementado por nosotros que el de la libreria, no obstante esto ocurrio cuando evaluamos una entrada pequeña, mediana y todo el dataset.</t>
  </si>
  <si>
    <t>Otra conclusion que observamos es que el árbol de decisión de la librería siempre tiene el mismo porcentaje de precisión para todos sus intentos, volviendose constante.</t>
  </si>
  <si>
    <t>La varianza del arbol de decision de la libreria es mucho menor a la del árbol implementado por nosotros, haciendo que su porcentaje de acierto sea mas constante, pero nuestro árbol, aún teniendo una mayor varianza, su precisión/accuracy es mas favorable que el de la libreria.</t>
  </si>
  <si>
    <t>Observamos que cuando el algoritmo de la librería realiza la predición sobre una gran cantidad de datos, el porcentaje de precision tiende a disminuir, en comparación con menores cantidades de datos.</t>
  </si>
  <si>
    <t xml:space="preserve">F(1,22)&lt;Fcritica(3,9)	 Aceptamos la hipotesis nula, la medias son iguales				</t>
  </si>
  <si>
    <t>Analizamos que el arbol de decisión implementado por nosotros y el arbol de la librería, cuando realizan una prediccion a una pequeña cantidad de datos, tienen medias iguales.</t>
  </si>
  <si>
    <t>Existe un experimento atípico, porque normalmente el árbol de decisión nuestro tiende a mejorar su precision cuando aumenta la cantidad de datos en el experimento, pero cuando hay una cantidad de datos mediana la precisión/accuracy tiene un pico, dado que llega a una precisión promedio de casi un 80%.</t>
  </si>
  <si>
    <t>H1= La precision del arbol de decision en grandes cantidades entre el implementado por nosotros y la del arbol de decision de la libreria utilizada son diferentes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</si>
</sst>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i/>
      <sz val="10"/>
      <color rgb="FF000000"/>
      <name val="Arial"/>
      <family val="2"/>
    </font>
    <font>
      <sz val="11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1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  <scheme val="minor"/>
    </font>
    <font>
      <b/>
      <u/>
      <sz val="13.95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sz val="16"/>
      <color theme="1"/>
      <name val="Arial"/>
      <family val="2"/>
      <scheme val="minor"/>
    </font>
    <font>
      <b/>
      <sz val="16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6E3B7"/>
        <bgColor rgb="FF000000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0" fillId="0" borderId="0"/>
  </cellStyleXfs>
  <cellXfs count="56">
    <xf numFmtId="0" fontId="0" fillId="0" borderId="0" xfId="0" applyFont="1" applyAlignment="1"/>
    <xf numFmtId="0" fontId="0" fillId="0" borderId="0" xfId="0"/>
    <xf numFmtId="9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3" borderId="0" xfId="0" applyFont="1" applyFill="1"/>
    <xf numFmtId="0" fontId="2" fillId="0" borderId="0" xfId="0" applyFont="1" applyAlignment="1"/>
    <xf numFmtId="0" fontId="7" fillId="0" borderId="0" xfId="0" applyFont="1"/>
    <xf numFmtId="0" fontId="8" fillId="0" borderId="0" xfId="0" applyFont="1" applyAlignment="1">
      <alignment horizontal="center"/>
    </xf>
    <xf numFmtId="0" fontId="0" fillId="3" borderId="0" xfId="0" applyFill="1"/>
    <xf numFmtId="0" fontId="0" fillId="0" borderId="0" xfId="0" applyFont="1" applyBorder="1" applyAlignment="1"/>
    <xf numFmtId="0" fontId="2" fillId="0" borderId="0" xfId="0" applyFont="1"/>
    <xf numFmtId="0" fontId="0" fillId="4" borderId="0" xfId="0" applyFill="1"/>
    <xf numFmtId="0" fontId="5" fillId="0" borderId="0" xfId="0" applyFont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10" fillId="0" borderId="0" xfId="2"/>
    <xf numFmtId="0" fontId="11" fillId="0" borderId="0" xfId="2" applyFont="1"/>
    <xf numFmtId="0" fontId="12" fillId="0" borderId="0" xfId="2" applyFont="1"/>
    <xf numFmtId="0" fontId="13" fillId="0" borderId="0" xfId="2" applyFont="1"/>
    <xf numFmtId="0" fontId="14" fillId="0" borderId="0" xfId="2" applyFont="1"/>
    <xf numFmtId="0" fontId="13" fillId="0" borderId="0" xfId="2" applyFont="1" applyAlignment="1">
      <alignment vertical="center"/>
    </xf>
    <xf numFmtId="0" fontId="13" fillId="0" borderId="0" xfId="2" applyFont="1" applyAlignment="1">
      <alignment horizontal="left" vertical="center"/>
    </xf>
    <xf numFmtId="0" fontId="15" fillId="0" borderId="0" xfId="2" applyFont="1"/>
    <xf numFmtId="0" fontId="16" fillId="0" borderId="3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6" fillId="0" borderId="3" xfId="2" applyFont="1" applyBorder="1" applyAlignment="1">
      <alignment horizontal="center" vertical="center" wrapText="1"/>
    </xf>
    <xf numFmtId="9" fontId="18" fillId="0" borderId="3" xfId="2" applyNumberFormat="1" applyFont="1" applyBorder="1"/>
    <xf numFmtId="0" fontId="18" fillId="0" borderId="3" xfId="2" applyFont="1" applyBorder="1"/>
    <xf numFmtId="0" fontId="16" fillId="0" borderId="3" xfId="2" applyFont="1" applyBorder="1"/>
    <xf numFmtId="0" fontId="2" fillId="5" borderId="0" xfId="0" applyFont="1" applyFill="1" applyAlignment="1"/>
    <xf numFmtId="0" fontId="0" fillId="5" borderId="0" xfId="0" applyFont="1" applyFill="1" applyAlignment="1"/>
    <xf numFmtId="0" fontId="2" fillId="6" borderId="0" xfId="0" applyFont="1" applyFill="1" applyAlignme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7" borderId="0" xfId="0" applyFont="1" applyFill="1"/>
    <xf numFmtId="0" fontId="0" fillId="7" borderId="0" xfId="0" applyFont="1" applyFill="1" applyAlignment="1"/>
    <xf numFmtId="9" fontId="19" fillId="3" borderId="0" xfId="1" applyFont="1" applyFill="1"/>
    <xf numFmtId="0" fontId="13" fillId="0" borderId="3" xfId="2" applyFont="1" applyBorder="1" applyAlignment="1">
      <alignment horizontal="left" vertical="center" wrapText="1"/>
    </xf>
    <xf numFmtId="0" fontId="13" fillId="0" borderId="3" xfId="2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2" xfId="0" applyFont="1" applyFill="1" applyBorder="1" applyAlignment="1">
      <alignment horizontal="centerContinuous"/>
    </xf>
    <xf numFmtId="0" fontId="0" fillId="0" borderId="1" xfId="0" applyBorder="1"/>
    <xf numFmtId="0" fontId="0" fillId="0" borderId="3" xfId="0" applyBorder="1"/>
    <xf numFmtId="0" fontId="5" fillId="0" borderId="0" xfId="0" applyFont="1" applyFill="1" applyBorder="1" applyAlignment="1">
      <alignment vertical="center"/>
    </xf>
    <xf numFmtId="0" fontId="9" fillId="0" borderId="0" xfId="0" applyFont="1"/>
    <xf numFmtId="0" fontId="20" fillId="0" borderId="0" xfId="0" applyFont="1" applyFill="1" applyBorder="1" applyAlignment="1">
      <alignment vertical="center"/>
    </xf>
    <xf numFmtId="0" fontId="0" fillId="0" borderId="0" xfId="0" applyFill="1"/>
    <xf numFmtId="0" fontId="21" fillId="0" borderId="0" xfId="0" applyFont="1"/>
    <xf numFmtId="0" fontId="10" fillId="4" borderId="0" xfId="2" applyFill="1" applyAlignment="1">
      <alignment wrapText="1"/>
    </xf>
    <xf numFmtId="0" fontId="10" fillId="4" borderId="0" xfId="2" applyFill="1"/>
    <xf numFmtId="0" fontId="3" fillId="4" borderId="3" xfId="2" applyFont="1" applyFill="1" applyBorder="1" applyAlignment="1">
      <alignment horizontal="left" vertical="center"/>
    </xf>
  </cellXfs>
  <cellStyles count="3">
    <cellStyle name="Normal" xfId="0" builtinId="0"/>
    <cellStyle name="Normal 2" xfId="2" xr:uid="{8F4029F7-5C27-4F4A-B183-42146CC85AF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GRAFICO DE LINEAS DE LA PRECISION DE CADA REPETICION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4393807282965369E-2"/>
          <c:y val="0.1097522816166884"/>
          <c:w val="0.93617907229051989"/>
          <c:h val="0.79134412631276374"/>
        </c:manualLayout>
      </c:layout>
      <c:lineChart>
        <c:grouping val="standard"/>
        <c:varyColors val="0"/>
        <c:ser>
          <c:idx val="0"/>
          <c:order val="0"/>
          <c:tx>
            <c:strRef>
              <c:f>'Datos experiment'!$A$1</c:f>
              <c:strCache>
                <c:ptCount val="1"/>
                <c:pt idx="0">
                  <c:v>Tratamiento #1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experiment'!$A$2:$A$51</c:f>
              <c:numCache>
                <c:formatCode>General</c:formatCode>
                <c:ptCount val="50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0.8</c:v>
                </c:pt>
                <c:pt idx="4">
                  <c:v>0.74</c:v>
                </c:pt>
                <c:pt idx="5">
                  <c:v>0.73</c:v>
                </c:pt>
                <c:pt idx="6">
                  <c:v>0.78</c:v>
                </c:pt>
                <c:pt idx="7">
                  <c:v>0.72</c:v>
                </c:pt>
                <c:pt idx="8">
                  <c:v>0.75</c:v>
                </c:pt>
                <c:pt idx="9">
                  <c:v>0.7</c:v>
                </c:pt>
                <c:pt idx="10">
                  <c:v>0.79</c:v>
                </c:pt>
                <c:pt idx="11">
                  <c:v>0.76</c:v>
                </c:pt>
                <c:pt idx="12">
                  <c:v>0.72</c:v>
                </c:pt>
                <c:pt idx="13">
                  <c:v>0.75</c:v>
                </c:pt>
                <c:pt idx="14">
                  <c:v>0.72</c:v>
                </c:pt>
                <c:pt idx="15">
                  <c:v>0.71</c:v>
                </c:pt>
                <c:pt idx="16">
                  <c:v>0.77</c:v>
                </c:pt>
                <c:pt idx="17">
                  <c:v>0.71</c:v>
                </c:pt>
                <c:pt idx="18">
                  <c:v>0.72</c:v>
                </c:pt>
                <c:pt idx="19">
                  <c:v>0.68</c:v>
                </c:pt>
                <c:pt idx="20">
                  <c:v>0.74</c:v>
                </c:pt>
                <c:pt idx="21">
                  <c:v>0.77</c:v>
                </c:pt>
                <c:pt idx="22">
                  <c:v>0.72</c:v>
                </c:pt>
                <c:pt idx="23">
                  <c:v>0.73</c:v>
                </c:pt>
                <c:pt idx="24">
                  <c:v>0.73</c:v>
                </c:pt>
                <c:pt idx="25">
                  <c:v>0.75</c:v>
                </c:pt>
                <c:pt idx="26">
                  <c:v>0.79</c:v>
                </c:pt>
                <c:pt idx="27">
                  <c:v>0.79</c:v>
                </c:pt>
                <c:pt idx="28">
                  <c:v>0.79</c:v>
                </c:pt>
                <c:pt idx="29">
                  <c:v>0.73</c:v>
                </c:pt>
                <c:pt idx="30">
                  <c:v>0.69</c:v>
                </c:pt>
                <c:pt idx="31">
                  <c:v>0.79</c:v>
                </c:pt>
                <c:pt idx="32">
                  <c:v>0.73</c:v>
                </c:pt>
                <c:pt idx="33">
                  <c:v>0.76</c:v>
                </c:pt>
                <c:pt idx="34">
                  <c:v>0.69</c:v>
                </c:pt>
                <c:pt idx="35">
                  <c:v>0.76</c:v>
                </c:pt>
                <c:pt idx="36">
                  <c:v>0.75</c:v>
                </c:pt>
                <c:pt idx="37">
                  <c:v>0.73</c:v>
                </c:pt>
                <c:pt idx="38">
                  <c:v>0.76</c:v>
                </c:pt>
                <c:pt idx="39">
                  <c:v>0.79</c:v>
                </c:pt>
                <c:pt idx="40">
                  <c:v>0.75</c:v>
                </c:pt>
                <c:pt idx="41">
                  <c:v>0.75</c:v>
                </c:pt>
                <c:pt idx="42">
                  <c:v>0.73</c:v>
                </c:pt>
                <c:pt idx="43">
                  <c:v>0.71</c:v>
                </c:pt>
                <c:pt idx="44">
                  <c:v>0.74</c:v>
                </c:pt>
                <c:pt idx="45">
                  <c:v>0.74</c:v>
                </c:pt>
                <c:pt idx="46">
                  <c:v>0.73</c:v>
                </c:pt>
                <c:pt idx="47">
                  <c:v>0.76</c:v>
                </c:pt>
                <c:pt idx="48">
                  <c:v>0.78</c:v>
                </c:pt>
                <c:pt idx="4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4-FC41-8954-DD3DA16E504E}"/>
            </c:ext>
          </c:extLst>
        </c:ser>
        <c:ser>
          <c:idx val="1"/>
          <c:order val="1"/>
          <c:tx>
            <c:strRef>
              <c:f>'Datos experiment'!$B$1</c:f>
              <c:strCache>
                <c:ptCount val="1"/>
                <c:pt idx="0">
                  <c:v>Tratamiento #2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experiment'!$B$2:$B$51</c:f>
              <c:numCache>
                <c:formatCode>General</c:formatCode>
                <c:ptCount val="50"/>
                <c:pt idx="0">
                  <c:v>0.80200000000000005</c:v>
                </c:pt>
                <c:pt idx="1">
                  <c:v>0.81599999999999995</c:v>
                </c:pt>
                <c:pt idx="2">
                  <c:v>0.79</c:v>
                </c:pt>
                <c:pt idx="3">
                  <c:v>0.75</c:v>
                </c:pt>
                <c:pt idx="4">
                  <c:v>0.81399999999999995</c:v>
                </c:pt>
                <c:pt idx="5">
                  <c:v>0.75800000000000001</c:v>
                </c:pt>
                <c:pt idx="6">
                  <c:v>0.77600000000000002</c:v>
                </c:pt>
                <c:pt idx="7">
                  <c:v>0.79</c:v>
                </c:pt>
                <c:pt idx="8">
                  <c:v>0.79</c:v>
                </c:pt>
                <c:pt idx="9">
                  <c:v>0.82</c:v>
                </c:pt>
                <c:pt idx="10">
                  <c:v>0.8</c:v>
                </c:pt>
                <c:pt idx="11">
                  <c:v>0.80200000000000005</c:v>
                </c:pt>
                <c:pt idx="12">
                  <c:v>0.79600000000000004</c:v>
                </c:pt>
                <c:pt idx="13">
                  <c:v>0.78200000000000003</c:v>
                </c:pt>
                <c:pt idx="14">
                  <c:v>0.80200000000000005</c:v>
                </c:pt>
                <c:pt idx="15">
                  <c:v>0.77600000000000002</c:v>
                </c:pt>
                <c:pt idx="16">
                  <c:v>0.79400000000000004</c:v>
                </c:pt>
                <c:pt idx="17">
                  <c:v>0.75</c:v>
                </c:pt>
                <c:pt idx="18">
                  <c:v>0.80200000000000005</c:v>
                </c:pt>
                <c:pt idx="19">
                  <c:v>0.80400000000000005</c:v>
                </c:pt>
                <c:pt idx="20">
                  <c:v>0.79400000000000004</c:v>
                </c:pt>
                <c:pt idx="21">
                  <c:v>0.81</c:v>
                </c:pt>
                <c:pt idx="22">
                  <c:v>0.75600000000000001</c:v>
                </c:pt>
                <c:pt idx="23">
                  <c:v>0.79200000000000004</c:v>
                </c:pt>
                <c:pt idx="24">
                  <c:v>0.77</c:v>
                </c:pt>
                <c:pt idx="25">
                  <c:v>0.82399999999999995</c:v>
                </c:pt>
                <c:pt idx="26">
                  <c:v>0.79800000000000004</c:v>
                </c:pt>
                <c:pt idx="27">
                  <c:v>0.78400000000000003</c:v>
                </c:pt>
                <c:pt idx="28">
                  <c:v>0.8</c:v>
                </c:pt>
                <c:pt idx="29">
                  <c:v>0.81799999999999995</c:v>
                </c:pt>
                <c:pt idx="30">
                  <c:v>0.79200000000000004</c:v>
                </c:pt>
                <c:pt idx="31">
                  <c:v>0.80400000000000005</c:v>
                </c:pt>
                <c:pt idx="32">
                  <c:v>0.8</c:v>
                </c:pt>
                <c:pt idx="33">
                  <c:v>0.82</c:v>
                </c:pt>
                <c:pt idx="34">
                  <c:v>0.78</c:v>
                </c:pt>
                <c:pt idx="35">
                  <c:v>0.77800000000000002</c:v>
                </c:pt>
                <c:pt idx="36">
                  <c:v>0.78</c:v>
                </c:pt>
                <c:pt idx="37">
                  <c:v>0.80200000000000005</c:v>
                </c:pt>
                <c:pt idx="38">
                  <c:v>0.78400000000000003</c:v>
                </c:pt>
                <c:pt idx="39">
                  <c:v>0.80400000000000005</c:v>
                </c:pt>
                <c:pt idx="40">
                  <c:v>0.80200000000000005</c:v>
                </c:pt>
                <c:pt idx="41">
                  <c:v>0.80800000000000005</c:v>
                </c:pt>
                <c:pt idx="42">
                  <c:v>0.80400000000000005</c:v>
                </c:pt>
                <c:pt idx="43">
                  <c:v>0.77600000000000002</c:v>
                </c:pt>
                <c:pt idx="44">
                  <c:v>0.79600000000000004</c:v>
                </c:pt>
                <c:pt idx="45">
                  <c:v>0.76200000000000001</c:v>
                </c:pt>
                <c:pt idx="46">
                  <c:v>0.79600000000000004</c:v>
                </c:pt>
                <c:pt idx="47">
                  <c:v>0.73199999999999998</c:v>
                </c:pt>
                <c:pt idx="48">
                  <c:v>0.80400000000000005</c:v>
                </c:pt>
                <c:pt idx="49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4-FC41-8954-DD3DA16E504E}"/>
            </c:ext>
          </c:extLst>
        </c:ser>
        <c:ser>
          <c:idx val="2"/>
          <c:order val="2"/>
          <c:tx>
            <c:strRef>
              <c:f>'Datos experiment'!$C$1</c:f>
              <c:strCache>
                <c:ptCount val="1"/>
                <c:pt idx="0">
                  <c:v>Tratamiento #3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experiment'!$C$2:$C$51</c:f>
              <c:numCache>
                <c:formatCode>General</c:formatCode>
                <c:ptCount val="50"/>
                <c:pt idx="0">
                  <c:v>0.76600000000000001</c:v>
                </c:pt>
                <c:pt idx="1">
                  <c:v>0.746</c:v>
                </c:pt>
                <c:pt idx="2">
                  <c:v>0.76400000000000001</c:v>
                </c:pt>
                <c:pt idx="3">
                  <c:v>0.78400000000000003</c:v>
                </c:pt>
                <c:pt idx="4">
                  <c:v>0.73</c:v>
                </c:pt>
                <c:pt idx="5">
                  <c:v>0.754</c:v>
                </c:pt>
                <c:pt idx="6">
                  <c:v>0.78400000000000003</c:v>
                </c:pt>
                <c:pt idx="7">
                  <c:v>0.73399999999999999</c:v>
                </c:pt>
                <c:pt idx="8">
                  <c:v>0.77400000000000002</c:v>
                </c:pt>
                <c:pt idx="9">
                  <c:v>0.75800000000000001</c:v>
                </c:pt>
                <c:pt idx="10">
                  <c:v>0.77600000000000002</c:v>
                </c:pt>
                <c:pt idx="11">
                  <c:v>0.76400000000000001</c:v>
                </c:pt>
                <c:pt idx="12">
                  <c:v>0.80200000000000005</c:v>
                </c:pt>
                <c:pt idx="13">
                  <c:v>0.73599999999999999</c:v>
                </c:pt>
                <c:pt idx="14">
                  <c:v>0.77800000000000002</c:v>
                </c:pt>
                <c:pt idx="15">
                  <c:v>0.74</c:v>
                </c:pt>
                <c:pt idx="16">
                  <c:v>0.75</c:v>
                </c:pt>
                <c:pt idx="17">
                  <c:v>0.76600000000000001</c:v>
                </c:pt>
                <c:pt idx="18">
                  <c:v>0.746</c:v>
                </c:pt>
                <c:pt idx="19">
                  <c:v>0.74199999999999999</c:v>
                </c:pt>
                <c:pt idx="20">
                  <c:v>0.76600000000000001</c:v>
                </c:pt>
                <c:pt idx="21">
                  <c:v>0.752</c:v>
                </c:pt>
                <c:pt idx="22">
                  <c:v>0.76600000000000001</c:v>
                </c:pt>
                <c:pt idx="23">
                  <c:v>0.76200000000000001</c:v>
                </c:pt>
                <c:pt idx="24">
                  <c:v>0.76400000000000001</c:v>
                </c:pt>
                <c:pt idx="25">
                  <c:v>0.76600000000000001</c:v>
                </c:pt>
                <c:pt idx="26">
                  <c:v>0.76600000000000001</c:v>
                </c:pt>
                <c:pt idx="27">
                  <c:v>0.76600000000000001</c:v>
                </c:pt>
                <c:pt idx="28">
                  <c:v>0.78</c:v>
                </c:pt>
                <c:pt idx="29">
                  <c:v>0.746</c:v>
                </c:pt>
                <c:pt idx="30">
                  <c:v>0.76800000000000002</c:v>
                </c:pt>
                <c:pt idx="31">
                  <c:v>0.79</c:v>
                </c:pt>
                <c:pt idx="32">
                  <c:v>0.74399999999999999</c:v>
                </c:pt>
                <c:pt idx="33">
                  <c:v>0.77400000000000002</c:v>
                </c:pt>
                <c:pt idx="34">
                  <c:v>0.78</c:v>
                </c:pt>
                <c:pt idx="35">
                  <c:v>0.76200000000000001</c:v>
                </c:pt>
                <c:pt idx="36">
                  <c:v>0.76</c:v>
                </c:pt>
                <c:pt idx="37">
                  <c:v>0.75800000000000001</c:v>
                </c:pt>
                <c:pt idx="38">
                  <c:v>0.754</c:v>
                </c:pt>
                <c:pt idx="39">
                  <c:v>0.78400000000000003</c:v>
                </c:pt>
                <c:pt idx="40">
                  <c:v>0.76800000000000002</c:v>
                </c:pt>
                <c:pt idx="41">
                  <c:v>0.75600000000000001</c:v>
                </c:pt>
                <c:pt idx="42">
                  <c:v>0.77</c:v>
                </c:pt>
                <c:pt idx="43">
                  <c:v>0.76800000000000002</c:v>
                </c:pt>
                <c:pt idx="44">
                  <c:v>0.75</c:v>
                </c:pt>
                <c:pt idx="45">
                  <c:v>0.76</c:v>
                </c:pt>
                <c:pt idx="46">
                  <c:v>0.74399999999999999</c:v>
                </c:pt>
                <c:pt idx="47">
                  <c:v>0.77800000000000002</c:v>
                </c:pt>
                <c:pt idx="48">
                  <c:v>0.77400000000000002</c:v>
                </c:pt>
                <c:pt idx="4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4-FC41-8954-DD3DA16E504E}"/>
            </c:ext>
          </c:extLst>
        </c:ser>
        <c:ser>
          <c:idx val="3"/>
          <c:order val="3"/>
          <c:tx>
            <c:strRef>
              <c:f>'Datos experiment'!$D$1</c:f>
              <c:strCache>
                <c:ptCount val="1"/>
                <c:pt idx="0">
                  <c:v>Tratamiento #4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experiment'!$D$2:$D$51</c:f>
              <c:numCache>
                <c:formatCode>General</c:formatCode>
                <c:ptCount val="50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4-FC41-8954-DD3DA16E504E}"/>
            </c:ext>
          </c:extLst>
        </c:ser>
        <c:ser>
          <c:idx val="4"/>
          <c:order val="4"/>
          <c:tx>
            <c:strRef>
              <c:f>'Datos experiment'!$E$1</c:f>
              <c:strCache>
                <c:ptCount val="1"/>
                <c:pt idx="0">
                  <c:v>Tratamiento #5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'Datos experiment'!$E$2:$E$51</c:f>
              <c:numCache>
                <c:formatCode>General</c:formatCode>
                <c:ptCount val="50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34-FC41-8954-DD3DA16E504E}"/>
            </c:ext>
          </c:extLst>
        </c:ser>
        <c:ser>
          <c:idx val="5"/>
          <c:order val="5"/>
          <c:tx>
            <c:strRef>
              <c:f>'Datos experiment'!$F$1</c:f>
              <c:strCache>
                <c:ptCount val="1"/>
                <c:pt idx="0">
                  <c:v>Tratamiento #6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experiment'!$F$2:$F$51</c:f>
              <c:numCache>
                <c:formatCode>General</c:formatCode>
                <c:ptCount val="5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34-FC41-8954-DD3DA16E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1519824"/>
        <c:axId val="1311521472"/>
      </c:lineChart>
      <c:catAx>
        <c:axId val="13115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1521472"/>
        <c:crosses val="autoZero"/>
        <c:auto val="1"/>
        <c:lblAlgn val="ctr"/>
        <c:lblOffset val="100"/>
        <c:noMultiLvlLbl val="0"/>
      </c:catAx>
      <c:valAx>
        <c:axId val="1311521472"/>
        <c:scaling>
          <c:orientation val="minMax"/>
          <c:max val="0.9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1519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64118849784657"/>
          <c:y val="0.93362651720936629"/>
          <c:w val="0.4693175741472605"/>
          <c:h val="6.6373482790633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1</xdr:row>
      <xdr:rowOff>0</xdr:rowOff>
    </xdr:from>
    <xdr:to>
      <xdr:col>15</xdr:col>
      <xdr:colOff>330200</xdr:colOff>
      <xdr:row>30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70069A-95E4-EA41-A6DC-650AAC554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219075</xdr:colOff>
          <xdr:row>32</xdr:row>
          <xdr:rowOff>28575</xdr:rowOff>
        </xdr:from>
        <xdr:to>
          <xdr:col>10</xdr:col>
          <xdr:colOff>390525</xdr:colOff>
          <xdr:row>35</xdr:row>
          <xdr:rowOff>9525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2E64D6B-F70B-423C-A818-51072DAE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8175" y="6962775"/>
          <a:ext cx="2937613" cy="1181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219075</xdr:colOff>
          <xdr:row>32</xdr:row>
          <xdr:rowOff>28575</xdr:rowOff>
        </xdr:from>
        <xdr:to>
          <xdr:col>10</xdr:col>
          <xdr:colOff>390525</xdr:colOff>
          <xdr:row>35</xdr:row>
          <xdr:rowOff>9525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8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219075</xdr:colOff>
          <xdr:row>32</xdr:row>
          <xdr:rowOff>28575</xdr:rowOff>
        </xdr:from>
        <xdr:to>
          <xdr:col>10</xdr:col>
          <xdr:colOff>390525</xdr:colOff>
          <xdr:row>35</xdr:row>
          <xdr:rowOff>9525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9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BDEC1D37-FBDC-7B40-8133-374B8CADB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4675" y="4968875"/>
          <a:ext cx="3191613" cy="1092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2FFBA6C3-73ED-7248-80B1-E8FD97C79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1375" y="4943475"/>
          <a:ext cx="3191613" cy="1092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w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2B43-687E-E14B-831B-4A487A019738}">
  <dimension ref="B1:D5"/>
  <sheetViews>
    <sheetView tabSelected="1" workbookViewId="0"/>
  </sheetViews>
  <sheetFormatPr defaultColWidth="11.42578125" defaultRowHeight="14.25" x14ac:dyDescent="0.2"/>
  <cols>
    <col min="1" max="16384" width="11.42578125" style="54"/>
  </cols>
  <sheetData>
    <row r="1" spans="2:4" s="54" customFormat="1" ht="15.95" customHeight="1" x14ac:dyDescent="0.2">
      <c r="B1" s="53" t="s">
        <v>65</v>
      </c>
    </row>
    <row r="2" spans="2:4" s="54" customFormat="1" ht="15.95" customHeight="1" x14ac:dyDescent="0.2">
      <c r="B2" s="55" t="s">
        <v>64</v>
      </c>
      <c r="C2" s="55"/>
      <c r="D2" s="55"/>
    </row>
    <row r="3" spans="2:4" s="54" customFormat="1" ht="15.95" customHeight="1" x14ac:dyDescent="0.2">
      <c r="B3" s="55" t="s">
        <v>63</v>
      </c>
      <c r="C3" s="55"/>
      <c r="D3" s="55"/>
    </row>
    <row r="4" spans="2:4" s="54" customFormat="1" ht="15.95" customHeight="1" x14ac:dyDescent="0.2">
      <c r="B4" s="55" t="s">
        <v>62</v>
      </c>
      <c r="C4" s="55"/>
      <c r="D4" s="55"/>
    </row>
    <row r="5" spans="2:4" s="54" customFormat="1" ht="15.95" customHeight="1" x14ac:dyDescent="0.2">
      <c r="B5" s="55" t="s">
        <v>61</v>
      </c>
      <c r="C5" s="55"/>
      <c r="D5" s="55"/>
    </row>
  </sheetData>
  <mergeCells count="4">
    <mergeCell ref="B2:D2"/>
    <mergeCell ref="B3:D3"/>
    <mergeCell ref="B4:D4"/>
    <mergeCell ref="B5:D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EDCC-1550-4641-9982-700B11AD6583}">
  <dimension ref="A1:O52"/>
  <sheetViews>
    <sheetView workbookViewId="0">
      <selection activeCell="D17" sqref="D17"/>
    </sheetView>
  </sheetViews>
  <sheetFormatPr defaultColWidth="11.42578125" defaultRowHeight="12.75" x14ac:dyDescent="0.2"/>
  <cols>
    <col min="1" max="1" width="13.42578125" bestFit="1" customWidth="1"/>
    <col min="2" max="2" width="13.42578125" style="1" bestFit="1" customWidth="1"/>
    <col min="6" max="6" width="25.7109375" customWidth="1"/>
  </cols>
  <sheetData>
    <row r="1" spans="1:15" x14ac:dyDescent="0.2">
      <c r="A1" s="1" t="s">
        <v>1</v>
      </c>
      <c r="B1" s="1" t="s">
        <v>2</v>
      </c>
      <c r="F1" s="1" t="s">
        <v>54</v>
      </c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1">
        <v>0.80200000000000005</v>
      </c>
      <c r="B2" s="1">
        <v>0.76600000000000001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s="1">
        <v>0.81599999999999995</v>
      </c>
      <c r="B3" s="1">
        <v>0.746</v>
      </c>
      <c r="F3" s="14" t="s">
        <v>57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">
      <c r="A4" s="1">
        <v>0.79</v>
      </c>
      <c r="B4" s="1">
        <v>0.76400000000000001</v>
      </c>
      <c r="F4" s="14" t="s">
        <v>58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A5" s="1">
        <v>0.75</v>
      </c>
      <c r="B5" s="1">
        <v>0.78400000000000003</v>
      </c>
    </row>
    <row r="6" spans="1:15" x14ac:dyDescent="0.2">
      <c r="A6" s="1">
        <v>0.81399999999999995</v>
      </c>
      <c r="B6" s="1">
        <v>0.73</v>
      </c>
      <c r="F6" t="s">
        <v>6</v>
      </c>
    </row>
    <row r="7" spans="1:15" x14ac:dyDescent="0.2">
      <c r="A7" s="1">
        <v>0.75800000000000001</v>
      </c>
      <c r="B7" s="1">
        <v>0.754</v>
      </c>
    </row>
    <row r="8" spans="1:15" ht="13.5" thickBot="1" x14ac:dyDescent="0.25">
      <c r="A8" s="1">
        <v>0.77600000000000002</v>
      </c>
      <c r="B8" s="1">
        <v>0.78400000000000003</v>
      </c>
      <c r="F8" t="s">
        <v>7</v>
      </c>
    </row>
    <row r="9" spans="1:15" x14ac:dyDescent="0.2">
      <c r="A9" s="1">
        <v>0.79</v>
      </c>
      <c r="B9" s="1">
        <v>0.73399999999999999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5" x14ac:dyDescent="0.2">
      <c r="A10" s="1">
        <v>0.79</v>
      </c>
      <c r="B10" s="1">
        <v>0.77400000000000002</v>
      </c>
      <c r="F10" s="3" t="s">
        <v>1</v>
      </c>
      <c r="G10" s="3">
        <v>50</v>
      </c>
      <c r="H10" s="3">
        <v>39.57200000000001</v>
      </c>
      <c r="I10" s="3">
        <v>0.79144000000000014</v>
      </c>
      <c r="J10" s="3">
        <v>3.8710857142857145E-4</v>
      </c>
    </row>
    <row r="11" spans="1:15" ht="13.5" thickBot="1" x14ac:dyDescent="0.25">
      <c r="A11" s="1">
        <v>0.82</v>
      </c>
      <c r="B11" s="1">
        <v>0.75800000000000001</v>
      </c>
      <c r="F11" s="4" t="s">
        <v>2</v>
      </c>
      <c r="G11" s="4">
        <v>50</v>
      </c>
      <c r="H11" s="4">
        <v>38.126000000000005</v>
      </c>
      <c r="I11" s="4">
        <v>0.76252000000000009</v>
      </c>
      <c r="J11" s="4">
        <v>2.3098938775510241E-4</v>
      </c>
    </row>
    <row r="12" spans="1:15" x14ac:dyDescent="0.2">
      <c r="A12" s="1">
        <v>0.8</v>
      </c>
      <c r="B12" s="1">
        <v>0.77600000000000002</v>
      </c>
    </row>
    <row r="13" spans="1:15" x14ac:dyDescent="0.2">
      <c r="A13" s="1">
        <v>0.80200000000000005</v>
      </c>
      <c r="B13" s="1">
        <v>0.76400000000000001</v>
      </c>
    </row>
    <row r="14" spans="1:15" ht="13.5" thickBot="1" x14ac:dyDescent="0.25">
      <c r="A14" s="1">
        <v>0.79600000000000004</v>
      </c>
      <c r="B14" s="1">
        <v>0.80200000000000005</v>
      </c>
      <c r="F14" t="s">
        <v>13</v>
      </c>
    </row>
    <row r="15" spans="1:15" x14ac:dyDescent="0.2">
      <c r="A15" s="1">
        <v>0.78200000000000003</v>
      </c>
      <c r="B15" s="1">
        <v>0.73599999999999999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5" x14ac:dyDescent="0.2">
      <c r="A16" s="1">
        <v>0.80200000000000005</v>
      </c>
      <c r="B16" s="1">
        <v>0.77800000000000002</v>
      </c>
      <c r="F16" s="3" t="s">
        <v>21</v>
      </c>
      <c r="G16" s="3">
        <v>2.0909160000000031E-2</v>
      </c>
      <c r="H16" s="3">
        <v>1</v>
      </c>
      <c r="I16" s="3">
        <v>2.0909160000000031E-2</v>
      </c>
      <c r="J16" s="3">
        <v>67.656460240104664</v>
      </c>
      <c r="K16" s="3">
        <v>8.364765034742252E-13</v>
      </c>
      <c r="L16" s="3">
        <v>3.9381110780033723</v>
      </c>
    </row>
    <row r="17" spans="1:14" x14ac:dyDescent="0.2">
      <c r="A17" s="1">
        <v>0.77600000000000002</v>
      </c>
      <c r="B17" s="1">
        <v>0.74</v>
      </c>
      <c r="F17" s="3" t="s">
        <v>22</v>
      </c>
      <c r="G17" s="3">
        <v>3.0286800000000016E-2</v>
      </c>
      <c r="H17" s="3">
        <v>98</v>
      </c>
      <c r="I17" s="3">
        <v>3.0904897959183693E-4</v>
      </c>
      <c r="J17" s="3"/>
      <c r="K17" s="3"/>
      <c r="L17" s="3"/>
    </row>
    <row r="18" spans="1:14" x14ac:dyDescent="0.2">
      <c r="A18" s="1">
        <v>0.79400000000000004</v>
      </c>
      <c r="B18" s="1">
        <v>0.75</v>
      </c>
      <c r="F18" s="3"/>
      <c r="G18" s="3"/>
      <c r="H18" s="3"/>
      <c r="I18" s="3"/>
      <c r="J18" s="3"/>
      <c r="K18" s="3"/>
      <c r="L18" s="3"/>
    </row>
    <row r="19" spans="1:14" ht="13.5" thickBot="1" x14ac:dyDescent="0.25">
      <c r="A19" s="1">
        <v>0.75</v>
      </c>
      <c r="B19" s="1">
        <v>0.76600000000000001</v>
      </c>
      <c r="F19" s="4" t="s">
        <v>23</v>
      </c>
      <c r="G19" s="4">
        <v>5.1195960000000047E-2</v>
      </c>
      <c r="H19" s="4">
        <v>99</v>
      </c>
      <c r="I19" s="4"/>
      <c r="J19" s="4"/>
      <c r="K19" s="4"/>
      <c r="L19" s="4"/>
    </row>
    <row r="20" spans="1:14" x14ac:dyDescent="0.2">
      <c r="A20" s="1">
        <v>0.80200000000000005</v>
      </c>
      <c r="B20" s="1">
        <v>0.746</v>
      </c>
    </row>
    <row r="21" spans="1:14" x14ac:dyDescent="0.2">
      <c r="A21" s="1">
        <v>0.80400000000000005</v>
      </c>
      <c r="B21" s="1">
        <v>0.74199999999999999</v>
      </c>
      <c r="F21" s="1" t="s">
        <v>24</v>
      </c>
      <c r="G21" s="1"/>
      <c r="H21" s="1"/>
      <c r="I21" s="1"/>
      <c r="J21" s="1"/>
      <c r="K21" s="1"/>
      <c r="L21" s="13"/>
      <c r="M21" s="13"/>
    </row>
    <row r="22" spans="1:14" x14ac:dyDescent="0.2">
      <c r="A22" s="1">
        <v>0.79400000000000004</v>
      </c>
      <c r="B22" s="1">
        <v>0.76600000000000001</v>
      </c>
      <c r="F22" s="1" t="s">
        <v>25</v>
      </c>
      <c r="G22" s="1"/>
      <c r="H22" s="1"/>
      <c r="I22" s="1"/>
      <c r="J22" s="1"/>
      <c r="K22" s="1"/>
      <c r="L22" s="13"/>
      <c r="M22" s="13"/>
    </row>
    <row r="23" spans="1:14" x14ac:dyDescent="0.2">
      <c r="A23" s="1">
        <v>0.81</v>
      </c>
      <c r="B23" s="1">
        <v>0.752</v>
      </c>
      <c r="F23" s="34" t="s">
        <v>103</v>
      </c>
      <c r="G23" s="34" t="s">
        <v>49</v>
      </c>
      <c r="H23" s="34"/>
      <c r="I23" s="34"/>
      <c r="J23" s="34"/>
      <c r="K23" s="34"/>
      <c r="L23" s="34"/>
      <c r="M23" s="13"/>
    </row>
    <row r="24" spans="1:14" x14ac:dyDescent="0.2">
      <c r="A24" s="1">
        <v>0.75600000000000001</v>
      </c>
      <c r="B24" s="1">
        <v>0.76600000000000001</v>
      </c>
      <c r="F24" s="1"/>
      <c r="G24" s="1"/>
      <c r="H24" s="1"/>
      <c r="I24" s="1"/>
      <c r="J24" s="1"/>
      <c r="K24" s="1"/>
    </row>
    <row r="25" spans="1:14" x14ac:dyDescent="0.2">
      <c r="A25" s="1">
        <v>0.79200000000000004</v>
      </c>
      <c r="B25" s="1">
        <v>0.76200000000000001</v>
      </c>
      <c r="F25" s="1" t="s">
        <v>50</v>
      </c>
      <c r="G25" s="1"/>
      <c r="H25" s="1"/>
      <c r="I25" s="1"/>
      <c r="J25" s="1"/>
      <c r="K25" s="1"/>
    </row>
    <row r="26" spans="1:14" x14ac:dyDescent="0.2">
      <c r="A26" s="1">
        <v>0.77</v>
      </c>
      <c r="B26" s="1">
        <v>0.76400000000000001</v>
      </c>
    </row>
    <row r="27" spans="1:14" x14ac:dyDescent="0.2">
      <c r="A27" s="1">
        <v>0.82399999999999995</v>
      </c>
      <c r="B27" s="1">
        <v>0.76600000000000001</v>
      </c>
    </row>
    <row r="28" spans="1:14" ht="20.25" x14ac:dyDescent="0.3">
      <c r="A28" s="1">
        <v>0.79800000000000004</v>
      </c>
      <c r="B28" s="1">
        <v>0.76600000000000001</v>
      </c>
      <c r="F28" s="10" t="s">
        <v>127</v>
      </c>
      <c r="G28" s="1"/>
      <c r="H28" s="1"/>
      <c r="I28" s="1"/>
      <c r="J28" s="1"/>
      <c r="K28" s="1"/>
      <c r="L28" s="1"/>
    </row>
    <row r="29" spans="1:14" x14ac:dyDescent="0.2">
      <c r="A29" s="1">
        <v>0.78400000000000003</v>
      </c>
      <c r="B29" s="1">
        <v>0.76600000000000001</v>
      </c>
      <c r="F29" s="1"/>
      <c r="G29" s="1"/>
      <c r="H29" s="1"/>
      <c r="I29" s="1"/>
      <c r="J29" s="1"/>
      <c r="K29" s="1"/>
      <c r="L29" s="1"/>
    </row>
    <row r="30" spans="1:14" x14ac:dyDescent="0.2">
      <c r="A30" s="1">
        <v>0.8</v>
      </c>
      <c r="B30" s="1">
        <v>0.78</v>
      </c>
      <c r="F30" s="1" t="s">
        <v>26</v>
      </c>
      <c r="G30" s="1">
        <f>G10</f>
        <v>50</v>
      </c>
      <c r="H30" s="1"/>
      <c r="I30" s="1"/>
      <c r="J30" s="1"/>
      <c r="K30" s="1"/>
      <c r="L30" s="1"/>
    </row>
    <row r="31" spans="1:14" x14ac:dyDescent="0.2">
      <c r="A31" s="1">
        <v>0.81799999999999995</v>
      </c>
      <c r="B31" s="1">
        <v>0.746</v>
      </c>
      <c r="F31" s="1" t="s">
        <v>27</v>
      </c>
      <c r="G31" s="1">
        <f>G11</f>
        <v>50</v>
      </c>
      <c r="H31" s="1"/>
      <c r="I31" s="1"/>
      <c r="J31" s="1"/>
      <c r="K31" s="1"/>
      <c r="L31" s="1"/>
      <c r="N31" s="9" t="s">
        <v>56</v>
      </c>
    </row>
    <row r="32" spans="1:14" x14ac:dyDescent="0.2">
      <c r="A32" s="1">
        <v>0.79200000000000004</v>
      </c>
      <c r="B32" s="1">
        <v>0.76800000000000002</v>
      </c>
      <c r="F32" s="1" t="s">
        <v>28</v>
      </c>
      <c r="G32" s="1">
        <f>H17</f>
        <v>98</v>
      </c>
      <c r="H32" s="1"/>
      <c r="I32" s="1"/>
      <c r="J32" s="1"/>
      <c r="K32" s="1"/>
      <c r="L32" s="1"/>
    </row>
    <row r="33" spans="1:12" x14ac:dyDescent="0.2">
      <c r="A33" s="1">
        <v>0.80400000000000005</v>
      </c>
      <c r="B33" s="1">
        <v>0.79</v>
      </c>
      <c r="F33" s="1" t="s">
        <v>29</v>
      </c>
      <c r="G33" s="1">
        <v>5.0000000000000001E-3</v>
      </c>
      <c r="H33" s="1"/>
      <c r="I33" s="1"/>
      <c r="J33" s="1"/>
      <c r="K33" s="1"/>
      <c r="L33" s="1"/>
    </row>
    <row r="34" spans="1:12" x14ac:dyDescent="0.2">
      <c r="A34" s="1">
        <v>0.8</v>
      </c>
      <c r="B34" s="1">
        <v>0.74399999999999999</v>
      </c>
      <c r="F34" s="1" t="s">
        <v>30</v>
      </c>
      <c r="G34" s="1">
        <f>_xlfn.T.INV(1-G33,G32)</f>
        <v>2.6269310957563716</v>
      </c>
      <c r="H34" s="1"/>
      <c r="I34" s="1"/>
      <c r="J34" s="1"/>
      <c r="K34" s="1"/>
      <c r="L34" s="1"/>
    </row>
    <row r="35" spans="1:12" x14ac:dyDescent="0.2">
      <c r="A35" s="1">
        <v>0.82</v>
      </c>
      <c r="B35" s="1">
        <v>0.77400000000000002</v>
      </c>
      <c r="F35" s="1" t="s">
        <v>31</v>
      </c>
      <c r="G35" s="1">
        <f>G34*SQRT(I17*(1/G30+1/G31))</f>
        <v>9.236178850893546E-3</v>
      </c>
      <c r="H35" s="1"/>
      <c r="I35" s="1"/>
      <c r="J35" s="1"/>
      <c r="K35" s="1"/>
      <c r="L35" s="1"/>
    </row>
    <row r="36" spans="1:12" ht="14.25" x14ac:dyDescent="0.2">
      <c r="A36" s="1">
        <v>0.78</v>
      </c>
      <c r="B36" s="1">
        <v>0.78</v>
      </c>
      <c r="F36" s="11"/>
      <c r="G36" s="11"/>
      <c r="H36" s="11"/>
      <c r="I36" s="11"/>
      <c r="J36" s="11"/>
      <c r="K36" s="1"/>
      <c r="L36" s="1"/>
    </row>
    <row r="37" spans="1:12" x14ac:dyDescent="0.2">
      <c r="A37" s="1">
        <v>0.77800000000000002</v>
      </c>
      <c r="B37" s="1">
        <v>0.76200000000000001</v>
      </c>
      <c r="F37" s="1"/>
      <c r="G37" s="1"/>
      <c r="H37" s="1"/>
      <c r="I37" s="1"/>
      <c r="J37" s="1"/>
      <c r="K37" s="1"/>
      <c r="L37" s="1"/>
    </row>
    <row r="38" spans="1:12" ht="14.25" x14ac:dyDescent="0.2">
      <c r="A38" s="1">
        <v>0.78</v>
      </c>
      <c r="B38" s="1">
        <v>0.76</v>
      </c>
      <c r="F38" s="48" t="s">
        <v>1</v>
      </c>
      <c r="G38" s="6" t="s">
        <v>2</v>
      </c>
      <c r="H38" s="52" t="s">
        <v>32</v>
      </c>
      <c r="I38" s="1" t="s">
        <v>33</v>
      </c>
      <c r="J38" s="1" t="s">
        <v>34</v>
      </c>
      <c r="K38" s="1"/>
      <c r="L38" s="1"/>
    </row>
    <row r="39" spans="1:12" x14ac:dyDescent="0.2">
      <c r="A39" s="1">
        <v>0.80200000000000005</v>
      </c>
      <c r="B39" s="1">
        <v>0.75800000000000001</v>
      </c>
      <c r="F39" s="12">
        <f>I10</f>
        <v>0.79144000000000014</v>
      </c>
      <c r="G39" s="15">
        <f>I11</f>
        <v>0.76252000000000009</v>
      </c>
      <c r="H39" s="1">
        <f>+G35</f>
        <v>9.236178850893546E-3</v>
      </c>
      <c r="I39" s="1">
        <f>(F39-G39)-H39</f>
        <v>1.9683821149106509E-2</v>
      </c>
      <c r="J39" s="1">
        <f>(F39-G39)+H39</f>
        <v>3.8156178850893605E-2</v>
      </c>
      <c r="K39" s="1" t="s">
        <v>35</v>
      </c>
      <c r="L39" s="1"/>
    </row>
    <row r="40" spans="1:12" x14ac:dyDescent="0.2">
      <c r="A40" s="1">
        <v>0.78400000000000003</v>
      </c>
      <c r="B40" s="1">
        <v>0.754</v>
      </c>
      <c r="F40" s="1"/>
      <c r="G40" s="1"/>
      <c r="H40" s="1"/>
      <c r="I40" s="1"/>
      <c r="J40" s="1"/>
      <c r="K40" s="1"/>
      <c r="L40" s="1"/>
    </row>
    <row r="41" spans="1:12" x14ac:dyDescent="0.2">
      <c r="A41" s="1">
        <v>0.80400000000000005</v>
      </c>
      <c r="B41" s="1">
        <v>0.78400000000000003</v>
      </c>
      <c r="F41" s="1"/>
      <c r="G41" s="1"/>
      <c r="H41" s="1"/>
      <c r="I41" s="1"/>
      <c r="J41" s="1"/>
      <c r="K41" s="14" t="s">
        <v>55</v>
      </c>
      <c r="L41" s="1"/>
    </row>
    <row r="42" spans="1:12" x14ac:dyDescent="0.2">
      <c r="A42" s="1">
        <v>0.80200000000000005</v>
      </c>
      <c r="B42" s="1">
        <v>0.76800000000000002</v>
      </c>
    </row>
    <row r="43" spans="1:12" x14ac:dyDescent="0.2">
      <c r="A43" s="1">
        <v>0.80800000000000005</v>
      </c>
      <c r="B43" s="1">
        <v>0.75600000000000001</v>
      </c>
    </row>
    <row r="44" spans="1:12" x14ac:dyDescent="0.2">
      <c r="A44" s="1">
        <v>0.80400000000000005</v>
      </c>
      <c r="B44" s="1">
        <v>0.77</v>
      </c>
    </row>
    <row r="45" spans="1:12" x14ac:dyDescent="0.2">
      <c r="A45" s="1">
        <v>0.77600000000000002</v>
      </c>
      <c r="B45" s="1">
        <v>0.76800000000000002</v>
      </c>
    </row>
    <row r="46" spans="1:12" x14ac:dyDescent="0.2">
      <c r="A46" s="1">
        <v>0.79600000000000004</v>
      </c>
      <c r="B46" s="1">
        <v>0.75</v>
      </c>
    </row>
    <row r="47" spans="1:12" x14ac:dyDescent="0.2">
      <c r="A47" s="1">
        <v>0.76200000000000001</v>
      </c>
      <c r="B47" s="1">
        <v>0.76</v>
      </c>
    </row>
    <row r="48" spans="1:12" x14ac:dyDescent="0.2">
      <c r="A48" s="1">
        <v>0.79600000000000004</v>
      </c>
      <c r="B48" s="1">
        <v>0.74399999999999999</v>
      </c>
    </row>
    <row r="49" spans="1:2" x14ac:dyDescent="0.2">
      <c r="A49" s="1">
        <v>0.73199999999999998</v>
      </c>
      <c r="B49" s="1">
        <v>0.77800000000000002</v>
      </c>
    </row>
    <row r="50" spans="1:2" x14ac:dyDescent="0.2">
      <c r="A50" s="1">
        <v>0.80400000000000005</v>
      </c>
      <c r="B50" s="1">
        <v>0.77400000000000002</v>
      </c>
    </row>
    <row r="51" spans="1:2" x14ac:dyDescent="0.2">
      <c r="A51" s="1">
        <v>0.78800000000000003</v>
      </c>
      <c r="B51" s="1">
        <v>0.75600000000000001</v>
      </c>
    </row>
    <row r="52" spans="1:2" x14ac:dyDescent="0.2">
      <c r="B5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6145" r:id="rId4">
          <objectPr defaultSize="0" autoPict="0" r:id="rId5">
            <anchor moveWithCells="1" sizeWithCells="1">
              <from>
                <xdr:col>8</xdr:col>
                <xdr:colOff>219075</xdr:colOff>
                <xdr:row>32</xdr:row>
                <xdr:rowOff>28575</xdr:rowOff>
              </from>
              <to>
                <xdr:col>10</xdr:col>
                <xdr:colOff>390525</xdr:colOff>
                <xdr:row>35</xdr:row>
                <xdr:rowOff>9525</xdr:rowOff>
              </to>
            </anchor>
          </objectPr>
        </oleObject>
      </mc:Choice>
      <mc:Fallback>
        <oleObject progId="Equation.DSMT4" shapeId="6145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72DE-A42F-2647-B46B-2DAEB1FBF037}">
  <dimension ref="A1:L52"/>
  <sheetViews>
    <sheetView workbookViewId="0">
      <selection activeCell="F33" sqref="F33"/>
    </sheetView>
  </sheetViews>
  <sheetFormatPr defaultColWidth="11.42578125" defaultRowHeight="12.75" x14ac:dyDescent="0.2"/>
  <cols>
    <col min="1" max="1" width="15.28515625" style="1" bestFit="1" customWidth="1"/>
    <col min="2" max="2" width="18" style="1" bestFit="1" customWidth="1"/>
  </cols>
  <sheetData>
    <row r="1" spans="1:12" x14ac:dyDescent="0.2">
      <c r="A1" s="50" t="s">
        <v>51</v>
      </c>
      <c r="B1" s="14" t="s">
        <v>109</v>
      </c>
      <c r="F1" s="1" t="s">
        <v>100</v>
      </c>
    </row>
    <row r="2" spans="1:12" x14ac:dyDescent="0.2">
      <c r="A2" s="1">
        <v>0.76</v>
      </c>
      <c r="B2" s="1">
        <v>0.74</v>
      </c>
      <c r="F2" s="1"/>
    </row>
    <row r="3" spans="1:12" x14ac:dyDescent="0.2">
      <c r="A3" s="1">
        <v>0.76</v>
      </c>
      <c r="B3" s="1">
        <v>0.74</v>
      </c>
      <c r="F3" s="14" t="s">
        <v>133</v>
      </c>
    </row>
    <row r="4" spans="1:12" x14ac:dyDescent="0.2">
      <c r="A4" s="1">
        <v>0.76</v>
      </c>
      <c r="B4" s="1">
        <v>0.74</v>
      </c>
      <c r="F4" s="14" t="s">
        <v>134</v>
      </c>
    </row>
    <row r="5" spans="1:12" x14ac:dyDescent="0.2">
      <c r="A5" s="1">
        <v>0.8</v>
      </c>
      <c r="B5" s="1">
        <v>0.74</v>
      </c>
    </row>
    <row r="6" spans="1:12" x14ac:dyDescent="0.2">
      <c r="A6" s="1">
        <v>0.74</v>
      </c>
      <c r="B6" s="1">
        <v>0.74</v>
      </c>
      <c r="F6" t="s">
        <v>6</v>
      </c>
    </row>
    <row r="7" spans="1:12" x14ac:dyDescent="0.2">
      <c r="A7" s="1">
        <v>0.73</v>
      </c>
      <c r="B7" s="1">
        <v>0.74</v>
      </c>
    </row>
    <row r="8" spans="1:12" ht="13.5" thickBot="1" x14ac:dyDescent="0.25">
      <c r="A8" s="1">
        <v>0.78</v>
      </c>
      <c r="B8" s="1">
        <v>0.74</v>
      </c>
      <c r="F8" t="s">
        <v>7</v>
      </c>
    </row>
    <row r="9" spans="1:12" x14ac:dyDescent="0.2">
      <c r="A9" s="1">
        <v>0.72</v>
      </c>
      <c r="B9" s="1">
        <v>0.74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2">
      <c r="A10" s="1">
        <v>0.75</v>
      </c>
      <c r="B10" s="1">
        <v>0.74</v>
      </c>
      <c r="F10" s="35" t="s">
        <v>104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</row>
    <row r="11" spans="1:12" ht="13.5" thickBot="1" x14ac:dyDescent="0.25">
      <c r="A11" s="1">
        <v>0.7</v>
      </c>
      <c r="B11" s="1">
        <v>0.74</v>
      </c>
      <c r="F11" s="36" t="s">
        <v>105</v>
      </c>
      <c r="G11" s="4">
        <v>50</v>
      </c>
      <c r="H11" s="4">
        <v>36.999999999999979</v>
      </c>
      <c r="I11" s="4">
        <v>0.73999999999999955</v>
      </c>
      <c r="J11" s="4">
        <v>2.0124002684209485E-31</v>
      </c>
    </row>
    <row r="12" spans="1:12" x14ac:dyDescent="0.2">
      <c r="A12" s="1">
        <v>0.79</v>
      </c>
      <c r="B12" s="1">
        <v>0.74</v>
      </c>
    </row>
    <row r="13" spans="1:12" x14ac:dyDescent="0.2">
      <c r="A13" s="1">
        <v>0.76</v>
      </c>
      <c r="B13" s="1">
        <v>0.74</v>
      </c>
    </row>
    <row r="14" spans="1:12" ht="13.5" thickBot="1" x14ac:dyDescent="0.25">
      <c r="A14" s="1">
        <v>0.72</v>
      </c>
      <c r="B14" s="1">
        <v>0.74</v>
      </c>
      <c r="F14" t="s">
        <v>13</v>
      </c>
    </row>
    <row r="15" spans="1:12" x14ac:dyDescent="0.2">
      <c r="A15" s="1">
        <v>0.75</v>
      </c>
      <c r="B15" s="1">
        <v>0.74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2">
      <c r="A16" s="1">
        <v>0.72</v>
      </c>
      <c r="B16" s="1">
        <v>0.74</v>
      </c>
      <c r="F16" s="3" t="s">
        <v>21</v>
      </c>
      <c r="G16" s="3">
        <v>5.2900000000000863E-4</v>
      </c>
      <c r="H16" s="3">
        <v>1</v>
      </c>
      <c r="I16" s="3">
        <v>5.2900000000000863E-4</v>
      </c>
      <c r="J16" s="3">
        <v>1.2214787239055833</v>
      </c>
      <c r="K16" s="3">
        <v>0.27177662868282371</v>
      </c>
      <c r="L16" s="3">
        <v>3.9381110780033723</v>
      </c>
    </row>
    <row r="17" spans="1:12" x14ac:dyDescent="0.2">
      <c r="A17" s="1">
        <v>0.71</v>
      </c>
      <c r="B17" s="1">
        <v>0.74</v>
      </c>
      <c r="F17" s="3" t="s">
        <v>22</v>
      </c>
      <c r="G17" s="3">
        <v>4.2442000000000063E-2</v>
      </c>
      <c r="H17" s="3">
        <v>98</v>
      </c>
      <c r="I17" s="3">
        <v>4.3308163265306187E-4</v>
      </c>
      <c r="J17" s="3"/>
      <c r="K17" s="3"/>
      <c r="L17" s="3"/>
    </row>
    <row r="18" spans="1:12" x14ac:dyDescent="0.2">
      <c r="A18" s="1">
        <v>0.77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2" ht="13.5" thickBot="1" x14ac:dyDescent="0.25">
      <c r="A19" s="1">
        <v>0.71</v>
      </c>
      <c r="B19" s="1">
        <v>0.74</v>
      </c>
      <c r="F19" s="4" t="s">
        <v>23</v>
      </c>
      <c r="G19" s="4">
        <v>4.2971000000000072E-2</v>
      </c>
      <c r="H19" s="4">
        <v>99</v>
      </c>
      <c r="I19" s="4"/>
      <c r="J19" s="4"/>
      <c r="K19" s="4"/>
      <c r="L19" s="4"/>
    </row>
    <row r="20" spans="1:12" x14ac:dyDescent="0.2">
      <c r="A20" s="1">
        <v>0.72</v>
      </c>
      <c r="B20" s="1">
        <v>0.74</v>
      </c>
    </row>
    <row r="21" spans="1:12" x14ac:dyDescent="0.2">
      <c r="A21" s="1">
        <v>0.68</v>
      </c>
      <c r="B21" s="1">
        <v>0.74</v>
      </c>
      <c r="F21" s="1" t="s">
        <v>24</v>
      </c>
    </row>
    <row r="22" spans="1:12" x14ac:dyDescent="0.2">
      <c r="A22" s="1">
        <v>0.74</v>
      </c>
      <c r="B22" s="1">
        <v>0.74</v>
      </c>
      <c r="F22" s="1" t="s">
        <v>25</v>
      </c>
    </row>
    <row r="23" spans="1:12" x14ac:dyDescent="0.2">
      <c r="A23" s="1">
        <v>0.77</v>
      </c>
      <c r="B23" s="1">
        <v>0.74</v>
      </c>
      <c r="F23" s="1"/>
    </row>
    <row r="24" spans="1:12" x14ac:dyDescent="0.2">
      <c r="A24" s="1">
        <v>0.72</v>
      </c>
      <c r="B24" s="1">
        <v>0.74</v>
      </c>
      <c r="F24" s="37" t="s">
        <v>140</v>
      </c>
      <c r="G24" s="38"/>
      <c r="H24" s="38"/>
      <c r="I24" s="38"/>
      <c r="J24" s="38"/>
      <c r="K24" s="38"/>
      <c r="L24" s="38"/>
    </row>
    <row r="25" spans="1:12" x14ac:dyDescent="0.2">
      <c r="A25" s="1">
        <v>0.73</v>
      </c>
      <c r="B25" s="1">
        <v>0.74</v>
      </c>
      <c r="F25" s="1"/>
    </row>
    <row r="26" spans="1:12" x14ac:dyDescent="0.2">
      <c r="A26" s="1">
        <v>0.73</v>
      </c>
      <c r="B26" s="1">
        <v>0.74</v>
      </c>
      <c r="F26" s="14" t="s">
        <v>135</v>
      </c>
    </row>
    <row r="27" spans="1:12" x14ac:dyDescent="0.2">
      <c r="A27" s="1">
        <v>0.75</v>
      </c>
      <c r="B27" s="1">
        <v>0.74</v>
      </c>
    </row>
    <row r="28" spans="1:12" x14ac:dyDescent="0.2">
      <c r="A28" s="1">
        <v>0.79</v>
      </c>
      <c r="B28" s="1">
        <v>0.74</v>
      </c>
    </row>
    <row r="29" spans="1:12" x14ac:dyDescent="0.2">
      <c r="A29" s="1">
        <v>0.79</v>
      </c>
      <c r="B29" s="1">
        <v>0.74</v>
      </c>
    </row>
    <row r="30" spans="1:12" x14ac:dyDescent="0.2">
      <c r="A30" s="1">
        <v>0.79</v>
      </c>
      <c r="B30" s="1">
        <v>0.74</v>
      </c>
    </row>
    <row r="31" spans="1:12" x14ac:dyDescent="0.2">
      <c r="A31" s="1">
        <v>0.73</v>
      </c>
      <c r="B31" s="1">
        <v>0.74</v>
      </c>
    </row>
    <row r="32" spans="1:12" x14ac:dyDescent="0.2">
      <c r="A32" s="1">
        <v>0.69</v>
      </c>
      <c r="B32" s="1">
        <v>0.74</v>
      </c>
    </row>
    <row r="33" spans="1:2" x14ac:dyDescent="0.2">
      <c r="A33" s="1">
        <v>0.79</v>
      </c>
      <c r="B33" s="1">
        <v>0.74</v>
      </c>
    </row>
    <row r="34" spans="1:2" x14ac:dyDescent="0.2">
      <c r="A34" s="1">
        <v>0.73</v>
      </c>
      <c r="B34" s="1">
        <v>0.74</v>
      </c>
    </row>
    <row r="35" spans="1:2" x14ac:dyDescent="0.2">
      <c r="A35" s="1">
        <v>0.76</v>
      </c>
      <c r="B35" s="1">
        <v>0.74</v>
      </c>
    </row>
    <row r="36" spans="1:2" x14ac:dyDescent="0.2">
      <c r="A36" s="1">
        <v>0.69</v>
      </c>
      <c r="B36" s="1">
        <v>0.74</v>
      </c>
    </row>
    <row r="37" spans="1:2" x14ac:dyDescent="0.2">
      <c r="A37" s="1">
        <v>0.76</v>
      </c>
      <c r="B37" s="1">
        <v>0.74</v>
      </c>
    </row>
    <row r="38" spans="1:2" x14ac:dyDescent="0.2">
      <c r="A38" s="1">
        <v>0.75</v>
      </c>
      <c r="B38" s="1">
        <v>0.74</v>
      </c>
    </row>
    <row r="39" spans="1:2" x14ac:dyDescent="0.2">
      <c r="A39" s="1">
        <v>0.73</v>
      </c>
      <c r="B39" s="1">
        <v>0.74</v>
      </c>
    </row>
    <row r="40" spans="1:2" x14ac:dyDescent="0.2">
      <c r="A40" s="1">
        <v>0.76</v>
      </c>
      <c r="B40" s="1">
        <v>0.74</v>
      </c>
    </row>
    <row r="41" spans="1:2" x14ac:dyDescent="0.2">
      <c r="A41" s="1">
        <v>0.79</v>
      </c>
      <c r="B41" s="1">
        <v>0.74</v>
      </c>
    </row>
    <row r="42" spans="1:2" x14ac:dyDescent="0.2">
      <c r="A42" s="1">
        <v>0.75</v>
      </c>
      <c r="B42" s="1">
        <v>0.74</v>
      </c>
    </row>
    <row r="43" spans="1:2" x14ac:dyDescent="0.2">
      <c r="A43" s="1">
        <v>0.75</v>
      </c>
      <c r="B43" s="1">
        <v>0.74</v>
      </c>
    </row>
    <row r="44" spans="1:2" x14ac:dyDescent="0.2">
      <c r="A44" s="1">
        <v>0.73</v>
      </c>
      <c r="B44" s="1">
        <v>0.74</v>
      </c>
    </row>
    <row r="45" spans="1:2" x14ac:dyDescent="0.2">
      <c r="A45" s="1">
        <v>0.71</v>
      </c>
      <c r="B45" s="1">
        <v>0.74</v>
      </c>
    </row>
    <row r="46" spans="1:2" x14ac:dyDescent="0.2">
      <c r="A46" s="1">
        <v>0.74</v>
      </c>
      <c r="B46" s="1">
        <v>0.74</v>
      </c>
    </row>
    <row r="47" spans="1:2" x14ac:dyDescent="0.2">
      <c r="A47" s="1">
        <v>0.74</v>
      </c>
      <c r="B47" s="1">
        <v>0.74</v>
      </c>
    </row>
    <row r="48" spans="1:2" x14ac:dyDescent="0.2">
      <c r="A48" s="1">
        <v>0.73</v>
      </c>
      <c r="B48" s="1">
        <v>0.74</v>
      </c>
    </row>
    <row r="49" spans="1:2" x14ac:dyDescent="0.2">
      <c r="A49" s="1">
        <v>0.76</v>
      </c>
      <c r="B49" s="1">
        <v>0.74</v>
      </c>
    </row>
    <row r="50" spans="1:2" x14ac:dyDescent="0.2">
      <c r="A50" s="1">
        <v>0.78</v>
      </c>
      <c r="B50" s="1">
        <v>0.74</v>
      </c>
    </row>
    <row r="51" spans="1:2" x14ac:dyDescent="0.2">
      <c r="A51" s="1">
        <v>0.72</v>
      </c>
      <c r="B51" s="1">
        <v>0.74</v>
      </c>
    </row>
    <row r="52" spans="1:2" x14ac:dyDescent="0.2">
      <c r="A52" s="2"/>
      <c r="B52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C59E-5314-1641-B54F-434083AB6ACC}">
  <dimension ref="A1:P52"/>
  <sheetViews>
    <sheetView workbookViewId="0">
      <selection sqref="A1:B1"/>
    </sheetView>
  </sheetViews>
  <sheetFormatPr defaultColWidth="11.42578125" defaultRowHeight="12.75" x14ac:dyDescent="0.2"/>
  <cols>
    <col min="1" max="1" width="15.28515625" bestFit="1" customWidth="1"/>
    <col min="2" max="2" width="18" style="1" bestFit="1" customWidth="1"/>
    <col min="6" max="6" width="19" customWidth="1"/>
    <col min="7" max="7" width="20.140625" customWidth="1"/>
    <col min="9" max="9" width="13.42578125" customWidth="1"/>
    <col min="10" max="10" width="15.42578125" bestFit="1" customWidth="1"/>
  </cols>
  <sheetData>
    <row r="1" spans="1:12" x14ac:dyDescent="0.2">
      <c r="A1" s="50" t="s">
        <v>51</v>
      </c>
      <c r="B1" s="14" t="s">
        <v>109</v>
      </c>
      <c r="F1" s="9" t="s">
        <v>110</v>
      </c>
    </row>
    <row r="2" spans="1:12" x14ac:dyDescent="0.2">
      <c r="A2" s="1">
        <v>0.80200000000000005</v>
      </c>
      <c r="B2" s="1">
        <v>0.74</v>
      </c>
      <c r="F2" s="1" t="s">
        <v>106</v>
      </c>
    </row>
    <row r="3" spans="1:12" x14ac:dyDescent="0.2">
      <c r="A3" s="1">
        <v>0.81599999999999995</v>
      </c>
      <c r="B3" s="1">
        <v>0.74</v>
      </c>
      <c r="F3" s="1" t="s">
        <v>107</v>
      </c>
    </row>
    <row r="4" spans="1:12" x14ac:dyDescent="0.2">
      <c r="A4" s="1">
        <v>0.79</v>
      </c>
      <c r="B4" s="1">
        <v>0.74</v>
      </c>
    </row>
    <row r="5" spans="1:12" x14ac:dyDescent="0.2">
      <c r="A5" s="1">
        <v>0.75</v>
      </c>
      <c r="B5" s="1">
        <v>0.74</v>
      </c>
    </row>
    <row r="6" spans="1:12" x14ac:dyDescent="0.2">
      <c r="A6" s="1">
        <v>0.81399999999999995</v>
      </c>
      <c r="B6" s="1">
        <v>0.74</v>
      </c>
      <c r="F6" t="s">
        <v>6</v>
      </c>
    </row>
    <row r="7" spans="1:12" x14ac:dyDescent="0.2">
      <c r="A7" s="1">
        <v>0.75800000000000001</v>
      </c>
      <c r="B7" s="1">
        <v>0.74</v>
      </c>
    </row>
    <row r="8" spans="1:12" ht="13.5" thickBot="1" x14ac:dyDescent="0.25">
      <c r="A8" s="1">
        <v>0.77600000000000002</v>
      </c>
      <c r="B8" s="1">
        <v>0.74</v>
      </c>
      <c r="F8" t="s">
        <v>7</v>
      </c>
    </row>
    <row r="9" spans="1:12" x14ac:dyDescent="0.2">
      <c r="A9" s="1">
        <v>0.79</v>
      </c>
      <c r="B9" s="1">
        <v>0.74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2">
      <c r="A10" s="1">
        <v>0.79</v>
      </c>
      <c r="B10" s="1">
        <v>0.74</v>
      </c>
      <c r="F10" s="35" t="s">
        <v>51</v>
      </c>
      <c r="G10" s="3">
        <v>50</v>
      </c>
      <c r="H10" s="3">
        <v>39.57200000000001</v>
      </c>
      <c r="I10" s="3">
        <v>0.79144000000000014</v>
      </c>
      <c r="J10" s="3">
        <v>3.8710857142857145E-4</v>
      </c>
    </row>
    <row r="11" spans="1:12" ht="13.5" thickBot="1" x14ac:dyDescent="0.25">
      <c r="A11" s="1">
        <v>0.82</v>
      </c>
      <c r="B11" s="1">
        <v>0.74</v>
      </c>
      <c r="F11" s="36" t="s">
        <v>109</v>
      </c>
      <c r="G11" s="4">
        <v>50</v>
      </c>
      <c r="H11" s="4">
        <v>36.999999999999979</v>
      </c>
      <c r="I11" s="4">
        <v>0.73999999999999955</v>
      </c>
      <c r="J11" s="4">
        <v>2.0124002684209485E-31</v>
      </c>
    </row>
    <row r="12" spans="1:12" x14ac:dyDescent="0.2">
      <c r="A12" s="1">
        <v>0.8</v>
      </c>
      <c r="B12" s="1">
        <v>0.74</v>
      </c>
    </row>
    <row r="13" spans="1:12" x14ac:dyDescent="0.2">
      <c r="A13" s="1">
        <v>0.80200000000000005</v>
      </c>
      <c r="B13" s="1">
        <v>0.74</v>
      </c>
    </row>
    <row r="14" spans="1:12" ht="13.5" thickBot="1" x14ac:dyDescent="0.25">
      <c r="A14" s="1">
        <v>0.79600000000000004</v>
      </c>
      <c r="B14" s="1">
        <v>0.74</v>
      </c>
      <c r="F14" t="s">
        <v>13</v>
      </c>
    </row>
    <row r="15" spans="1:12" x14ac:dyDescent="0.2">
      <c r="A15" s="1">
        <v>0.78200000000000003</v>
      </c>
      <c r="B15" s="1">
        <v>0.74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2">
      <c r="A16" s="1">
        <v>0.80200000000000005</v>
      </c>
      <c r="B16" s="1">
        <v>0.74</v>
      </c>
      <c r="F16" s="3" t="s">
        <v>21</v>
      </c>
      <c r="G16" s="3">
        <v>6.6151840000000059E-2</v>
      </c>
      <c r="H16" s="3">
        <v>1</v>
      </c>
      <c r="I16" s="3">
        <v>6.6151840000000059E-2</v>
      </c>
      <c r="J16" s="3">
        <v>341.77409069437914</v>
      </c>
      <c r="K16" s="3">
        <v>1.0245970284621601E-33</v>
      </c>
      <c r="L16" s="3">
        <v>3.9381110780033723</v>
      </c>
    </row>
    <row r="17" spans="1:16" x14ac:dyDescent="0.2">
      <c r="A17" s="1">
        <v>0.77600000000000002</v>
      </c>
      <c r="B17" s="1">
        <v>0.74</v>
      </c>
      <c r="F17" s="3" t="s">
        <v>22</v>
      </c>
      <c r="G17" s="3">
        <v>1.896832E-2</v>
      </c>
      <c r="H17" s="3">
        <v>98</v>
      </c>
      <c r="I17" s="3">
        <v>1.9355428571428572E-4</v>
      </c>
      <c r="J17" s="3"/>
      <c r="K17" s="3"/>
      <c r="L17" s="3"/>
    </row>
    <row r="18" spans="1:16" x14ac:dyDescent="0.2">
      <c r="A18" s="1">
        <v>0.79400000000000004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6" ht="13.5" thickBot="1" x14ac:dyDescent="0.25">
      <c r="A19" s="1">
        <v>0.75</v>
      </c>
      <c r="B19" s="1">
        <v>0.74</v>
      </c>
      <c r="F19" s="4" t="s">
        <v>23</v>
      </c>
      <c r="G19" s="4">
        <v>8.5120160000000056E-2</v>
      </c>
      <c r="H19" s="4">
        <v>99</v>
      </c>
      <c r="I19" s="4"/>
      <c r="J19" s="4"/>
      <c r="K19" s="4"/>
      <c r="L19" s="4"/>
    </row>
    <row r="20" spans="1:16" x14ac:dyDescent="0.2">
      <c r="A20" s="1">
        <v>0.80200000000000005</v>
      </c>
      <c r="B20" s="1">
        <v>0.74</v>
      </c>
    </row>
    <row r="21" spans="1:16" x14ac:dyDescent="0.2">
      <c r="A21" s="1">
        <v>0.80400000000000005</v>
      </c>
      <c r="B21" s="1">
        <v>0.74</v>
      </c>
      <c r="F21" s="1" t="s">
        <v>24</v>
      </c>
    </row>
    <row r="22" spans="1:16" x14ac:dyDescent="0.2">
      <c r="A22" s="1">
        <v>0.79400000000000004</v>
      </c>
      <c r="B22" s="1">
        <v>0.74</v>
      </c>
      <c r="F22" s="1" t="s">
        <v>25</v>
      </c>
    </row>
    <row r="23" spans="1:16" x14ac:dyDescent="0.2">
      <c r="A23" s="1">
        <v>0.81</v>
      </c>
      <c r="B23" s="1">
        <v>0.74</v>
      </c>
    </row>
    <row r="24" spans="1:16" x14ac:dyDescent="0.2">
      <c r="A24" s="1">
        <v>0.75600000000000001</v>
      </c>
      <c r="B24" s="1">
        <v>0.74</v>
      </c>
      <c r="F24" s="34" t="s">
        <v>108</v>
      </c>
      <c r="G24" s="34" t="s">
        <v>49</v>
      </c>
      <c r="H24" s="34"/>
      <c r="I24" s="34"/>
      <c r="J24" s="34"/>
      <c r="K24" s="34"/>
      <c r="L24" s="34"/>
    </row>
    <row r="25" spans="1:16" x14ac:dyDescent="0.2">
      <c r="A25" s="1">
        <v>0.79200000000000004</v>
      </c>
      <c r="B25" s="1">
        <v>0.74</v>
      </c>
    </row>
    <row r="26" spans="1:16" x14ac:dyDescent="0.2">
      <c r="A26" s="1">
        <v>0.77</v>
      </c>
      <c r="B26" s="1">
        <v>0.74</v>
      </c>
      <c r="F26" s="1" t="s">
        <v>50</v>
      </c>
    </row>
    <row r="27" spans="1:16" x14ac:dyDescent="0.2">
      <c r="A27" s="1">
        <v>0.82399999999999995</v>
      </c>
      <c r="B27" s="1">
        <v>0.74</v>
      </c>
    </row>
    <row r="28" spans="1:16" ht="20.25" x14ac:dyDescent="0.3">
      <c r="A28" s="1">
        <v>0.79800000000000004</v>
      </c>
      <c r="B28" s="1">
        <v>0.74</v>
      </c>
      <c r="F28" s="10" t="s">
        <v>127</v>
      </c>
      <c r="G28" s="6"/>
      <c r="H28" s="6"/>
      <c r="I28" s="6"/>
      <c r="J28" s="6"/>
      <c r="K28" s="6"/>
      <c r="L28" s="6"/>
      <c r="M28" s="1"/>
      <c r="N28" s="1"/>
      <c r="O28" s="1"/>
      <c r="P28" s="1"/>
    </row>
    <row r="29" spans="1:16" ht="14.25" x14ac:dyDescent="0.2">
      <c r="A29" s="1">
        <v>0.78400000000000003</v>
      </c>
      <c r="B29" s="1">
        <v>0.74</v>
      </c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</row>
    <row r="30" spans="1:16" ht="14.25" x14ac:dyDescent="0.2">
      <c r="A30" s="1">
        <v>0.8</v>
      </c>
      <c r="B30" s="1">
        <v>0.74</v>
      </c>
      <c r="F30" s="6" t="s">
        <v>26</v>
      </c>
      <c r="G30" s="6">
        <v>50</v>
      </c>
      <c r="H30" s="6"/>
      <c r="I30" s="6"/>
      <c r="J30" s="6"/>
      <c r="K30" s="6"/>
      <c r="L30" s="6"/>
      <c r="M30" s="1"/>
      <c r="N30" s="1"/>
      <c r="O30" s="1"/>
      <c r="P30" s="1"/>
    </row>
    <row r="31" spans="1:16" ht="14.25" x14ac:dyDescent="0.2">
      <c r="A31" s="1">
        <v>0.81799999999999995</v>
      </c>
      <c r="B31" s="1">
        <v>0.74</v>
      </c>
      <c r="F31" s="6" t="s">
        <v>27</v>
      </c>
      <c r="G31" s="6">
        <v>50</v>
      </c>
      <c r="H31" s="6"/>
      <c r="I31" s="6"/>
      <c r="J31" s="6"/>
      <c r="K31" s="6"/>
      <c r="L31" s="6"/>
      <c r="M31" s="1"/>
      <c r="N31" s="1"/>
      <c r="O31" s="1"/>
      <c r="P31" s="1"/>
    </row>
    <row r="32" spans="1:16" ht="14.25" x14ac:dyDescent="0.2">
      <c r="A32" s="1">
        <v>0.79200000000000004</v>
      </c>
      <c r="B32" s="1">
        <v>0.74</v>
      </c>
      <c r="F32" s="6" t="s">
        <v>28</v>
      </c>
      <c r="G32" s="6">
        <v>98</v>
      </c>
      <c r="H32" s="6"/>
      <c r="I32" s="6"/>
      <c r="J32" s="6"/>
      <c r="K32" s="6"/>
      <c r="L32" s="6"/>
      <c r="M32" s="1"/>
      <c r="N32" s="1"/>
      <c r="O32" s="1"/>
      <c r="P32" s="1"/>
    </row>
    <row r="33" spans="1:16" ht="14.25" x14ac:dyDescent="0.2">
      <c r="A33" s="1">
        <v>0.80400000000000005</v>
      </c>
      <c r="B33" s="1">
        <v>0.74</v>
      </c>
      <c r="F33" s="6" t="s">
        <v>29</v>
      </c>
      <c r="G33" s="6">
        <v>5.0000000000000001E-3</v>
      </c>
      <c r="H33" s="6"/>
      <c r="I33" s="6"/>
      <c r="J33" s="6"/>
      <c r="K33" s="6"/>
      <c r="L33" s="6"/>
      <c r="M33" s="1"/>
      <c r="N33" s="1"/>
      <c r="O33" s="1"/>
      <c r="P33" s="1"/>
    </row>
    <row r="34" spans="1:16" ht="14.25" x14ac:dyDescent="0.2">
      <c r="A34" s="1">
        <v>0.8</v>
      </c>
      <c r="B34" s="1">
        <v>0.74</v>
      </c>
      <c r="F34" s="6" t="s">
        <v>30</v>
      </c>
      <c r="G34" s="6">
        <f>+_xlfn.T.INV(1-G33,G32)</f>
        <v>2.6269310957563716</v>
      </c>
      <c r="H34" s="6"/>
      <c r="I34" s="6"/>
      <c r="J34" s="6"/>
      <c r="K34" s="6"/>
      <c r="L34" s="6"/>
      <c r="M34" s="1"/>
      <c r="N34" s="1"/>
      <c r="O34" s="1"/>
      <c r="P34" s="1"/>
    </row>
    <row r="35" spans="1:16" ht="14.25" x14ac:dyDescent="0.2">
      <c r="A35" s="1">
        <v>0.82</v>
      </c>
      <c r="B35" s="1">
        <v>0.74</v>
      </c>
      <c r="F35" s="6" t="s">
        <v>31</v>
      </c>
      <c r="G35" s="6">
        <f>G34*SQRT(I17*(1/G30+1/G31))</f>
        <v>7.3093721318675435E-3</v>
      </c>
      <c r="H35" s="6"/>
      <c r="I35" s="6"/>
      <c r="J35" s="6"/>
      <c r="K35" s="6"/>
      <c r="L35" s="6"/>
      <c r="M35" s="1"/>
      <c r="N35" s="1"/>
      <c r="O35" s="1"/>
      <c r="P35" s="1"/>
    </row>
    <row r="36" spans="1:16" ht="14.25" x14ac:dyDescent="0.2">
      <c r="A36" s="1">
        <v>0.78</v>
      </c>
      <c r="B36" s="1">
        <v>0.74</v>
      </c>
      <c r="F36" s="7"/>
      <c r="G36" s="7"/>
      <c r="H36" s="7"/>
      <c r="I36" s="7"/>
      <c r="J36" s="7"/>
      <c r="K36" s="6"/>
      <c r="L36" s="6"/>
      <c r="M36" s="1"/>
      <c r="N36" s="1"/>
      <c r="O36" s="1"/>
      <c r="P36" s="1"/>
    </row>
    <row r="37" spans="1:16" ht="14.25" x14ac:dyDescent="0.2">
      <c r="A37" s="1">
        <v>0.77800000000000002</v>
      </c>
      <c r="B37" s="1">
        <v>0.74</v>
      </c>
      <c r="F37" s="6"/>
      <c r="G37" s="6"/>
      <c r="H37" s="6"/>
      <c r="I37" s="6"/>
      <c r="J37" s="6"/>
      <c r="K37" s="6"/>
      <c r="L37" s="6"/>
      <c r="M37" s="1"/>
      <c r="N37" s="1"/>
      <c r="O37" s="1"/>
      <c r="P37" s="1"/>
    </row>
    <row r="38" spans="1:16" ht="14.25" x14ac:dyDescent="0.2">
      <c r="A38" s="1">
        <v>0.78</v>
      </c>
      <c r="B38" s="1">
        <v>0.74</v>
      </c>
      <c r="F38" s="48" t="s">
        <v>51</v>
      </c>
      <c r="G38" s="6" t="s">
        <v>109</v>
      </c>
      <c r="H38" s="6" t="s">
        <v>32</v>
      </c>
      <c r="I38" s="6" t="s">
        <v>33</v>
      </c>
      <c r="J38" s="6" t="s">
        <v>34</v>
      </c>
      <c r="K38" s="6"/>
      <c r="L38" s="6"/>
      <c r="M38" s="1"/>
      <c r="N38" s="1"/>
      <c r="O38" s="1"/>
      <c r="P38" s="1"/>
    </row>
    <row r="39" spans="1:16" ht="14.25" x14ac:dyDescent="0.2">
      <c r="A39" s="1">
        <v>0.80200000000000005</v>
      </c>
      <c r="B39" s="1">
        <v>0.74</v>
      </c>
      <c r="F39" s="48">
        <f>I10</f>
        <v>0.79144000000000014</v>
      </c>
      <c r="G39" s="8">
        <f>I11</f>
        <v>0.73999999999999955</v>
      </c>
      <c r="H39" s="6">
        <f>G35</f>
        <v>7.3093721318675435E-3</v>
      </c>
      <c r="I39" s="6">
        <f>(F39-G39)-H39</f>
        <v>4.413062786813305E-2</v>
      </c>
      <c r="J39" s="6">
        <f>(F39-G39)+H39</f>
        <v>5.8749372131868142E-2</v>
      </c>
      <c r="K39" s="6" t="s">
        <v>35</v>
      </c>
      <c r="L39" s="6"/>
      <c r="M39" s="1"/>
      <c r="N39" s="1"/>
      <c r="O39" s="1"/>
      <c r="P39" s="1"/>
    </row>
    <row r="40" spans="1:16" ht="14.25" x14ac:dyDescent="0.2">
      <c r="A40" s="1">
        <v>0.78400000000000003</v>
      </c>
      <c r="B40" s="1">
        <v>0.74</v>
      </c>
      <c r="F40" s="48"/>
      <c r="G40" s="6"/>
      <c r="H40" s="6"/>
      <c r="I40" s="6"/>
      <c r="J40" s="6"/>
      <c r="K40" s="6"/>
      <c r="L40" s="6"/>
      <c r="M40" s="1"/>
      <c r="N40" s="1"/>
      <c r="O40" s="1"/>
      <c r="P40" s="1"/>
    </row>
    <row r="41" spans="1:16" ht="14.25" x14ac:dyDescent="0.2">
      <c r="A41" s="1">
        <v>0.80400000000000005</v>
      </c>
      <c r="B41" s="1">
        <v>0.74</v>
      </c>
      <c r="F41" s="6"/>
      <c r="G41" s="6"/>
      <c r="H41" s="6"/>
      <c r="I41" s="6"/>
      <c r="J41" s="6"/>
      <c r="K41" s="6" t="s">
        <v>111</v>
      </c>
      <c r="L41" s="6"/>
      <c r="M41" s="1"/>
      <c r="N41" s="1"/>
      <c r="O41" s="1"/>
      <c r="P41" s="1"/>
    </row>
    <row r="42" spans="1:16" x14ac:dyDescent="0.2">
      <c r="A42" s="1">
        <v>0.80200000000000005</v>
      </c>
      <c r="B42" s="1">
        <v>0.74</v>
      </c>
    </row>
    <row r="43" spans="1:16" x14ac:dyDescent="0.2">
      <c r="A43" s="1">
        <v>0.80800000000000005</v>
      </c>
      <c r="B43" s="1">
        <v>0.74</v>
      </c>
    </row>
    <row r="44" spans="1:16" x14ac:dyDescent="0.2">
      <c r="A44" s="1">
        <v>0.80400000000000005</v>
      </c>
      <c r="B44" s="1">
        <v>0.74</v>
      </c>
    </row>
    <row r="45" spans="1:16" x14ac:dyDescent="0.2">
      <c r="A45" s="1">
        <v>0.77600000000000002</v>
      </c>
      <c r="B45" s="1">
        <v>0.74</v>
      </c>
    </row>
    <row r="46" spans="1:16" x14ac:dyDescent="0.2">
      <c r="A46" s="1">
        <v>0.79600000000000004</v>
      </c>
      <c r="B46" s="1">
        <v>0.74</v>
      </c>
    </row>
    <row r="47" spans="1:16" x14ac:dyDescent="0.2">
      <c r="A47" s="1">
        <v>0.76200000000000001</v>
      </c>
      <c r="B47" s="1">
        <v>0.74</v>
      </c>
    </row>
    <row r="48" spans="1:16" x14ac:dyDescent="0.2">
      <c r="A48" s="1">
        <v>0.79600000000000004</v>
      </c>
      <c r="B48" s="1">
        <v>0.74</v>
      </c>
    </row>
    <row r="49" spans="1:2" x14ac:dyDescent="0.2">
      <c r="A49" s="1">
        <v>0.73199999999999998</v>
      </c>
      <c r="B49" s="1">
        <v>0.74</v>
      </c>
    </row>
    <row r="50" spans="1:2" x14ac:dyDescent="0.2">
      <c r="A50" s="1">
        <v>0.80400000000000005</v>
      </c>
      <c r="B50" s="1">
        <v>0.74</v>
      </c>
    </row>
    <row r="51" spans="1:2" x14ac:dyDescent="0.2">
      <c r="A51" s="1">
        <v>0.78800000000000003</v>
      </c>
      <c r="B51" s="1">
        <v>0.74</v>
      </c>
    </row>
    <row r="52" spans="1:2" x14ac:dyDescent="0.2">
      <c r="B52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5900-2610-9B45-A46B-386CC4D96F5C}">
  <dimension ref="A1:P52"/>
  <sheetViews>
    <sheetView workbookViewId="0">
      <selection activeCell="F43" sqref="F43"/>
    </sheetView>
  </sheetViews>
  <sheetFormatPr defaultColWidth="11.42578125" defaultRowHeight="12.75" x14ac:dyDescent="0.2"/>
  <cols>
    <col min="1" max="1" width="15.28515625" style="1" bestFit="1" customWidth="1"/>
    <col min="2" max="2" width="18" style="1" bestFit="1" customWidth="1"/>
    <col min="6" max="6" width="20" customWidth="1"/>
    <col min="7" max="7" width="20.28515625" customWidth="1"/>
  </cols>
  <sheetData>
    <row r="1" spans="1:12" x14ac:dyDescent="0.2">
      <c r="A1" s="14" t="s">
        <v>51</v>
      </c>
      <c r="B1" s="14" t="s">
        <v>109</v>
      </c>
    </row>
    <row r="2" spans="1:12" x14ac:dyDescent="0.2">
      <c r="A2" s="1">
        <v>0.76600000000000001</v>
      </c>
      <c r="B2" s="1">
        <v>0.7</v>
      </c>
      <c r="F2" s="1" t="s">
        <v>112</v>
      </c>
    </row>
    <row r="3" spans="1:12" x14ac:dyDescent="0.2">
      <c r="A3" s="1">
        <v>0.746</v>
      </c>
      <c r="B3" s="1">
        <v>0.7</v>
      </c>
      <c r="F3" s="1" t="s">
        <v>113</v>
      </c>
    </row>
    <row r="4" spans="1:12" x14ac:dyDescent="0.2">
      <c r="A4" s="1">
        <v>0.76400000000000001</v>
      </c>
      <c r="B4" s="1">
        <v>0.7</v>
      </c>
    </row>
    <row r="5" spans="1:12" x14ac:dyDescent="0.2">
      <c r="A5" s="1">
        <v>0.78400000000000003</v>
      </c>
      <c r="B5" s="1">
        <v>0.7</v>
      </c>
    </row>
    <row r="6" spans="1:12" x14ac:dyDescent="0.2">
      <c r="A6" s="1">
        <v>0.73</v>
      </c>
      <c r="B6" s="1">
        <v>0.7</v>
      </c>
      <c r="F6" t="s">
        <v>6</v>
      </c>
    </row>
    <row r="7" spans="1:12" x14ac:dyDescent="0.2">
      <c r="A7" s="1">
        <v>0.754</v>
      </c>
      <c r="B7" s="1">
        <v>0.7</v>
      </c>
    </row>
    <row r="8" spans="1:12" ht="13.5" thickBot="1" x14ac:dyDescent="0.25">
      <c r="A8" s="1">
        <v>0.78400000000000003</v>
      </c>
      <c r="B8" s="1">
        <v>0.7</v>
      </c>
      <c r="F8" t="s">
        <v>7</v>
      </c>
    </row>
    <row r="9" spans="1:12" x14ac:dyDescent="0.2">
      <c r="A9" s="1">
        <v>0.73399999999999999</v>
      </c>
      <c r="B9" s="1">
        <v>0.7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2">
      <c r="A10" s="1">
        <v>0.77400000000000002</v>
      </c>
      <c r="B10" s="1">
        <v>0.7</v>
      </c>
      <c r="F10" s="3" t="s">
        <v>51</v>
      </c>
      <c r="G10" s="3">
        <v>50</v>
      </c>
      <c r="H10" s="3">
        <v>38.126000000000005</v>
      </c>
      <c r="I10" s="3">
        <v>0.76252000000000009</v>
      </c>
      <c r="J10" s="3">
        <v>2.3098938775510241E-4</v>
      </c>
    </row>
    <row r="11" spans="1:12" ht="13.5" thickBot="1" x14ac:dyDescent="0.25">
      <c r="A11" s="1">
        <v>0.75800000000000001</v>
      </c>
      <c r="B11" s="1">
        <v>0.7</v>
      </c>
      <c r="F11" s="4" t="s">
        <v>109</v>
      </c>
      <c r="G11" s="4">
        <v>50</v>
      </c>
      <c r="H11" s="4">
        <v>34.999999999999993</v>
      </c>
      <c r="I11" s="4">
        <v>0.69999999999999984</v>
      </c>
      <c r="J11" s="4">
        <v>1.2577501677630928E-32</v>
      </c>
    </row>
    <row r="12" spans="1:12" x14ac:dyDescent="0.2">
      <c r="A12" s="1">
        <v>0.77600000000000002</v>
      </c>
      <c r="B12" s="1">
        <v>0.7</v>
      </c>
    </row>
    <row r="13" spans="1:12" x14ac:dyDescent="0.2">
      <c r="A13" s="1">
        <v>0.76400000000000001</v>
      </c>
      <c r="B13" s="1">
        <v>0.7</v>
      </c>
    </row>
    <row r="14" spans="1:12" ht="13.5" thickBot="1" x14ac:dyDescent="0.25">
      <c r="A14" s="1">
        <v>0.80200000000000005</v>
      </c>
      <c r="B14" s="1">
        <v>0.7</v>
      </c>
      <c r="F14" t="s">
        <v>13</v>
      </c>
    </row>
    <row r="15" spans="1:12" x14ac:dyDescent="0.2">
      <c r="A15" s="1">
        <v>0.73599999999999999</v>
      </c>
      <c r="B15" s="1">
        <v>0.7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2">
      <c r="A16" s="1">
        <v>0.77800000000000002</v>
      </c>
      <c r="B16" s="1">
        <v>0.7</v>
      </c>
      <c r="F16" s="3" t="s">
        <v>21</v>
      </c>
      <c r="G16" s="3">
        <v>9.771876000000021E-2</v>
      </c>
      <c r="H16" s="3">
        <v>1</v>
      </c>
      <c r="I16" s="3">
        <v>9.771876000000021E-2</v>
      </c>
      <c r="J16" s="3">
        <v>846.08873983079047</v>
      </c>
      <c r="K16" s="3">
        <v>5.2840341968975717E-50</v>
      </c>
      <c r="L16" s="3">
        <v>3.9381110780033723</v>
      </c>
    </row>
    <row r="17" spans="1:16" x14ac:dyDescent="0.2">
      <c r="A17" s="1">
        <v>0.74</v>
      </c>
      <c r="B17" s="1">
        <v>0.7</v>
      </c>
      <c r="F17" s="3" t="s">
        <v>22</v>
      </c>
      <c r="G17" s="3">
        <v>1.1318480000000018E-2</v>
      </c>
      <c r="H17" s="3">
        <v>98</v>
      </c>
      <c r="I17" s="3">
        <v>1.154946938775512E-4</v>
      </c>
      <c r="J17" s="3"/>
      <c r="K17" s="3"/>
      <c r="L17" s="3"/>
    </row>
    <row r="18" spans="1:16" x14ac:dyDescent="0.2">
      <c r="A18" s="1">
        <v>0.75</v>
      </c>
      <c r="B18" s="1">
        <v>0.7</v>
      </c>
      <c r="F18" s="3"/>
      <c r="G18" s="3"/>
      <c r="H18" s="3"/>
      <c r="I18" s="3"/>
      <c r="J18" s="3"/>
      <c r="K18" s="3"/>
      <c r="L18" s="3"/>
    </row>
    <row r="19" spans="1:16" ht="13.5" thickBot="1" x14ac:dyDescent="0.25">
      <c r="A19" s="1">
        <v>0.76600000000000001</v>
      </c>
      <c r="B19" s="1">
        <v>0.7</v>
      </c>
      <c r="F19" s="4" t="s">
        <v>23</v>
      </c>
      <c r="G19" s="4">
        <v>0.10903724000000023</v>
      </c>
      <c r="H19" s="4">
        <v>99</v>
      </c>
      <c r="I19" s="4"/>
      <c r="J19" s="4"/>
      <c r="K19" s="4"/>
      <c r="L19" s="4"/>
    </row>
    <row r="20" spans="1:16" x14ac:dyDescent="0.2">
      <c r="A20" s="1">
        <v>0.746</v>
      </c>
      <c r="B20" s="1">
        <v>0.7</v>
      </c>
    </row>
    <row r="21" spans="1:16" x14ac:dyDescent="0.2">
      <c r="A21" s="1">
        <v>0.74199999999999999</v>
      </c>
      <c r="B21" s="1">
        <v>0.7</v>
      </c>
      <c r="F21" s="1" t="s">
        <v>24</v>
      </c>
    </row>
    <row r="22" spans="1:16" x14ac:dyDescent="0.2">
      <c r="A22" s="1">
        <v>0.76600000000000001</v>
      </c>
      <c r="B22" s="1">
        <v>0.7</v>
      </c>
      <c r="F22" s="1" t="s">
        <v>25</v>
      </c>
    </row>
    <row r="23" spans="1:16" x14ac:dyDescent="0.2">
      <c r="A23" s="1">
        <v>0.752</v>
      </c>
      <c r="B23" s="1">
        <v>0.7</v>
      </c>
    </row>
    <row r="24" spans="1:16" x14ac:dyDescent="0.2">
      <c r="A24" s="1">
        <v>0.76600000000000001</v>
      </c>
      <c r="B24" s="1">
        <v>0.7</v>
      </c>
      <c r="F24" s="34" t="s">
        <v>114</v>
      </c>
      <c r="G24" s="34" t="s">
        <v>49</v>
      </c>
      <c r="H24" s="34"/>
      <c r="I24" s="34"/>
      <c r="J24" s="34"/>
      <c r="K24" s="34"/>
      <c r="L24" s="34"/>
    </row>
    <row r="25" spans="1:16" x14ac:dyDescent="0.2">
      <c r="A25" s="1">
        <v>0.76200000000000001</v>
      </c>
      <c r="B25" s="1">
        <v>0.7</v>
      </c>
    </row>
    <row r="26" spans="1:16" x14ac:dyDescent="0.2">
      <c r="A26" s="1">
        <v>0.76400000000000001</v>
      </c>
      <c r="B26" s="1">
        <v>0.7</v>
      </c>
      <c r="F26" s="1" t="s">
        <v>50</v>
      </c>
    </row>
    <row r="27" spans="1:16" x14ac:dyDescent="0.2">
      <c r="A27" s="1">
        <v>0.76600000000000001</v>
      </c>
      <c r="B27" s="1">
        <v>0.7</v>
      </c>
    </row>
    <row r="28" spans="1:16" ht="20.25" x14ac:dyDescent="0.3">
      <c r="A28" s="1">
        <v>0.76600000000000001</v>
      </c>
      <c r="B28" s="1">
        <v>0.7</v>
      </c>
      <c r="F28" s="10" t="s">
        <v>127</v>
      </c>
      <c r="G28" s="6"/>
      <c r="H28" s="6"/>
      <c r="I28" s="6"/>
      <c r="J28" s="6"/>
      <c r="K28" s="6"/>
      <c r="L28" s="6"/>
      <c r="M28" s="1"/>
      <c r="N28" s="1"/>
      <c r="O28" s="1"/>
      <c r="P28" s="1"/>
    </row>
    <row r="29" spans="1:16" ht="14.25" x14ac:dyDescent="0.2">
      <c r="A29" s="1">
        <v>0.76600000000000001</v>
      </c>
      <c r="B29" s="1">
        <v>0.7</v>
      </c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</row>
    <row r="30" spans="1:16" ht="14.25" x14ac:dyDescent="0.2">
      <c r="A30" s="1">
        <v>0.78</v>
      </c>
      <c r="B30" s="1">
        <v>0.7</v>
      </c>
      <c r="F30" s="6" t="s">
        <v>26</v>
      </c>
      <c r="G30" s="6">
        <v>50</v>
      </c>
      <c r="H30" s="6"/>
      <c r="I30" s="6"/>
      <c r="J30" s="6"/>
      <c r="K30" s="6"/>
      <c r="L30" s="6"/>
      <c r="M30" s="1"/>
      <c r="N30" s="1"/>
      <c r="O30" s="1"/>
      <c r="P30" s="1"/>
    </row>
    <row r="31" spans="1:16" ht="14.25" x14ac:dyDescent="0.2">
      <c r="A31" s="1">
        <v>0.746</v>
      </c>
      <c r="B31" s="1">
        <v>0.7</v>
      </c>
      <c r="F31" s="6" t="s">
        <v>27</v>
      </c>
      <c r="G31" s="6">
        <v>50</v>
      </c>
      <c r="H31" s="6"/>
      <c r="I31" s="6"/>
      <c r="J31" s="6"/>
      <c r="K31" s="6"/>
      <c r="L31" s="6"/>
      <c r="M31" s="1"/>
      <c r="N31" s="1"/>
      <c r="O31" s="1"/>
      <c r="P31" s="1"/>
    </row>
    <row r="32" spans="1:16" ht="14.25" x14ac:dyDescent="0.2">
      <c r="A32" s="1">
        <v>0.76800000000000002</v>
      </c>
      <c r="B32" s="1">
        <v>0.7</v>
      </c>
      <c r="F32" s="6" t="s">
        <v>28</v>
      </c>
      <c r="G32" s="6">
        <v>98</v>
      </c>
      <c r="H32" s="6"/>
      <c r="I32" s="6"/>
      <c r="J32" s="6"/>
      <c r="K32" s="6"/>
      <c r="L32" s="6"/>
      <c r="M32" s="1"/>
      <c r="N32" s="1"/>
      <c r="O32" s="1"/>
      <c r="P32" s="1"/>
    </row>
    <row r="33" spans="1:16" ht="14.25" x14ac:dyDescent="0.2">
      <c r="A33" s="1">
        <v>0.79</v>
      </c>
      <c r="B33" s="1">
        <v>0.7</v>
      </c>
      <c r="F33" s="6" t="s">
        <v>29</v>
      </c>
      <c r="G33" s="6">
        <v>5.0000000000000001E-3</v>
      </c>
      <c r="H33" s="6"/>
      <c r="I33" s="6"/>
      <c r="J33" s="6"/>
      <c r="K33" s="6"/>
      <c r="L33" s="6"/>
      <c r="M33" s="1"/>
      <c r="N33" s="1"/>
      <c r="O33" s="1"/>
      <c r="P33" s="1"/>
    </row>
    <row r="34" spans="1:16" ht="14.25" x14ac:dyDescent="0.2">
      <c r="A34" s="1">
        <v>0.74399999999999999</v>
      </c>
      <c r="B34" s="1">
        <v>0.7</v>
      </c>
      <c r="F34" s="6" t="s">
        <v>30</v>
      </c>
      <c r="G34" s="6">
        <f>+_xlfn.T.INV(1-G33,G32)</f>
        <v>2.6269310957563716</v>
      </c>
      <c r="H34" s="6"/>
      <c r="I34" s="6"/>
      <c r="J34" s="6"/>
      <c r="K34" s="6"/>
      <c r="L34" s="6"/>
      <c r="M34" s="1"/>
      <c r="N34" s="1"/>
      <c r="O34" s="1"/>
      <c r="P34" s="1"/>
    </row>
    <row r="35" spans="1:16" ht="14.25" x14ac:dyDescent="0.2">
      <c r="A35" s="1">
        <v>0.77400000000000002</v>
      </c>
      <c r="B35" s="1">
        <v>0.7</v>
      </c>
      <c r="F35" s="6" t="s">
        <v>31</v>
      </c>
      <c r="G35" s="6">
        <f>G34*SQRT(I17*(1/G30+1/G31))</f>
        <v>5.6462446638072036E-3</v>
      </c>
      <c r="H35" s="6"/>
      <c r="I35" s="6"/>
      <c r="J35" s="6"/>
      <c r="K35" s="6"/>
      <c r="L35" s="6"/>
      <c r="M35" s="1"/>
      <c r="N35" s="1"/>
      <c r="O35" s="1"/>
      <c r="P35" s="1"/>
    </row>
    <row r="36" spans="1:16" ht="14.25" x14ac:dyDescent="0.2">
      <c r="A36" s="1">
        <v>0.78</v>
      </c>
      <c r="B36" s="1">
        <v>0.7</v>
      </c>
      <c r="F36" s="7"/>
      <c r="G36" s="7"/>
      <c r="H36" s="7"/>
      <c r="I36" s="7"/>
      <c r="J36" s="7"/>
      <c r="K36" s="6"/>
      <c r="L36" s="6"/>
      <c r="M36" s="1"/>
      <c r="N36" s="1"/>
      <c r="O36" s="1"/>
      <c r="P36" s="1"/>
    </row>
    <row r="37" spans="1:16" ht="14.25" x14ac:dyDescent="0.2">
      <c r="A37" s="1">
        <v>0.76200000000000001</v>
      </c>
      <c r="B37" s="1">
        <v>0.7</v>
      </c>
      <c r="F37" s="6"/>
      <c r="G37" s="6"/>
      <c r="H37" s="6"/>
      <c r="I37" s="6"/>
      <c r="J37" s="6"/>
      <c r="K37" s="6"/>
      <c r="L37" s="6"/>
      <c r="M37" s="1"/>
      <c r="N37" s="1"/>
      <c r="O37" s="1"/>
      <c r="P37" s="1"/>
    </row>
    <row r="38" spans="1:16" ht="14.25" x14ac:dyDescent="0.2">
      <c r="A38" s="1">
        <v>0.76</v>
      </c>
      <c r="B38" s="1">
        <v>0.7</v>
      </c>
      <c r="F38" s="16" t="s">
        <v>51</v>
      </c>
      <c r="G38" s="6" t="s">
        <v>109</v>
      </c>
      <c r="H38" s="6" t="s">
        <v>32</v>
      </c>
      <c r="I38" s="6" t="s">
        <v>33</v>
      </c>
      <c r="J38" s="6" t="s">
        <v>34</v>
      </c>
      <c r="K38" s="6"/>
      <c r="L38" s="6"/>
      <c r="M38" s="1"/>
      <c r="N38" s="1"/>
      <c r="O38" s="1"/>
      <c r="P38" s="1"/>
    </row>
    <row r="39" spans="1:16" ht="14.25" x14ac:dyDescent="0.2">
      <c r="A39" s="1">
        <v>0.75800000000000001</v>
      </c>
      <c r="B39" s="1">
        <v>0.7</v>
      </c>
      <c r="F39" s="17">
        <f>I10</f>
        <v>0.76252000000000009</v>
      </c>
      <c r="G39" s="8">
        <f>I11</f>
        <v>0.69999999999999984</v>
      </c>
      <c r="H39" s="6">
        <f>G35</f>
        <v>5.6462446638072036E-3</v>
      </c>
      <c r="I39" s="6">
        <f>(F39-G39)-H39</f>
        <v>5.6873755336193037E-2</v>
      </c>
      <c r="J39" s="6">
        <f>(F39-G39)+H39</f>
        <v>6.816624466380744E-2</v>
      </c>
      <c r="K39" s="6" t="s">
        <v>35</v>
      </c>
      <c r="L39" s="6"/>
      <c r="M39" s="1"/>
      <c r="N39" s="1"/>
      <c r="O39" s="1"/>
      <c r="P39" s="1"/>
    </row>
    <row r="40" spans="1:16" ht="14.25" x14ac:dyDescent="0.2">
      <c r="A40" s="1">
        <v>0.754</v>
      </c>
      <c r="B40" s="1">
        <v>0.7</v>
      </c>
      <c r="F40" s="16"/>
      <c r="G40" s="6"/>
      <c r="H40" s="6"/>
      <c r="I40" s="6"/>
      <c r="J40" s="6"/>
      <c r="K40" s="6"/>
      <c r="L40" s="6"/>
      <c r="M40" s="1"/>
      <c r="N40" s="1"/>
      <c r="O40" s="1"/>
      <c r="P40" s="1"/>
    </row>
    <row r="41" spans="1:16" ht="14.25" x14ac:dyDescent="0.2">
      <c r="A41" s="1">
        <v>0.78400000000000003</v>
      </c>
      <c r="B41" s="1">
        <v>0.7</v>
      </c>
      <c r="F41" s="6"/>
      <c r="G41" s="6"/>
      <c r="H41" s="6"/>
      <c r="I41" s="6"/>
      <c r="J41" s="6"/>
      <c r="K41" s="6" t="s">
        <v>36</v>
      </c>
      <c r="L41" s="6"/>
      <c r="M41" s="1"/>
      <c r="N41" s="1"/>
      <c r="O41" s="1"/>
      <c r="P41" s="1"/>
    </row>
    <row r="42" spans="1:16" x14ac:dyDescent="0.2">
      <c r="A42" s="1">
        <v>0.76800000000000002</v>
      </c>
      <c r="B42" s="1">
        <v>0.7</v>
      </c>
    </row>
    <row r="43" spans="1:16" x14ac:dyDescent="0.2">
      <c r="A43" s="1">
        <v>0.75600000000000001</v>
      </c>
      <c r="B43" s="1">
        <v>0.7</v>
      </c>
    </row>
    <row r="44" spans="1:16" x14ac:dyDescent="0.2">
      <c r="A44" s="1">
        <v>0.77</v>
      </c>
      <c r="B44" s="1">
        <v>0.7</v>
      </c>
    </row>
    <row r="45" spans="1:16" x14ac:dyDescent="0.2">
      <c r="A45" s="1">
        <v>0.76800000000000002</v>
      </c>
      <c r="B45" s="1">
        <v>0.7</v>
      </c>
    </row>
    <row r="46" spans="1:16" x14ac:dyDescent="0.2">
      <c r="A46" s="1">
        <v>0.75</v>
      </c>
      <c r="B46" s="1">
        <v>0.7</v>
      </c>
    </row>
    <row r="47" spans="1:16" x14ac:dyDescent="0.2">
      <c r="A47" s="1">
        <v>0.76</v>
      </c>
      <c r="B47" s="1">
        <v>0.7</v>
      </c>
    </row>
    <row r="48" spans="1:16" x14ac:dyDescent="0.2">
      <c r="A48" s="1">
        <v>0.74399999999999999</v>
      </c>
      <c r="B48" s="1">
        <v>0.7</v>
      </c>
    </row>
    <row r="49" spans="1:2" x14ac:dyDescent="0.2">
      <c r="A49" s="1">
        <v>0.77800000000000002</v>
      </c>
      <c r="B49" s="1">
        <v>0.7</v>
      </c>
    </row>
    <row r="50" spans="1:2" x14ac:dyDescent="0.2">
      <c r="A50" s="1">
        <v>0.77400000000000002</v>
      </c>
      <c r="B50" s="1">
        <v>0.7</v>
      </c>
    </row>
    <row r="51" spans="1:2" x14ac:dyDescent="0.2">
      <c r="A51" s="1">
        <v>0.75600000000000001</v>
      </c>
      <c r="B51" s="1">
        <v>0.7</v>
      </c>
    </row>
    <row r="52" spans="1:2" x14ac:dyDescent="0.2">
      <c r="A52" s="2"/>
      <c r="B52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146E-FCF5-364B-B2E0-10D1C9D3C2FE}">
  <dimension ref="B2:L31"/>
  <sheetViews>
    <sheetView workbookViewId="0">
      <selection activeCell="B35" sqref="B35"/>
    </sheetView>
  </sheetViews>
  <sheetFormatPr defaultColWidth="11.42578125" defaultRowHeight="12.75" x14ac:dyDescent="0.2"/>
  <sheetData>
    <row r="2" spans="2:12" x14ac:dyDescent="0.2">
      <c r="B2" s="49" t="s">
        <v>53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x14ac:dyDescent="0.2">
      <c r="B4" s="42" t="s">
        <v>136</v>
      </c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2:12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2:12" x14ac:dyDescent="0.2"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2:12" x14ac:dyDescent="0.2"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</row>
    <row r="8" spans="2:12" x14ac:dyDescent="0.2"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</row>
    <row r="9" spans="2:12" x14ac:dyDescent="0.2"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2:12" x14ac:dyDescent="0.2"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</row>
    <row r="11" spans="2:12" x14ac:dyDescent="0.2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</row>
    <row r="12" spans="2:12" x14ac:dyDescent="0.2">
      <c r="B12" s="42" t="s">
        <v>137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</row>
    <row r="13" spans="2:12" x14ac:dyDescent="0.2"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</row>
    <row r="14" spans="2:12" x14ac:dyDescent="0.2"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</row>
    <row r="15" spans="2:12" x14ac:dyDescent="0.2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</row>
    <row r="16" spans="2:12" x14ac:dyDescent="0.2"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</row>
    <row r="17" spans="2:12" x14ac:dyDescent="0.2">
      <c r="B17" s="42" t="s">
        <v>138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</row>
    <row r="18" spans="2:12" x14ac:dyDescent="0.2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2:12" x14ac:dyDescent="0.2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</row>
    <row r="20" spans="2:12" x14ac:dyDescent="0.2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</row>
    <row r="21" spans="2:12" x14ac:dyDescent="0.2">
      <c r="B21" s="42" t="s">
        <v>139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</row>
    <row r="22" spans="2:12" x14ac:dyDescent="0.2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</row>
    <row r="23" spans="2:12" x14ac:dyDescent="0.2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</row>
    <row r="24" spans="2:12" x14ac:dyDescent="0.2"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</row>
    <row r="25" spans="2:12" x14ac:dyDescent="0.2">
      <c r="B25" s="43" t="s">
        <v>141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</row>
    <row r="26" spans="2:12" x14ac:dyDescent="0.2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</row>
    <row r="27" spans="2:12" x14ac:dyDescent="0.2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</row>
    <row r="28" spans="2:12" x14ac:dyDescent="0.2">
      <c r="B28" s="43" t="s">
        <v>142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2:12" x14ac:dyDescent="0.2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</row>
    <row r="30" spans="2:12" x14ac:dyDescent="0.2"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</row>
    <row r="31" spans="2:12" x14ac:dyDescent="0.2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</row>
  </sheetData>
  <mergeCells count="6">
    <mergeCell ref="B28:L31"/>
    <mergeCell ref="B4:L11"/>
    <mergeCell ref="B12:L16"/>
    <mergeCell ref="B17:L20"/>
    <mergeCell ref="B21:L24"/>
    <mergeCell ref="B25:L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BB47-9F6A-AB42-808D-520015B75F9A}">
  <dimension ref="B2:S44"/>
  <sheetViews>
    <sheetView workbookViewId="0">
      <selection activeCell="B31" sqref="B31"/>
    </sheetView>
  </sheetViews>
  <sheetFormatPr defaultColWidth="11.42578125" defaultRowHeight="14.25" x14ac:dyDescent="0.2"/>
  <cols>
    <col min="1" max="1" width="11.42578125" style="18"/>
    <col min="2" max="2" width="38" style="18" customWidth="1"/>
    <col min="3" max="16384" width="11.42578125" style="18"/>
  </cols>
  <sheetData>
    <row r="2" spans="2:19" ht="15" customHeight="1" x14ac:dyDescent="0.25">
      <c r="B2" s="25" t="s">
        <v>88</v>
      </c>
    </row>
    <row r="3" spans="2:19" ht="15" customHeight="1" x14ac:dyDescent="0.2"/>
    <row r="4" spans="2:19" ht="15.95" customHeight="1" x14ac:dyDescent="0.2">
      <c r="B4" s="41" t="s">
        <v>87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</row>
    <row r="5" spans="2:19" ht="15.95" customHeight="1" x14ac:dyDescent="0.2">
      <c r="B5" s="40" t="s">
        <v>86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</row>
    <row r="6" spans="2:19" ht="15.95" customHeight="1" x14ac:dyDescent="0.2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2:19" ht="15.95" customHeight="1" x14ac:dyDescent="0.2">
      <c r="B7" s="41" t="s">
        <v>85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</row>
    <row r="8" spans="2:19" ht="15.95" customHeight="1" x14ac:dyDescent="0.2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2:19" ht="15.95" customHeight="1" x14ac:dyDescent="0.2"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ht="15.95" customHeight="1" x14ac:dyDescent="0.2">
      <c r="B10" s="23" t="s">
        <v>84</v>
      </c>
    </row>
    <row r="11" spans="2:19" ht="15.95" customHeight="1" x14ac:dyDescent="0.2">
      <c r="B11" s="19"/>
    </row>
    <row r="12" spans="2:19" ht="15.95" customHeight="1" x14ac:dyDescent="0.25">
      <c r="B12" s="20" t="s">
        <v>83</v>
      </c>
    </row>
    <row r="13" spans="2:19" ht="15.95" customHeight="1" x14ac:dyDescent="0.25">
      <c r="B13" s="20" t="s">
        <v>82</v>
      </c>
    </row>
    <row r="14" spans="2:19" ht="15.95" customHeight="1" x14ac:dyDescent="0.25">
      <c r="B14" s="20" t="s">
        <v>81</v>
      </c>
    </row>
    <row r="15" spans="2:19" ht="15.95" customHeight="1" x14ac:dyDescent="0.25">
      <c r="B15" s="22" t="s">
        <v>80</v>
      </c>
    </row>
    <row r="16" spans="2:19" ht="15.95" customHeight="1" x14ac:dyDescent="0.25">
      <c r="B16" s="22" t="s">
        <v>79</v>
      </c>
    </row>
    <row r="17" spans="2:2" ht="15.95" customHeight="1" x14ac:dyDescent="0.25">
      <c r="B17" s="22" t="s">
        <v>78</v>
      </c>
    </row>
    <row r="18" spans="2:2" ht="15" customHeight="1" x14ac:dyDescent="0.25">
      <c r="B18" s="20" t="s">
        <v>77</v>
      </c>
    </row>
    <row r="19" spans="2:2" ht="15.95" customHeight="1" x14ac:dyDescent="0.25">
      <c r="B19" s="20" t="s">
        <v>76</v>
      </c>
    </row>
    <row r="20" spans="2:2" ht="15.95" customHeight="1" x14ac:dyDescent="0.25">
      <c r="B20" s="20" t="s">
        <v>75</v>
      </c>
    </row>
    <row r="21" spans="2:2" ht="15.95" customHeight="1" x14ac:dyDescent="0.25">
      <c r="B21" s="20" t="s">
        <v>74</v>
      </c>
    </row>
    <row r="22" spans="2:2" ht="15.95" customHeight="1" x14ac:dyDescent="0.25">
      <c r="B22" s="20"/>
    </row>
    <row r="23" spans="2:2" ht="15.95" customHeight="1" x14ac:dyDescent="0.2"/>
    <row r="24" spans="2:2" ht="15" customHeight="1" x14ac:dyDescent="0.25">
      <c r="B24" s="21" t="s">
        <v>73</v>
      </c>
    </row>
    <row r="25" spans="2:2" ht="15" customHeight="1" x14ac:dyDescent="0.25">
      <c r="B25" s="21"/>
    </row>
    <row r="26" spans="2:2" ht="15" customHeight="1" x14ac:dyDescent="0.25">
      <c r="B26" s="20" t="s">
        <v>72</v>
      </c>
    </row>
    <row r="27" spans="2:2" ht="15" customHeight="1" x14ac:dyDescent="0.25">
      <c r="B27" s="20" t="s">
        <v>71</v>
      </c>
    </row>
    <row r="28" spans="2:2" ht="15" customHeight="1" x14ac:dyDescent="0.25">
      <c r="B28" s="20" t="s">
        <v>70</v>
      </c>
    </row>
    <row r="29" spans="2:2" ht="15" customHeight="1" x14ac:dyDescent="0.25">
      <c r="B29" s="20"/>
    </row>
    <row r="30" spans="2:2" ht="15" customHeight="1" x14ac:dyDescent="0.2"/>
    <row r="31" spans="2:2" ht="15" customHeight="1" x14ac:dyDescent="0.25">
      <c r="B31" s="21" t="s">
        <v>69</v>
      </c>
    </row>
    <row r="32" spans="2:2" ht="15" customHeight="1" x14ac:dyDescent="0.25">
      <c r="B32" s="21"/>
    </row>
    <row r="33" spans="2:2" ht="15" customHeight="1" x14ac:dyDescent="0.2">
      <c r="B33" s="19" t="s">
        <v>68</v>
      </c>
    </row>
    <row r="34" spans="2:2" ht="15.95" customHeight="1" x14ac:dyDescent="0.25">
      <c r="B34" s="20" t="s">
        <v>67</v>
      </c>
    </row>
    <row r="35" spans="2:2" ht="15.95" customHeight="1" x14ac:dyDescent="0.25">
      <c r="B35" s="20" t="s">
        <v>66</v>
      </c>
    </row>
    <row r="36" spans="2:2" ht="15.95" customHeight="1" x14ac:dyDescent="0.2"/>
    <row r="37" spans="2:2" ht="15" customHeight="1" x14ac:dyDescent="0.2"/>
    <row r="38" spans="2:2" ht="15" customHeight="1" x14ac:dyDescent="0.2"/>
    <row r="39" spans="2:2" ht="15.95" customHeight="1" x14ac:dyDescent="0.2">
      <c r="B39" s="19"/>
    </row>
    <row r="40" spans="2:2" ht="15.95" customHeight="1" x14ac:dyDescent="0.2"/>
    <row r="41" spans="2:2" ht="15.95" customHeight="1" x14ac:dyDescent="0.2"/>
    <row r="42" spans="2:2" ht="15" customHeight="1" x14ac:dyDescent="0.2"/>
    <row r="43" spans="2:2" ht="15.95" customHeight="1" x14ac:dyDescent="0.2"/>
    <row r="44" spans="2:2" ht="15.95" customHeight="1" x14ac:dyDescent="0.2"/>
  </sheetData>
  <mergeCells count="3">
    <mergeCell ref="B5:S6"/>
    <mergeCell ref="B4:S4"/>
    <mergeCell ref="B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2692-67CF-654A-AB7B-A66769A050B8}">
  <dimension ref="C3:D11"/>
  <sheetViews>
    <sheetView workbookViewId="0">
      <selection activeCell="D15" sqref="D15"/>
    </sheetView>
  </sheetViews>
  <sheetFormatPr defaultColWidth="11.42578125" defaultRowHeight="14.25" x14ac:dyDescent="0.2"/>
  <cols>
    <col min="1" max="2" width="11.42578125" style="18"/>
    <col min="3" max="3" width="36.140625" style="18" bestFit="1" customWidth="1"/>
    <col min="4" max="4" width="48.7109375" style="18" customWidth="1"/>
    <col min="5" max="16384" width="11.42578125" style="18"/>
  </cols>
  <sheetData>
    <row r="3" spans="3:4" ht="20.25" x14ac:dyDescent="0.2">
      <c r="C3" s="26" t="s">
        <v>94</v>
      </c>
      <c r="D3" s="26" t="s">
        <v>93</v>
      </c>
    </row>
    <row r="4" spans="3:4" ht="20.25" x14ac:dyDescent="0.2">
      <c r="C4" s="26" t="s">
        <v>92</v>
      </c>
      <c r="D4" s="26">
        <v>1</v>
      </c>
    </row>
    <row r="5" spans="3:4" ht="40.5" x14ac:dyDescent="0.2">
      <c r="C5" s="28" t="s">
        <v>91</v>
      </c>
      <c r="D5" s="26">
        <v>2</v>
      </c>
    </row>
    <row r="6" spans="3:4" ht="20.25" x14ac:dyDescent="0.2">
      <c r="C6" s="27"/>
      <c r="D6" s="27"/>
    </row>
    <row r="7" spans="3:4" ht="20.25" x14ac:dyDescent="0.2">
      <c r="C7" s="27"/>
      <c r="D7" s="27"/>
    </row>
    <row r="8" spans="3:4" ht="20.25" x14ac:dyDescent="0.2">
      <c r="C8" s="26" t="s">
        <v>90</v>
      </c>
      <c r="D8" s="26" t="s">
        <v>89</v>
      </c>
    </row>
    <row r="9" spans="3:4" ht="20.25" x14ac:dyDescent="0.2">
      <c r="C9" s="26">
        <v>100</v>
      </c>
      <c r="D9" s="26">
        <v>1</v>
      </c>
    </row>
    <row r="10" spans="3:4" ht="20.25" x14ac:dyDescent="0.2">
      <c r="C10" s="26">
        <v>200</v>
      </c>
      <c r="D10" s="26">
        <v>2</v>
      </c>
    </row>
    <row r="11" spans="3:4" ht="20.25" x14ac:dyDescent="0.2">
      <c r="C11" s="26">
        <v>300</v>
      </c>
      <c r="D11" s="2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8812-5279-254F-82BC-13B3BDE704A2}">
  <dimension ref="B3:F9"/>
  <sheetViews>
    <sheetView workbookViewId="0">
      <selection activeCell="C24" sqref="C24"/>
    </sheetView>
  </sheetViews>
  <sheetFormatPr defaultColWidth="11.42578125" defaultRowHeight="14.25" x14ac:dyDescent="0.2"/>
  <cols>
    <col min="1" max="1" width="11.42578125" style="18"/>
    <col min="2" max="2" width="53.28515625" style="18" bestFit="1" customWidth="1"/>
    <col min="3" max="3" width="30" style="18" bestFit="1" customWidth="1"/>
    <col min="4" max="4" width="18.28515625" style="18" customWidth="1"/>
    <col min="5" max="5" width="16.7109375" style="18" bestFit="1" customWidth="1"/>
    <col min="6" max="6" width="33.42578125" style="18" bestFit="1" customWidth="1"/>
    <col min="7" max="16384" width="11.42578125" style="18"/>
  </cols>
  <sheetData>
    <row r="3" spans="2:6" ht="20.25" x14ac:dyDescent="0.3">
      <c r="B3" s="30" t="s">
        <v>99</v>
      </c>
      <c r="C3" s="30" t="s">
        <v>98</v>
      </c>
      <c r="D3" s="30" t="s">
        <v>97</v>
      </c>
      <c r="E3" s="30" t="s">
        <v>96</v>
      </c>
      <c r="F3" s="30" t="s">
        <v>95</v>
      </c>
    </row>
    <row r="4" spans="2:6" ht="20.25" x14ac:dyDescent="0.3">
      <c r="B4" s="31" t="s">
        <v>92</v>
      </c>
      <c r="C4" s="30">
        <v>100</v>
      </c>
      <c r="D4" s="30">
        <v>1</v>
      </c>
      <c r="E4" s="30">
        <v>50</v>
      </c>
      <c r="F4" s="29">
        <v>0.76</v>
      </c>
    </row>
    <row r="5" spans="2:6" ht="20.25" x14ac:dyDescent="0.3">
      <c r="B5" s="31" t="s">
        <v>92</v>
      </c>
      <c r="C5" s="30">
        <v>200</v>
      </c>
      <c r="D5" s="30">
        <v>2</v>
      </c>
      <c r="E5" s="30">
        <v>50</v>
      </c>
      <c r="F5" s="29">
        <v>0.79</v>
      </c>
    </row>
    <row r="6" spans="2:6" ht="20.25" x14ac:dyDescent="0.3">
      <c r="B6" s="31" t="s">
        <v>92</v>
      </c>
      <c r="C6" s="30">
        <v>300</v>
      </c>
      <c r="D6" s="30">
        <v>3</v>
      </c>
      <c r="E6" s="30">
        <v>50</v>
      </c>
      <c r="F6" s="29">
        <v>0.76</v>
      </c>
    </row>
    <row r="7" spans="2:6" ht="20.25" x14ac:dyDescent="0.3">
      <c r="B7" s="31" t="s">
        <v>91</v>
      </c>
      <c r="C7" s="30">
        <v>100</v>
      </c>
      <c r="D7" s="30">
        <v>4</v>
      </c>
      <c r="E7" s="30">
        <v>50</v>
      </c>
      <c r="F7" s="29">
        <v>0.74</v>
      </c>
    </row>
    <row r="8" spans="2:6" ht="20.25" x14ac:dyDescent="0.3">
      <c r="B8" s="31" t="s">
        <v>91</v>
      </c>
      <c r="C8" s="30">
        <v>200</v>
      </c>
      <c r="D8" s="30">
        <v>5</v>
      </c>
      <c r="E8" s="30">
        <v>50</v>
      </c>
      <c r="F8" s="29">
        <v>0.74</v>
      </c>
    </row>
    <row r="9" spans="2:6" ht="20.25" x14ac:dyDescent="0.3">
      <c r="B9" s="31" t="s">
        <v>91</v>
      </c>
      <c r="C9" s="30">
        <v>300</v>
      </c>
      <c r="D9" s="30">
        <v>6</v>
      </c>
      <c r="E9" s="30">
        <v>50</v>
      </c>
      <c r="F9" s="29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outlinePr summaryBelow="0" summaryRight="0"/>
  </sheetPr>
  <dimension ref="A1:F52"/>
  <sheetViews>
    <sheetView zoomScale="75" workbookViewId="0">
      <selection activeCell="Q31" sqref="Q31"/>
    </sheetView>
  </sheetViews>
  <sheetFormatPr defaultColWidth="14.42578125" defaultRowHeight="15.75" customHeight="1" x14ac:dyDescent="0.2"/>
  <cols>
    <col min="1" max="16384" width="14.42578125" style="1"/>
  </cols>
  <sheetData>
    <row r="1" spans="1:6" ht="15.75" customHeight="1" x14ac:dyDescent="0.2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</row>
    <row r="2" spans="1:6" ht="15.75" customHeight="1" x14ac:dyDescent="0.2">
      <c r="A2" s="47">
        <v>0.76</v>
      </c>
      <c r="B2" s="47">
        <v>0.80200000000000005</v>
      </c>
      <c r="C2" s="47">
        <v>0.76600000000000001</v>
      </c>
      <c r="D2" s="47">
        <v>0.74</v>
      </c>
      <c r="E2" s="47">
        <v>0.74</v>
      </c>
      <c r="F2" s="47">
        <v>0.7</v>
      </c>
    </row>
    <row r="3" spans="1:6" ht="15.75" customHeight="1" x14ac:dyDescent="0.2">
      <c r="A3" s="47">
        <v>0.76</v>
      </c>
      <c r="B3" s="47">
        <v>0.81599999999999995</v>
      </c>
      <c r="C3" s="47">
        <v>0.746</v>
      </c>
      <c r="D3" s="47">
        <v>0.74</v>
      </c>
      <c r="E3" s="47">
        <v>0.74</v>
      </c>
      <c r="F3" s="47">
        <v>0.7</v>
      </c>
    </row>
    <row r="4" spans="1:6" ht="15.75" customHeight="1" x14ac:dyDescent="0.2">
      <c r="A4" s="47">
        <v>0.76</v>
      </c>
      <c r="B4" s="47">
        <v>0.79</v>
      </c>
      <c r="C4" s="47">
        <v>0.76400000000000001</v>
      </c>
      <c r="D4" s="47">
        <v>0.74</v>
      </c>
      <c r="E4" s="47">
        <v>0.74</v>
      </c>
      <c r="F4" s="47">
        <v>0.7</v>
      </c>
    </row>
    <row r="5" spans="1:6" ht="15.75" customHeight="1" x14ac:dyDescent="0.2">
      <c r="A5" s="47">
        <v>0.8</v>
      </c>
      <c r="B5" s="47">
        <v>0.75</v>
      </c>
      <c r="C5" s="47">
        <v>0.78400000000000003</v>
      </c>
      <c r="D5" s="47">
        <v>0.74</v>
      </c>
      <c r="E5" s="47">
        <v>0.74</v>
      </c>
      <c r="F5" s="47">
        <v>0.7</v>
      </c>
    </row>
    <row r="6" spans="1:6" ht="15.75" customHeight="1" x14ac:dyDescent="0.2">
      <c r="A6" s="47">
        <v>0.74</v>
      </c>
      <c r="B6" s="47">
        <v>0.81399999999999995</v>
      </c>
      <c r="C6" s="47">
        <v>0.73</v>
      </c>
      <c r="D6" s="47">
        <v>0.74</v>
      </c>
      <c r="E6" s="47">
        <v>0.74</v>
      </c>
      <c r="F6" s="47">
        <v>0.7</v>
      </c>
    </row>
    <row r="7" spans="1:6" ht="15.75" customHeight="1" x14ac:dyDescent="0.2">
      <c r="A7" s="47">
        <v>0.73</v>
      </c>
      <c r="B7" s="47">
        <v>0.75800000000000001</v>
      </c>
      <c r="C7" s="47">
        <v>0.754</v>
      </c>
      <c r="D7" s="47">
        <v>0.74</v>
      </c>
      <c r="E7" s="47">
        <v>0.74</v>
      </c>
      <c r="F7" s="47">
        <v>0.7</v>
      </c>
    </row>
    <row r="8" spans="1:6" ht="15.75" customHeight="1" x14ac:dyDescent="0.2">
      <c r="A8" s="47">
        <v>0.78</v>
      </c>
      <c r="B8" s="47">
        <v>0.77600000000000002</v>
      </c>
      <c r="C8" s="47">
        <v>0.78400000000000003</v>
      </c>
      <c r="D8" s="47">
        <v>0.74</v>
      </c>
      <c r="E8" s="47">
        <v>0.74</v>
      </c>
      <c r="F8" s="47">
        <v>0.7</v>
      </c>
    </row>
    <row r="9" spans="1:6" ht="15.75" customHeight="1" x14ac:dyDescent="0.2">
      <c r="A9" s="47">
        <v>0.72</v>
      </c>
      <c r="B9" s="47">
        <v>0.79</v>
      </c>
      <c r="C9" s="47">
        <v>0.73399999999999999</v>
      </c>
      <c r="D9" s="47">
        <v>0.74</v>
      </c>
      <c r="E9" s="47">
        <v>0.74</v>
      </c>
      <c r="F9" s="47">
        <v>0.7</v>
      </c>
    </row>
    <row r="10" spans="1:6" ht="15.75" customHeight="1" x14ac:dyDescent="0.2">
      <c r="A10" s="47">
        <v>0.75</v>
      </c>
      <c r="B10" s="47">
        <v>0.79</v>
      </c>
      <c r="C10" s="47">
        <v>0.77400000000000002</v>
      </c>
      <c r="D10" s="47">
        <v>0.74</v>
      </c>
      <c r="E10" s="47">
        <v>0.74</v>
      </c>
      <c r="F10" s="47">
        <v>0.7</v>
      </c>
    </row>
    <row r="11" spans="1:6" ht="15.75" customHeight="1" x14ac:dyDescent="0.2">
      <c r="A11" s="47">
        <v>0.7</v>
      </c>
      <c r="B11" s="47">
        <v>0.82</v>
      </c>
      <c r="C11" s="47">
        <v>0.75800000000000001</v>
      </c>
      <c r="D11" s="47">
        <v>0.74</v>
      </c>
      <c r="E11" s="47">
        <v>0.74</v>
      </c>
      <c r="F11" s="47">
        <v>0.7</v>
      </c>
    </row>
    <row r="12" spans="1:6" ht="15.75" customHeight="1" x14ac:dyDescent="0.2">
      <c r="A12" s="47">
        <v>0.79</v>
      </c>
      <c r="B12" s="47">
        <v>0.8</v>
      </c>
      <c r="C12" s="47">
        <v>0.77600000000000002</v>
      </c>
      <c r="D12" s="47">
        <v>0.74</v>
      </c>
      <c r="E12" s="47">
        <v>0.74</v>
      </c>
      <c r="F12" s="47">
        <v>0.7</v>
      </c>
    </row>
    <row r="13" spans="1:6" ht="15.75" customHeight="1" x14ac:dyDescent="0.2">
      <c r="A13" s="47">
        <v>0.76</v>
      </c>
      <c r="B13" s="47">
        <v>0.80200000000000005</v>
      </c>
      <c r="C13" s="47">
        <v>0.76400000000000001</v>
      </c>
      <c r="D13" s="47">
        <v>0.74</v>
      </c>
      <c r="E13" s="47">
        <v>0.74</v>
      </c>
      <c r="F13" s="47">
        <v>0.7</v>
      </c>
    </row>
    <row r="14" spans="1:6" ht="15.75" customHeight="1" x14ac:dyDescent="0.2">
      <c r="A14" s="47">
        <v>0.72</v>
      </c>
      <c r="B14" s="47">
        <v>0.79600000000000004</v>
      </c>
      <c r="C14" s="47">
        <v>0.80200000000000005</v>
      </c>
      <c r="D14" s="47">
        <v>0.74</v>
      </c>
      <c r="E14" s="47">
        <v>0.74</v>
      </c>
      <c r="F14" s="47">
        <v>0.7</v>
      </c>
    </row>
    <row r="15" spans="1:6" ht="15.75" customHeight="1" x14ac:dyDescent="0.2">
      <c r="A15" s="47">
        <v>0.75</v>
      </c>
      <c r="B15" s="47">
        <v>0.78200000000000003</v>
      </c>
      <c r="C15" s="47">
        <v>0.73599999999999999</v>
      </c>
      <c r="D15" s="47">
        <v>0.74</v>
      </c>
      <c r="E15" s="47">
        <v>0.74</v>
      </c>
      <c r="F15" s="47">
        <v>0.7</v>
      </c>
    </row>
    <row r="16" spans="1:6" ht="15.75" customHeight="1" x14ac:dyDescent="0.2">
      <c r="A16" s="47">
        <v>0.72</v>
      </c>
      <c r="B16" s="47">
        <v>0.80200000000000005</v>
      </c>
      <c r="C16" s="47">
        <v>0.77800000000000002</v>
      </c>
      <c r="D16" s="47">
        <v>0.74</v>
      </c>
      <c r="E16" s="47">
        <v>0.74</v>
      </c>
      <c r="F16" s="47">
        <v>0.7</v>
      </c>
    </row>
    <row r="17" spans="1:6" ht="15.75" customHeight="1" x14ac:dyDescent="0.2">
      <c r="A17" s="47">
        <v>0.71</v>
      </c>
      <c r="B17" s="47">
        <v>0.77600000000000002</v>
      </c>
      <c r="C17" s="47">
        <v>0.74</v>
      </c>
      <c r="D17" s="47">
        <v>0.74</v>
      </c>
      <c r="E17" s="47">
        <v>0.74</v>
      </c>
      <c r="F17" s="47">
        <v>0.7</v>
      </c>
    </row>
    <row r="18" spans="1:6" ht="15.75" customHeight="1" x14ac:dyDescent="0.2">
      <c r="A18" s="47">
        <v>0.77</v>
      </c>
      <c r="B18" s="47">
        <v>0.79400000000000004</v>
      </c>
      <c r="C18" s="47">
        <v>0.75</v>
      </c>
      <c r="D18" s="47">
        <v>0.74</v>
      </c>
      <c r="E18" s="47">
        <v>0.74</v>
      </c>
      <c r="F18" s="47">
        <v>0.7</v>
      </c>
    </row>
    <row r="19" spans="1:6" ht="15.75" customHeight="1" x14ac:dyDescent="0.2">
      <c r="A19" s="47">
        <v>0.71</v>
      </c>
      <c r="B19" s="47">
        <v>0.75</v>
      </c>
      <c r="C19" s="47">
        <v>0.76600000000000001</v>
      </c>
      <c r="D19" s="47">
        <v>0.74</v>
      </c>
      <c r="E19" s="47">
        <v>0.74</v>
      </c>
      <c r="F19" s="47">
        <v>0.7</v>
      </c>
    </row>
    <row r="20" spans="1:6" ht="15.75" customHeight="1" x14ac:dyDescent="0.2">
      <c r="A20" s="47">
        <v>0.72</v>
      </c>
      <c r="B20" s="47">
        <v>0.80200000000000005</v>
      </c>
      <c r="C20" s="47">
        <v>0.746</v>
      </c>
      <c r="D20" s="47">
        <v>0.74</v>
      </c>
      <c r="E20" s="47">
        <v>0.74</v>
      </c>
      <c r="F20" s="47">
        <v>0.7</v>
      </c>
    </row>
    <row r="21" spans="1:6" ht="15.75" customHeight="1" x14ac:dyDescent="0.2">
      <c r="A21" s="47">
        <v>0.68</v>
      </c>
      <c r="B21" s="47">
        <v>0.80400000000000005</v>
      </c>
      <c r="C21" s="47">
        <v>0.74199999999999999</v>
      </c>
      <c r="D21" s="47">
        <v>0.74</v>
      </c>
      <c r="E21" s="47">
        <v>0.74</v>
      </c>
      <c r="F21" s="47">
        <v>0.7</v>
      </c>
    </row>
    <row r="22" spans="1:6" ht="15.75" customHeight="1" x14ac:dyDescent="0.2">
      <c r="A22" s="47">
        <v>0.74</v>
      </c>
      <c r="B22" s="47">
        <v>0.79400000000000004</v>
      </c>
      <c r="C22" s="47">
        <v>0.76600000000000001</v>
      </c>
      <c r="D22" s="47">
        <v>0.74</v>
      </c>
      <c r="E22" s="47">
        <v>0.74</v>
      </c>
      <c r="F22" s="47">
        <v>0.7</v>
      </c>
    </row>
    <row r="23" spans="1:6" ht="15.75" customHeight="1" x14ac:dyDescent="0.2">
      <c r="A23" s="47">
        <v>0.77</v>
      </c>
      <c r="B23" s="47">
        <v>0.81</v>
      </c>
      <c r="C23" s="47">
        <v>0.752</v>
      </c>
      <c r="D23" s="47">
        <v>0.74</v>
      </c>
      <c r="E23" s="47">
        <v>0.74</v>
      </c>
      <c r="F23" s="47">
        <v>0.7</v>
      </c>
    </row>
    <row r="24" spans="1:6" ht="15.75" customHeight="1" x14ac:dyDescent="0.2">
      <c r="A24" s="47">
        <v>0.72</v>
      </c>
      <c r="B24" s="47">
        <v>0.75600000000000001</v>
      </c>
      <c r="C24" s="47">
        <v>0.76600000000000001</v>
      </c>
      <c r="D24" s="47">
        <v>0.74</v>
      </c>
      <c r="E24" s="47">
        <v>0.74</v>
      </c>
      <c r="F24" s="47">
        <v>0.7</v>
      </c>
    </row>
    <row r="25" spans="1:6" ht="15.75" customHeight="1" x14ac:dyDescent="0.2">
      <c r="A25" s="47">
        <v>0.73</v>
      </c>
      <c r="B25" s="47">
        <v>0.79200000000000004</v>
      </c>
      <c r="C25" s="47">
        <v>0.76200000000000001</v>
      </c>
      <c r="D25" s="47">
        <v>0.74</v>
      </c>
      <c r="E25" s="47">
        <v>0.74</v>
      </c>
      <c r="F25" s="47">
        <v>0.7</v>
      </c>
    </row>
    <row r="26" spans="1:6" ht="15.75" customHeight="1" x14ac:dyDescent="0.2">
      <c r="A26" s="47">
        <v>0.73</v>
      </c>
      <c r="B26" s="47">
        <v>0.77</v>
      </c>
      <c r="C26" s="47">
        <v>0.76400000000000001</v>
      </c>
      <c r="D26" s="47">
        <v>0.74</v>
      </c>
      <c r="E26" s="47">
        <v>0.74</v>
      </c>
      <c r="F26" s="47">
        <v>0.7</v>
      </c>
    </row>
    <row r="27" spans="1:6" ht="15.75" customHeight="1" x14ac:dyDescent="0.2">
      <c r="A27" s="47">
        <v>0.75</v>
      </c>
      <c r="B27" s="47">
        <v>0.82399999999999995</v>
      </c>
      <c r="C27" s="47">
        <v>0.76600000000000001</v>
      </c>
      <c r="D27" s="47">
        <v>0.74</v>
      </c>
      <c r="E27" s="47">
        <v>0.74</v>
      </c>
      <c r="F27" s="47">
        <v>0.7</v>
      </c>
    </row>
    <row r="28" spans="1:6" ht="15.75" customHeight="1" x14ac:dyDescent="0.2">
      <c r="A28" s="47">
        <v>0.79</v>
      </c>
      <c r="B28" s="47">
        <v>0.79800000000000004</v>
      </c>
      <c r="C28" s="47">
        <v>0.76600000000000001</v>
      </c>
      <c r="D28" s="47">
        <v>0.74</v>
      </c>
      <c r="E28" s="47">
        <v>0.74</v>
      </c>
      <c r="F28" s="47">
        <v>0.7</v>
      </c>
    </row>
    <row r="29" spans="1:6" ht="15.75" customHeight="1" x14ac:dyDescent="0.2">
      <c r="A29" s="47">
        <v>0.79</v>
      </c>
      <c r="B29" s="47">
        <v>0.78400000000000003</v>
      </c>
      <c r="C29" s="47">
        <v>0.76600000000000001</v>
      </c>
      <c r="D29" s="47">
        <v>0.74</v>
      </c>
      <c r="E29" s="47">
        <v>0.74</v>
      </c>
      <c r="F29" s="47">
        <v>0.7</v>
      </c>
    </row>
    <row r="30" spans="1:6" ht="15.75" customHeight="1" x14ac:dyDescent="0.2">
      <c r="A30" s="47">
        <v>0.79</v>
      </c>
      <c r="B30" s="47">
        <v>0.8</v>
      </c>
      <c r="C30" s="47">
        <v>0.78</v>
      </c>
      <c r="D30" s="47">
        <v>0.74</v>
      </c>
      <c r="E30" s="47">
        <v>0.74</v>
      </c>
      <c r="F30" s="47">
        <v>0.7</v>
      </c>
    </row>
    <row r="31" spans="1:6" ht="15.75" customHeight="1" x14ac:dyDescent="0.2">
      <c r="A31" s="47">
        <v>0.73</v>
      </c>
      <c r="B31" s="47">
        <v>0.81799999999999995</v>
      </c>
      <c r="C31" s="47">
        <v>0.746</v>
      </c>
      <c r="D31" s="47">
        <v>0.74</v>
      </c>
      <c r="E31" s="47">
        <v>0.74</v>
      </c>
      <c r="F31" s="47">
        <v>0.7</v>
      </c>
    </row>
    <row r="32" spans="1:6" ht="15.75" customHeight="1" x14ac:dyDescent="0.2">
      <c r="A32" s="47">
        <v>0.69</v>
      </c>
      <c r="B32" s="47">
        <v>0.79200000000000004</v>
      </c>
      <c r="C32" s="47">
        <v>0.76800000000000002</v>
      </c>
      <c r="D32" s="47">
        <v>0.74</v>
      </c>
      <c r="E32" s="47">
        <v>0.74</v>
      </c>
      <c r="F32" s="47">
        <v>0.7</v>
      </c>
    </row>
    <row r="33" spans="1:6" ht="15.75" customHeight="1" x14ac:dyDescent="0.2">
      <c r="A33" s="47">
        <v>0.79</v>
      </c>
      <c r="B33" s="47">
        <v>0.80400000000000005</v>
      </c>
      <c r="C33" s="47">
        <v>0.79</v>
      </c>
      <c r="D33" s="47">
        <v>0.74</v>
      </c>
      <c r="E33" s="47">
        <v>0.74</v>
      </c>
      <c r="F33" s="47">
        <v>0.7</v>
      </c>
    </row>
    <row r="34" spans="1:6" ht="15.75" customHeight="1" x14ac:dyDescent="0.2">
      <c r="A34" s="47">
        <v>0.73</v>
      </c>
      <c r="B34" s="47">
        <v>0.8</v>
      </c>
      <c r="C34" s="47">
        <v>0.74399999999999999</v>
      </c>
      <c r="D34" s="47">
        <v>0.74</v>
      </c>
      <c r="E34" s="47">
        <v>0.74</v>
      </c>
      <c r="F34" s="47">
        <v>0.7</v>
      </c>
    </row>
    <row r="35" spans="1:6" ht="15.75" customHeight="1" x14ac:dyDescent="0.2">
      <c r="A35" s="47">
        <v>0.76</v>
      </c>
      <c r="B35" s="47">
        <v>0.82</v>
      </c>
      <c r="C35" s="47">
        <v>0.77400000000000002</v>
      </c>
      <c r="D35" s="47">
        <v>0.74</v>
      </c>
      <c r="E35" s="47">
        <v>0.74</v>
      </c>
      <c r="F35" s="47">
        <v>0.7</v>
      </c>
    </row>
    <row r="36" spans="1:6" ht="15.75" customHeight="1" x14ac:dyDescent="0.2">
      <c r="A36" s="47">
        <v>0.69</v>
      </c>
      <c r="B36" s="47">
        <v>0.78</v>
      </c>
      <c r="C36" s="47">
        <v>0.78</v>
      </c>
      <c r="D36" s="47">
        <v>0.74</v>
      </c>
      <c r="E36" s="47">
        <v>0.74</v>
      </c>
      <c r="F36" s="47">
        <v>0.7</v>
      </c>
    </row>
    <row r="37" spans="1:6" ht="15.75" customHeight="1" x14ac:dyDescent="0.2">
      <c r="A37" s="47">
        <v>0.76</v>
      </c>
      <c r="B37" s="47">
        <v>0.77800000000000002</v>
      </c>
      <c r="C37" s="47">
        <v>0.76200000000000001</v>
      </c>
      <c r="D37" s="47">
        <v>0.74</v>
      </c>
      <c r="E37" s="47">
        <v>0.74</v>
      </c>
      <c r="F37" s="47">
        <v>0.7</v>
      </c>
    </row>
    <row r="38" spans="1:6" ht="12.75" x14ac:dyDescent="0.2">
      <c r="A38" s="47">
        <v>0.75</v>
      </c>
      <c r="B38" s="47">
        <v>0.78</v>
      </c>
      <c r="C38" s="47">
        <v>0.76</v>
      </c>
      <c r="D38" s="47">
        <v>0.74</v>
      </c>
      <c r="E38" s="47">
        <v>0.74</v>
      </c>
      <c r="F38" s="47">
        <v>0.7</v>
      </c>
    </row>
    <row r="39" spans="1:6" ht="12.75" x14ac:dyDescent="0.2">
      <c r="A39" s="47">
        <v>0.73</v>
      </c>
      <c r="B39" s="47">
        <v>0.80200000000000005</v>
      </c>
      <c r="C39" s="47">
        <v>0.75800000000000001</v>
      </c>
      <c r="D39" s="47">
        <v>0.74</v>
      </c>
      <c r="E39" s="47">
        <v>0.74</v>
      </c>
      <c r="F39" s="47">
        <v>0.7</v>
      </c>
    </row>
    <row r="40" spans="1:6" ht="12.75" x14ac:dyDescent="0.2">
      <c r="A40" s="47">
        <v>0.76</v>
      </c>
      <c r="B40" s="47">
        <v>0.78400000000000003</v>
      </c>
      <c r="C40" s="47">
        <v>0.754</v>
      </c>
      <c r="D40" s="47">
        <v>0.74</v>
      </c>
      <c r="E40" s="47">
        <v>0.74</v>
      </c>
      <c r="F40" s="47">
        <v>0.7</v>
      </c>
    </row>
    <row r="41" spans="1:6" ht="12.75" x14ac:dyDescent="0.2">
      <c r="A41" s="47">
        <v>0.79</v>
      </c>
      <c r="B41" s="47">
        <v>0.80400000000000005</v>
      </c>
      <c r="C41" s="47">
        <v>0.78400000000000003</v>
      </c>
      <c r="D41" s="47">
        <v>0.74</v>
      </c>
      <c r="E41" s="47">
        <v>0.74</v>
      </c>
      <c r="F41" s="47">
        <v>0.7</v>
      </c>
    </row>
    <row r="42" spans="1:6" ht="12.75" x14ac:dyDescent="0.2">
      <c r="A42" s="47">
        <v>0.75</v>
      </c>
      <c r="B42" s="47">
        <v>0.80200000000000005</v>
      </c>
      <c r="C42" s="47">
        <v>0.76800000000000002</v>
      </c>
      <c r="D42" s="47">
        <v>0.74</v>
      </c>
      <c r="E42" s="47">
        <v>0.74</v>
      </c>
      <c r="F42" s="47">
        <v>0.7</v>
      </c>
    </row>
    <row r="43" spans="1:6" ht="12.75" x14ac:dyDescent="0.2">
      <c r="A43" s="47">
        <v>0.75</v>
      </c>
      <c r="B43" s="47">
        <v>0.80800000000000005</v>
      </c>
      <c r="C43" s="47">
        <v>0.75600000000000001</v>
      </c>
      <c r="D43" s="47">
        <v>0.74</v>
      </c>
      <c r="E43" s="47">
        <v>0.74</v>
      </c>
      <c r="F43" s="47">
        <v>0.7</v>
      </c>
    </row>
    <row r="44" spans="1:6" ht="12.75" x14ac:dyDescent="0.2">
      <c r="A44" s="47">
        <v>0.73</v>
      </c>
      <c r="B44" s="47">
        <v>0.80400000000000005</v>
      </c>
      <c r="C44" s="47">
        <v>0.77</v>
      </c>
      <c r="D44" s="47">
        <v>0.74</v>
      </c>
      <c r="E44" s="47">
        <v>0.74</v>
      </c>
      <c r="F44" s="47">
        <v>0.7</v>
      </c>
    </row>
    <row r="45" spans="1:6" ht="12.75" x14ac:dyDescent="0.2">
      <c r="A45" s="47">
        <v>0.71</v>
      </c>
      <c r="B45" s="47">
        <v>0.77600000000000002</v>
      </c>
      <c r="C45" s="47">
        <v>0.76800000000000002</v>
      </c>
      <c r="D45" s="47">
        <v>0.74</v>
      </c>
      <c r="E45" s="47">
        <v>0.74</v>
      </c>
      <c r="F45" s="47">
        <v>0.7</v>
      </c>
    </row>
    <row r="46" spans="1:6" ht="12.75" x14ac:dyDescent="0.2">
      <c r="A46" s="47">
        <v>0.74</v>
      </c>
      <c r="B46" s="47">
        <v>0.79600000000000004</v>
      </c>
      <c r="C46" s="47">
        <v>0.75</v>
      </c>
      <c r="D46" s="47">
        <v>0.74</v>
      </c>
      <c r="E46" s="47">
        <v>0.74</v>
      </c>
      <c r="F46" s="47">
        <v>0.7</v>
      </c>
    </row>
    <row r="47" spans="1:6" ht="12.75" x14ac:dyDescent="0.2">
      <c r="A47" s="47">
        <v>0.74</v>
      </c>
      <c r="B47" s="47">
        <v>0.76200000000000001</v>
      </c>
      <c r="C47" s="47">
        <v>0.76</v>
      </c>
      <c r="D47" s="47">
        <v>0.74</v>
      </c>
      <c r="E47" s="47">
        <v>0.74</v>
      </c>
      <c r="F47" s="47">
        <v>0.7</v>
      </c>
    </row>
    <row r="48" spans="1:6" ht="12.75" x14ac:dyDescent="0.2">
      <c r="A48" s="47">
        <v>0.73</v>
      </c>
      <c r="B48" s="47">
        <v>0.79600000000000004</v>
      </c>
      <c r="C48" s="47">
        <v>0.74399999999999999</v>
      </c>
      <c r="D48" s="47">
        <v>0.74</v>
      </c>
      <c r="E48" s="47">
        <v>0.74</v>
      </c>
      <c r="F48" s="47">
        <v>0.7</v>
      </c>
    </row>
    <row r="49" spans="1:6" ht="12.75" x14ac:dyDescent="0.2">
      <c r="A49" s="47">
        <v>0.76</v>
      </c>
      <c r="B49" s="47">
        <v>0.73199999999999998</v>
      </c>
      <c r="C49" s="47">
        <v>0.77800000000000002</v>
      </c>
      <c r="D49" s="47">
        <v>0.74</v>
      </c>
      <c r="E49" s="47">
        <v>0.74</v>
      </c>
      <c r="F49" s="47">
        <v>0.7</v>
      </c>
    </row>
    <row r="50" spans="1:6" ht="12.75" x14ac:dyDescent="0.2">
      <c r="A50" s="47">
        <v>0.78</v>
      </c>
      <c r="B50" s="47">
        <v>0.80400000000000005</v>
      </c>
      <c r="C50" s="47">
        <v>0.77400000000000002</v>
      </c>
      <c r="D50" s="47">
        <v>0.74</v>
      </c>
      <c r="E50" s="47">
        <v>0.74</v>
      </c>
      <c r="F50" s="47">
        <v>0.7</v>
      </c>
    </row>
    <row r="51" spans="1:6" ht="12.75" x14ac:dyDescent="0.2">
      <c r="A51" s="47">
        <v>0.72</v>
      </c>
      <c r="B51" s="47">
        <v>0.78800000000000003</v>
      </c>
      <c r="C51" s="47">
        <v>0.75600000000000001</v>
      </c>
      <c r="D51" s="47">
        <v>0.74</v>
      </c>
      <c r="E51" s="47">
        <v>0.74</v>
      </c>
      <c r="F51" s="47">
        <v>0.7</v>
      </c>
    </row>
    <row r="52" spans="1:6" ht="12.75" x14ac:dyDescent="0.2">
      <c r="A52" s="39">
        <f t="shared" ref="A52:F52" si="0">AVERAGE(A2:A51)</f>
        <v>0.74460000000000004</v>
      </c>
      <c r="B52" s="39">
        <f t="shared" si="0"/>
        <v>0.79144000000000014</v>
      </c>
      <c r="C52" s="39">
        <f t="shared" si="0"/>
        <v>0.76252000000000009</v>
      </c>
      <c r="D52" s="39">
        <f t="shared" si="0"/>
        <v>0.73999999999999955</v>
      </c>
      <c r="E52" s="39">
        <f t="shared" si="0"/>
        <v>0.73999999999999955</v>
      </c>
      <c r="F52" s="39">
        <f t="shared" si="0"/>
        <v>0.69999999999999984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D10F-6342-A94B-9D8E-58B043617C19}">
  <dimension ref="A1:Q16"/>
  <sheetViews>
    <sheetView workbookViewId="0">
      <selection activeCell="F30" sqref="F30"/>
    </sheetView>
  </sheetViews>
  <sheetFormatPr defaultColWidth="11.42578125" defaultRowHeight="12.75" x14ac:dyDescent="0.2"/>
  <cols>
    <col min="1" max="1" width="22.7109375" bestFit="1" customWidth="1"/>
    <col min="4" max="4" width="22.7109375" bestFit="1" customWidth="1"/>
    <col min="5" max="5" width="12.5703125" bestFit="1" customWidth="1"/>
    <col min="7" max="7" width="22.7109375" bestFit="1" customWidth="1"/>
    <col min="10" max="10" width="22.7109375" bestFit="1" customWidth="1"/>
    <col min="13" max="13" width="22.7109375" bestFit="1" customWidth="1"/>
    <col min="16" max="16" width="22.7109375" bestFit="1" customWidth="1"/>
  </cols>
  <sheetData>
    <row r="1" spans="1:17" x14ac:dyDescent="0.2">
      <c r="A1" s="45" t="s">
        <v>0</v>
      </c>
      <c r="B1" s="45"/>
      <c r="D1" s="45" t="s">
        <v>1</v>
      </c>
      <c r="E1" s="45"/>
      <c r="G1" s="45" t="s">
        <v>2</v>
      </c>
      <c r="H1" s="45"/>
      <c r="J1" s="45" t="s">
        <v>3</v>
      </c>
      <c r="K1" s="45"/>
      <c r="M1" s="45" t="s">
        <v>4</v>
      </c>
      <c r="N1" s="45"/>
      <c r="P1" s="45" t="s">
        <v>5</v>
      </c>
      <c r="Q1" s="45"/>
    </row>
    <row r="2" spans="1:17" x14ac:dyDescent="0.2">
      <c r="A2" s="3"/>
      <c r="B2" s="3"/>
      <c r="D2" s="3"/>
      <c r="E2" s="3"/>
      <c r="G2" s="3"/>
      <c r="H2" s="3"/>
      <c r="J2" s="3"/>
      <c r="K2" s="3"/>
      <c r="M2" s="3"/>
      <c r="N2" s="3"/>
      <c r="P2" s="3"/>
      <c r="Q2" s="3"/>
    </row>
    <row r="3" spans="1:17" x14ac:dyDescent="0.2">
      <c r="A3" s="1" t="s">
        <v>115</v>
      </c>
      <c r="B3" s="3">
        <v>0.74460000000000004</v>
      </c>
      <c r="D3" s="1" t="s">
        <v>115</v>
      </c>
      <c r="E3" s="3">
        <v>0.79144000000000014</v>
      </c>
      <c r="G3" s="1" t="s">
        <v>115</v>
      </c>
      <c r="H3" s="3">
        <v>0.76252000000000009</v>
      </c>
      <c r="J3" s="1" t="s">
        <v>115</v>
      </c>
      <c r="K3" s="3">
        <v>0.73999999999999955</v>
      </c>
      <c r="M3" s="1" t="s">
        <v>115</v>
      </c>
      <c r="N3" s="3">
        <v>0.73999999999999955</v>
      </c>
      <c r="P3" s="1" t="s">
        <v>115</v>
      </c>
      <c r="Q3" s="3">
        <v>0.69999999999999984</v>
      </c>
    </row>
    <row r="4" spans="1:17" x14ac:dyDescent="0.2">
      <c r="A4" s="1" t="s">
        <v>116</v>
      </c>
      <c r="B4" s="3">
        <v>4.1621226923437126E-3</v>
      </c>
      <c r="D4" s="1" t="s">
        <v>116</v>
      </c>
      <c r="E4" s="3">
        <v>2.7824757732227302E-3</v>
      </c>
      <c r="G4" s="1" t="s">
        <v>116</v>
      </c>
      <c r="H4" s="3">
        <v>2.1493691528218341E-3</v>
      </c>
      <c r="J4" s="1" t="s">
        <v>116</v>
      </c>
      <c r="K4" s="3">
        <v>6.3441315692866085E-17</v>
      </c>
      <c r="M4" s="1" t="s">
        <v>116</v>
      </c>
      <c r="N4" s="3">
        <v>6.3441315692866085E-17</v>
      </c>
      <c r="P4" s="1" t="s">
        <v>116</v>
      </c>
      <c r="Q4" s="3">
        <v>1.5860328923216521E-17</v>
      </c>
    </row>
    <row r="5" spans="1:17" x14ac:dyDescent="0.2">
      <c r="A5" s="1" t="s">
        <v>117</v>
      </c>
      <c r="B5" s="3">
        <v>0.745</v>
      </c>
      <c r="D5" s="1" t="s">
        <v>117</v>
      </c>
      <c r="E5" s="3">
        <v>0.79600000000000004</v>
      </c>
      <c r="G5" s="1" t="s">
        <v>117</v>
      </c>
      <c r="H5" s="3">
        <v>0.76400000000000001</v>
      </c>
      <c r="J5" s="1" t="s">
        <v>117</v>
      </c>
      <c r="K5" s="3">
        <v>0.74</v>
      </c>
      <c r="M5" s="1" t="s">
        <v>117</v>
      </c>
      <c r="N5" s="3">
        <v>0.74</v>
      </c>
      <c r="P5" s="1" t="s">
        <v>117</v>
      </c>
      <c r="Q5" s="3">
        <v>0.7</v>
      </c>
    </row>
    <row r="6" spans="1:17" x14ac:dyDescent="0.2">
      <c r="A6" s="1" t="s">
        <v>118</v>
      </c>
      <c r="B6" s="3">
        <v>0.76</v>
      </c>
      <c r="D6" s="1" t="s">
        <v>118</v>
      </c>
      <c r="E6" s="3">
        <v>0.80200000000000005</v>
      </c>
      <c r="G6" s="1" t="s">
        <v>118</v>
      </c>
      <c r="H6" s="3">
        <v>0.76600000000000001</v>
      </c>
      <c r="J6" s="1" t="s">
        <v>118</v>
      </c>
      <c r="K6" s="3">
        <v>0.74</v>
      </c>
      <c r="M6" s="1" t="s">
        <v>118</v>
      </c>
      <c r="N6" s="3">
        <v>0.74</v>
      </c>
      <c r="P6" s="1" t="s">
        <v>118</v>
      </c>
      <c r="Q6" s="3">
        <v>0.7</v>
      </c>
    </row>
    <row r="7" spans="1:17" x14ac:dyDescent="0.2">
      <c r="A7" s="1" t="s">
        <v>119</v>
      </c>
      <c r="B7" s="3">
        <v>2.9430651798866496E-2</v>
      </c>
      <c r="D7" s="1" t="s">
        <v>119</v>
      </c>
      <c r="E7" s="3">
        <v>1.9675074877330747E-2</v>
      </c>
      <c r="G7" s="1" t="s">
        <v>119</v>
      </c>
      <c r="H7" s="3">
        <v>1.5198335032335036E-2</v>
      </c>
      <c r="J7" s="1" t="s">
        <v>119</v>
      </c>
      <c r="K7" s="3">
        <v>4.4859784533822148E-16</v>
      </c>
      <c r="M7" s="1" t="s">
        <v>119</v>
      </c>
      <c r="N7" s="3">
        <v>4.4859784533822148E-16</v>
      </c>
      <c r="P7" s="1" t="s">
        <v>119</v>
      </c>
      <c r="Q7" s="3">
        <v>1.1214946133455537E-16</v>
      </c>
    </row>
    <row r="8" spans="1:17" x14ac:dyDescent="0.2">
      <c r="A8" s="1" t="s">
        <v>120</v>
      </c>
      <c r="B8" s="3">
        <v>8.6616326530612373E-4</v>
      </c>
      <c r="D8" s="1" t="s">
        <v>120</v>
      </c>
      <c r="E8" s="3">
        <v>3.8710857142857145E-4</v>
      </c>
      <c r="G8" s="1" t="s">
        <v>120</v>
      </c>
      <c r="H8" s="3">
        <v>2.3098938775510241E-4</v>
      </c>
      <c r="J8" s="1" t="s">
        <v>120</v>
      </c>
      <c r="K8" s="3">
        <v>2.0124002684209485E-31</v>
      </c>
      <c r="M8" s="1" t="s">
        <v>120</v>
      </c>
      <c r="N8" s="3">
        <v>2.0124002684209485E-31</v>
      </c>
      <c r="P8" s="1" t="s">
        <v>120</v>
      </c>
      <c r="Q8" s="3">
        <v>1.2577501677630928E-32</v>
      </c>
    </row>
    <row r="9" spans="1:17" x14ac:dyDescent="0.2">
      <c r="A9" s="1" t="s">
        <v>121</v>
      </c>
      <c r="B9" s="3">
        <v>-0.56863231968756445</v>
      </c>
      <c r="D9" s="1" t="s">
        <v>121</v>
      </c>
      <c r="E9" s="3">
        <v>0.87267651916115252</v>
      </c>
      <c r="G9" s="1" t="s">
        <v>121</v>
      </c>
      <c r="H9" s="3">
        <v>-4.7030990764242553E-2</v>
      </c>
      <c r="J9" s="1" t="s">
        <v>121</v>
      </c>
      <c r="K9" s="3">
        <v>-2.085106382978724</v>
      </c>
      <c r="M9" s="1" t="s">
        <v>121</v>
      </c>
      <c r="N9" s="3">
        <v>-2.085106382978724</v>
      </c>
      <c r="P9" s="1" t="s">
        <v>121</v>
      </c>
      <c r="Q9" s="3">
        <v>-2.085106382978724</v>
      </c>
    </row>
    <row r="10" spans="1:17" x14ac:dyDescent="0.2">
      <c r="A10" s="1" t="s">
        <v>122</v>
      </c>
      <c r="B10" s="3">
        <v>-3.2995869907914137E-2</v>
      </c>
      <c r="D10" s="1" t="s">
        <v>122</v>
      </c>
      <c r="E10" s="3">
        <v>-0.92459828155680679</v>
      </c>
      <c r="G10" s="1" t="s">
        <v>122</v>
      </c>
      <c r="H10" s="3">
        <v>5.2658830319961776E-2</v>
      </c>
      <c r="J10" s="1" t="s">
        <v>122</v>
      </c>
      <c r="K10" s="3">
        <v>1.0311973892303805</v>
      </c>
      <c r="M10" s="1" t="s">
        <v>122</v>
      </c>
      <c r="N10" s="3">
        <v>1.0311973892303805</v>
      </c>
      <c r="P10" s="1" t="s">
        <v>122</v>
      </c>
      <c r="Q10" s="3">
        <v>1.0311973892303805</v>
      </c>
    </row>
    <row r="11" spans="1:17" x14ac:dyDescent="0.2">
      <c r="A11" s="1" t="s">
        <v>123</v>
      </c>
      <c r="B11" s="3">
        <v>0.12</v>
      </c>
      <c r="D11" s="1" t="s">
        <v>123</v>
      </c>
      <c r="E11" s="3">
        <v>9.1999999999999971E-2</v>
      </c>
      <c r="G11" s="1" t="s">
        <v>123</v>
      </c>
      <c r="H11" s="3">
        <v>7.2000000000000064E-2</v>
      </c>
      <c r="J11" s="1" t="s">
        <v>123</v>
      </c>
      <c r="K11" s="3">
        <v>0</v>
      </c>
      <c r="M11" s="1" t="s">
        <v>123</v>
      </c>
      <c r="N11" s="3">
        <v>0</v>
      </c>
      <c r="P11" s="1" t="s">
        <v>123</v>
      </c>
      <c r="Q11" s="3">
        <v>0</v>
      </c>
    </row>
    <row r="12" spans="1:17" x14ac:dyDescent="0.2">
      <c r="A12" s="1" t="s">
        <v>124</v>
      </c>
      <c r="B12" s="3">
        <v>0.68</v>
      </c>
      <c r="D12" s="1" t="s">
        <v>124</v>
      </c>
      <c r="E12" s="3">
        <v>0.73199999999999998</v>
      </c>
      <c r="G12" s="1" t="s">
        <v>124</v>
      </c>
      <c r="H12" s="3">
        <v>0.73</v>
      </c>
      <c r="J12" s="1" t="s">
        <v>124</v>
      </c>
      <c r="K12" s="3">
        <v>0.74</v>
      </c>
      <c r="M12" s="1" t="s">
        <v>124</v>
      </c>
      <c r="N12" s="3">
        <v>0.74</v>
      </c>
      <c r="P12" s="1" t="s">
        <v>124</v>
      </c>
      <c r="Q12" s="3">
        <v>0.7</v>
      </c>
    </row>
    <row r="13" spans="1:17" x14ac:dyDescent="0.2">
      <c r="A13" s="1" t="s">
        <v>125</v>
      </c>
      <c r="B13" s="3">
        <v>0.8</v>
      </c>
      <c r="D13" s="1" t="s">
        <v>125</v>
      </c>
      <c r="E13" s="3">
        <v>0.82399999999999995</v>
      </c>
      <c r="G13" s="1" t="s">
        <v>125</v>
      </c>
      <c r="H13" s="3">
        <v>0.80200000000000005</v>
      </c>
      <c r="J13" s="1" t="s">
        <v>125</v>
      </c>
      <c r="K13" s="3">
        <v>0.74</v>
      </c>
      <c r="M13" s="1" t="s">
        <v>125</v>
      </c>
      <c r="N13" s="3">
        <v>0.74</v>
      </c>
      <c r="P13" s="1" t="s">
        <v>125</v>
      </c>
      <c r="Q13" s="3">
        <v>0.7</v>
      </c>
    </row>
    <row r="14" spans="1:17" x14ac:dyDescent="0.2">
      <c r="A14" s="1" t="s">
        <v>10</v>
      </c>
      <c r="B14" s="3">
        <v>37.230000000000004</v>
      </c>
      <c r="D14" s="1" t="s">
        <v>10</v>
      </c>
      <c r="E14" s="3">
        <v>39.57200000000001</v>
      </c>
      <c r="G14" s="1" t="s">
        <v>10</v>
      </c>
      <c r="H14" s="3">
        <v>38.126000000000005</v>
      </c>
      <c r="J14" s="1" t="s">
        <v>10</v>
      </c>
      <c r="K14" s="3">
        <v>36.999999999999979</v>
      </c>
      <c r="M14" s="1" t="s">
        <v>10</v>
      </c>
      <c r="N14" s="3">
        <v>36.999999999999979</v>
      </c>
      <c r="P14" s="1" t="s">
        <v>10</v>
      </c>
      <c r="Q14" s="3">
        <v>34.999999999999993</v>
      </c>
    </row>
    <row r="15" spans="1:17" x14ac:dyDescent="0.2">
      <c r="A15" s="1" t="s">
        <v>9</v>
      </c>
      <c r="B15" s="3">
        <v>50</v>
      </c>
      <c r="D15" s="1" t="s">
        <v>9</v>
      </c>
      <c r="E15" s="3">
        <v>50</v>
      </c>
      <c r="G15" s="1" t="s">
        <v>9</v>
      </c>
      <c r="H15" s="3">
        <v>50</v>
      </c>
      <c r="J15" s="1" t="s">
        <v>9</v>
      </c>
      <c r="K15" s="3">
        <v>50</v>
      </c>
      <c r="M15" s="1" t="s">
        <v>9</v>
      </c>
      <c r="N15" s="3">
        <v>50</v>
      </c>
      <c r="P15" s="1" t="s">
        <v>9</v>
      </c>
      <c r="Q15" s="3">
        <v>50</v>
      </c>
    </row>
    <row r="16" spans="1:17" ht="13.5" thickBot="1" x14ac:dyDescent="0.25">
      <c r="A16" s="46" t="s">
        <v>126</v>
      </c>
      <c r="B16" s="4">
        <v>8.3640986964276017E-3</v>
      </c>
      <c r="D16" s="46" t="s">
        <v>126</v>
      </c>
      <c r="E16" s="4">
        <v>5.5915944117804301E-3</v>
      </c>
      <c r="G16" s="46" t="s">
        <v>126</v>
      </c>
      <c r="H16" s="4">
        <v>4.3193190249602087E-3</v>
      </c>
      <c r="J16" s="46" t="s">
        <v>126</v>
      </c>
      <c r="K16" s="4">
        <v>1.2749009702728226E-16</v>
      </c>
      <c r="M16" s="46" t="s">
        <v>126</v>
      </c>
      <c r="N16" s="4">
        <v>1.2749009702728226E-16</v>
      </c>
      <c r="P16" s="46" t="s">
        <v>126</v>
      </c>
      <c r="Q16" s="4">
        <v>3.1872524256820565E-17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ACF5-72B5-3F4E-9E2A-F5791004C35D}">
  <dimension ref="A1:S151"/>
  <sheetViews>
    <sheetView workbookViewId="0">
      <selection activeCell="B9" sqref="B9"/>
    </sheetView>
  </sheetViews>
  <sheetFormatPr defaultColWidth="11.42578125" defaultRowHeight="12.75" x14ac:dyDescent="0.2"/>
  <cols>
    <col min="1" max="1" width="20.140625" bestFit="1" customWidth="1"/>
    <col min="2" max="2" width="26.28515625" bestFit="1" customWidth="1"/>
    <col min="6" max="6" width="27.42578125" customWidth="1"/>
  </cols>
  <sheetData>
    <row r="1" spans="1:19" x14ac:dyDescent="0.2">
      <c r="A1" t="s">
        <v>39</v>
      </c>
      <c r="B1" t="s">
        <v>40</v>
      </c>
    </row>
    <row r="2" spans="1:19" x14ac:dyDescent="0.2">
      <c r="A2" s="1">
        <v>0.76</v>
      </c>
      <c r="B2" s="1">
        <v>0.74</v>
      </c>
    </row>
    <row r="3" spans="1:19" x14ac:dyDescent="0.2">
      <c r="A3" s="1">
        <v>0.76</v>
      </c>
      <c r="B3" s="1">
        <v>0.74</v>
      </c>
      <c r="E3" s="1" t="s">
        <v>41</v>
      </c>
      <c r="R3" s="1" t="s">
        <v>42</v>
      </c>
      <c r="S3" s="1"/>
    </row>
    <row r="4" spans="1:19" x14ac:dyDescent="0.2">
      <c r="A4" s="1">
        <v>0.76</v>
      </c>
      <c r="B4" s="1">
        <v>0.74</v>
      </c>
      <c r="E4" s="14" t="s">
        <v>143</v>
      </c>
      <c r="R4" s="1" t="s">
        <v>43</v>
      </c>
      <c r="S4" s="1"/>
    </row>
    <row r="5" spans="1:19" x14ac:dyDescent="0.2">
      <c r="A5" s="1">
        <v>0.8</v>
      </c>
      <c r="B5" s="1">
        <v>0.74</v>
      </c>
      <c r="R5" s="1"/>
      <c r="S5" s="1"/>
    </row>
    <row r="6" spans="1:19" x14ac:dyDescent="0.2">
      <c r="A6" s="1">
        <v>0.74</v>
      </c>
      <c r="B6" s="1">
        <v>0.74</v>
      </c>
      <c r="F6" t="s">
        <v>6</v>
      </c>
      <c r="R6" s="1"/>
      <c r="S6" s="1"/>
    </row>
    <row r="7" spans="1:19" x14ac:dyDescent="0.2">
      <c r="A7" s="1">
        <v>0.73</v>
      </c>
      <c r="B7" s="1">
        <v>0.74</v>
      </c>
      <c r="R7" s="1"/>
      <c r="S7" s="1"/>
    </row>
    <row r="8" spans="1:19" ht="13.5" thickBot="1" x14ac:dyDescent="0.25">
      <c r="A8" s="1">
        <v>0.78</v>
      </c>
      <c r="B8" s="1">
        <v>0.74</v>
      </c>
      <c r="F8" t="s">
        <v>7</v>
      </c>
      <c r="R8" s="1" t="s">
        <v>44</v>
      </c>
      <c r="S8" s="1" t="s">
        <v>45</v>
      </c>
    </row>
    <row r="9" spans="1:19" x14ac:dyDescent="0.2">
      <c r="A9" s="1">
        <v>0.72</v>
      </c>
      <c r="B9" s="1">
        <v>0.74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  <c r="R9" s="1" t="s">
        <v>46</v>
      </c>
      <c r="S9" s="1" t="s">
        <v>47</v>
      </c>
    </row>
    <row r="10" spans="1:19" x14ac:dyDescent="0.2">
      <c r="A10" s="1">
        <v>0.75</v>
      </c>
      <c r="B10" s="1">
        <v>0.74</v>
      </c>
      <c r="F10" s="3" t="s">
        <v>39</v>
      </c>
      <c r="G10" s="3">
        <v>150</v>
      </c>
      <c r="H10" s="3">
        <v>114.92800000000011</v>
      </c>
      <c r="I10" s="3">
        <v>0.76618666666666746</v>
      </c>
      <c r="J10" s="3">
        <v>8.6299847874720444E-4</v>
      </c>
    </row>
    <row r="11" spans="1:19" ht="13.5" thickBot="1" x14ac:dyDescent="0.25">
      <c r="A11" s="1">
        <v>0.7</v>
      </c>
      <c r="B11" s="1">
        <v>0.74</v>
      </c>
      <c r="F11" s="4" t="s">
        <v>40</v>
      </c>
      <c r="G11" s="4">
        <v>150</v>
      </c>
      <c r="H11" s="4">
        <v>109.00000000000013</v>
      </c>
      <c r="I11" s="4">
        <v>0.72666666666666757</v>
      </c>
      <c r="J11" s="4">
        <v>3.5794183445190245E-4</v>
      </c>
    </row>
    <row r="12" spans="1:19" x14ac:dyDescent="0.2">
      <c r="A12" s="1">
        <v>0.79</v>
      </c>
      <c r="B12" s="1">
        <v>0.74</v>
      </c>
    </row>
    <row r="13" spans="1:19" x14ac:dyDescent="0.2">
      <c r="A13" s="1">
        <v>0.76</v>
      </c>
      <c r="B13" s="1">
        <v>0.74</v>
      </c>
    </row>
    <row r="14" spans="1:19" ht="13.5" thickBot="1" x14ac:dyDescent="0.25">
      <c r="A14" s="1">
        <v>0.72</v>
      </c>
      <c r="B14" s="1">
        <v>0.74</v>
      </c>
      <c r="F14" t="s">
        <v>13</v>
      </c>
    </row>
    <row r="15" spans="1:19" x14ac:dyDescent="0.2">
      <c r="A15" s="1">
        <v>0.75</v>
      </c>
      <c r="B15" s="1">
        <v>0.74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9" x14ac:dyDescent="0.2">
      <c r="A16" s="1">
        <v>0.72</v>
      </c>
      <c r="B16" s="1">
        <v>0.74</v>
      </c>
      <c r="F16" s="3" t="s">
        <v>21</v>
      </c>
      <c r="G16" s="3">
        <v>0.1171372800000004</v>
      </c>
      <c r="H16" s="3">
        <v>1</v>
      </c>
      <c r="I16" s="3">
        <v>0.1171372800000004</v>
      </c>
      <c r="J16" s="3">
        <v>191.88043630581316</v>
      </c>
      <c r="K16" s="3">
        <v>5.0185265983049177E-34</v>
      </c>
      <c r="L16" s="3">
        <v>3.8728528114631668</v>
      </c>
    </row>
    <row r="17" spans="1:12" x14ac:dyDescent="0.2">
      <c r="A17" s="1">
        <v>0.71</v>
      </c>
      <c r="B17" s="1">
        <v>0.74</v>
      </c>
      <c r="F17" s="3" t="s">
        <v>22</v>
      </c>
      <c r="G17" s="3">
        <v>0.18192010666666691</v>
      </c>
      <c r="H17" s="3">
        <v>298</v>
      </c>
      <c r="I17" s="3">
        <v>6.1047015659955342E-4</v>
      </c>
      <c r="J17" s="3"/>
      <c r="K17" s="3"/>
      <c r="L17" s="3"/>
    </row>
    <row r="18" spans="1:12" x14ac:dyDescent="0.2">
      <c r="A18" s="1">
        <v>0.77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2" ht="13.5" thickBot="1" x14ac:dyDescent="0.25">
      <c r="A19" s="1">
        <v>0.71</v>
      </c>
      <c r="B19" s="1">
        <v>0.74</v>
      </c>
      <c r="F19" s="4" t="s">
        <v>23</v>
      </c>
      <c r="G19" s="4">
        <v>0.29905738666666731</v>
      </c>
      <c r="H19" s="4">
        <v>299</v>
      </c>
      <c r="I19" s="4"/>
      <c r="J19" s="4"/>
      <c r="K19" s="4"/>
      <c r="L19" s="4"/>
    </row>
    <row r="20" spans="1:12" x14ac:dyDescent="0.2">
      <c r="A20" s="1">
        <v>0.72</v>
      </c>
      <c r="B20" s="1">
        <v>0.74</v>
      </c>
    </row>
    <row r="21" spans="1:12" x14ac:dyDescent="0.2">
      <c r="A21" s="1">
        <v>0.68</v>
      </c>
      <c r="B21" s="1">
        <v>0.74</v>
      </c>
      <c r="F21" s="1" t="s">
        <v>24</v>
      </c>
      <c r="G21" s="1"/>
    </row>
    <row r="22" spans="1:12" x14ac:dyDescent="0.2">
      <c r="A22" s="1">
        <v>0.74</v>
      </c>
      <c r="B22" s="1">
        <v>0.74</v>
      </c>
      <c r="F22" s="1" t="s">
        <v>25</v>
      </c>
      <c r="G22" s="1"/>
    </row>
    <row r="23" spans="1:12" x14ac:dyDescent="0.2">
      <c r="A23" s="1">
        <v>0.77</v>
      </c>
      <c r="B23" s="1">
        <v>0.74</v>
      </c>
    </row>
    <row r="24" spans="1:12" x14ac:dyDescent="0.2">
      <c r="A24" s="1">
        <v>0.72</v>
      </c>
      <c r="B24" s="1">
        <v>0.74</v>
      </c>
      <c r="F24" s="32" t="s">
        <v>48</v>
      </c>
      <c r="G24" s="32" t="s">
        <v>49</v>
      </c>
      <c r="H24" s="33"/>
      <c r="I24" s="33"/>
      <c r="J24" s="33"/>
      <c r="K24" s="33"/>
      <c r="L24" s="33"/>
    </row>
    <row r="25" spans="1:12" x14ac:dyDescent="0.2">
      <c r="A25" s="1">
        <v>0.73</v>
      </c>
      <c r="B25" s="1">
        <v>0.74</v>
      </c>
    </row>
    <row r="26" spans="1:12" x14ac:dyDescent="0.2">
      <c r="A26" s="1">
        <v>0.73</v>
      </c>
      <c r="B26" s="1">
        <v>0.74</v>
      </c>
      <c r="F26" s="1" t="s">
        <v>50</v>
      </c>
    </row>
    <row r="27" spans="1:12" x14ac:dyDescent="0.2">
      <c r="A27" s="1">
        <v>0.75</v>
      </c>
      <c r="B27" s="1">
        <v>0.74</v>
      </c>
    </row>
    <row r="28" spans="1:12" ht="20.25" x14ac:dyDescent="0.3">
      <c r="A28" s="1">
        <v>0.79</v>
      </c>
      <c r="B28" s="1">
        <v>0.74</v>
      </c>
      <c r="F28" s="10" t="s">
        <v>127</v>
      </c>
      <c r="G28" s="1"/>
      <c r="H28" s="1"/>
      <c r="I28" s="1"/>
      <c r="J28" s="1"/>
      <c r="K28" s="1"/>
      <c r="L28" s="1"/>
    </row>
    <row r="29" spans="1:12" x14ac:dyDescent="0.2">
      <c r="A29" s="1">
        <v>0.79</v>
      </c>
      <c r="B29" s="1">
        <v>0.74</v>
      </c>
      <c r="F29" s="1"/>
      <c r="G29" s="1"/>
      <c r="H29" s="1"/>
      <c r="I29" s="1"/>
      <c r="J29" s="1"/>
      <c r="K29" s="1"/>
      <c r="L29" s="1"/>
    </row>
    <row r="30" spans="1:12" x14ac:dyDescent="0.2">
      <c r="A30" s="1">
        <v>0.79</v>
      </c>
      <c r="B30" s="1">
        <v>0.74</v>
      </c>
      <c r="F30" s="1" t="s">
        <v>26</v>
      </c>
      <c r="G30" s="1">
        <f>G10</f>
        <v>150</v>
      </c>
      <c r="H30" s="1"/>
      <c r="I30" s="1"/>
      <c r="J30" s="1"/>
      <c r="K30" s="1"/>
      <c r="L30" s="1"/>
    </row>
    <row r="31" spans="1:12" x14ac:dyDescent="0.2">
      <c r="A31" s="1">
        <v>0.73</v>
      </c>
      <c r="B31" s="1">
        <v>0.74</v>
      </c>
      <c r="F31" s="1" t="s">
        <v>27</v>
      </c>
      <c r="G31" s="1">
        <f>G11</f>
        <v>150</v>
      </c>
      <c r="H31" s="1"/>
      <c r="I31" s="1"/>
      <c r="J31" s="1"/>
      <c r="K31" s="1"/>
      <c r="L31" s="1"/>
    </row>
    <row r="32" spans="1:12" x14ac:dyDescent="0.2">
      <c r="A32" s="1">
        <v>0.69</v>
      </c>
      <c r="B32" s="1">
        <v>0.74</v>
      </c>
      <c r="F32" s="1" t="s">
        <v>28</v>
      </c>
      <c r="G32" s="1">
        <f>H17</f>
        <v>298</v>
      </c>
      <c r="H32" s="1"/>
      <c r="I32" s="1"/>
      <c r="J32" s="1"/>
      <c r="K32" s="1"/>
      <c r="L32" s="1"/>
    </row>
    <row r="33" spans="1:12" x14ac:dyDescent="0.2">
      <c r="A33" s="1">
        <v>0.79</v>
      </c>
      <c r="B33" s="1">
        <v>0.74</v>
      </c>
      <c r="F33" s="1" t="s">
        <v>29</v>
      </c>
      <c r="G33" s="1">
        <v>5.0000000000000001E-3</v>
      </c>
      <c r="H33" s="1"/>
      <c r="I33" s="1"/>
      <c r="J33" s="1"/>
      <c r="K33" s="1"/>
      <c r="L33" s="1"/>
    </row>
    <row r="34" spans="1:12" x14ac:dyDescent="0.2">
      <c r="A34" s="1">
        <v>0.73</v>
      </c>
      <c r="B34" s="1">
        <v>0.74</v>
      </c>
      <c r="F34" s="1" t="s">
        <v>30</v>
      </c>
      <c r="G34" s="1">
        <f>_xlfn.T.INV(1-G33,G32)</f>
        <v>2.5924277319439888</v>
      </c>
      <c r="H34" s="1"/>
      <c r="I34" s="1"/>
      <c r="J34" s="1"/>
      <c r="K34" s="1"/>
      <c r="L34" s="1"/>
    </row>
    <row r="35" spans="1:12" x14ac:dyDescent="0.2">
      <c r="A35" s="1">
        <v>0.76</v>
      </c>
      <c r="B35" s="1">
        <v>0.74</v>
      </c>
      <c r="F35" s="1" t="s">
        <v>31</v>
      </c>
      <c r="G35" s="1">
        <f>G34*SQRT(I17*(1/G30+1/G31))</f>
        <v>7.3961931788787301E-3</v>
      </c>
      <c r="H35" s="1"/>
      <c r="I35" s="1"/>
      <c r="J35" s="1"/>
      <c r="K35" s="1"/>
      <c r="L35" s="1"/>
    </row>
    <row r="36" spans="1:12" ht="14.25" x14ac:dyDescent="0.2">
      <c r="A36" s="1">
        <v>0.69</v>
      </c>
      <c r="B36" s="1">
        <v>0.74</v>
      </c>
      <c r="F36" s="11"/>
      <c r="G36" s="11"/>
      <c r="H36" s="11"/>
      <c r="I36" s="11"/>
      <c r="J36" s="11"/>
      <c r="K36" s="1"/>
      <c r="L36" s="1"/>
    </row>
    <row r="37" spans="1:12" x14ac:dyDescent="0.2">
      <c r="A37" s="1">
        <v>0.76</v>
      </c>
      <c r="B37" s="1">
        <v>0.74</v>
      </c>
      <c r="F37" s="1"/>
      <c r="G37" s="1"/>
      <c r="H37" s="1"/>
      <c r="I37" s="1"/>
      <c r="J37" s="1"/>
      <c r="K37" s="1"/>
      <c r="L37" s="1"/>
    </row>
    <row r="38" spans="1:12" x14ac:dyDescent="0.2">
      <c r="A38" s="1">
        <v>0.75</v>
      </c>
      <c r="B38" s="1">
        <v>0.74</v>
      </c>
      <c r="F38" s="1" t="s">
        <v>51</v>
      </c>
      <c r="G38" s="1" t="s">
        <v>52</v>
      </c>
      <c r="H38" s="1" t="s">
        <v>32</v>
      </c>
      <c r="I38" s="1" t="s">
        <v>33</v>
      </c>
      <c r="J38" s="1" t="s">
        <v>34</v>
      </c>
      <c r="K38" s="1"/>
      <c r="L38" s="1"/>
    </row>
    <row r="39" spans="1:12" x14ac:dyDescent="0.2">
      <c r="A39" s="1">
        <v>0.73</v>
      </c>
      <c r="B39" s="1">
        <v>0.74</v>
      </c>
      <c r="F39" s="12">
        <f>I10</f>
        <v>0.76618666666666746</v>
      </c>
      <c r="G39" s="1">
        <f>I11</f>
        <v>0.72666666666666757</v>
      </c>
      <c r="H39" s="1">
        <f>+G35</f>
        <v>7.3961931788787301E-3</v>
      </c>
      <c r="I39" s="1">
        <f>(F39-G39)-H39</f>
        <v>3.2123806821121162E-2</v>
      </c>
      <c r="J39" s="1">
        <f>(F39-G39)+H39</f>
        <v>4.6916193178878615E-2</v>
      </c>
      <c r="K39" s="1" t="s">
        <v>35</v>
      </c>
      <c r="L39" s="1"/>
    </row>
    <row r="40" spans="1:12" x14ac:dyDescent="0.2">
      <c r="A40" s="1">
        <v>0.76</v>
      </c>
      <c r="B40" s="1">
        <v>0.74</v>
      </c>
      <c r="F40" s="1"/>
      <c r="G40" s="1"/>
      <c r="H40" s="1"/>
      <c r="I40" s="1"/>
      <c r="J40" s="1"/>
      <c r="K40" s="1"/>
      <c r="L40" s="1"/>
    </row>
    <row r="41" spans="1:12" x14ac:dyDescent="0.2">
      <c r="A41" s="1">
        <v>0.79</v>
      </c>
      <c r="B41" s="1">
        <v>0.74</v>
      </c>
      <c r="F41" s="1"/>
      <c r="G41" s="1"/>
      <c r="H41" s="1"/>
      <c r="I41" s="1"/>
      <c r="J41" s="1"/>
      <c r="K41" s="14" t="s">
        <v>128</v>
      </c>
      <c r="L41" s="1"/>
    </row>
    <row r="42" spans="1:12" x14ac:dyDescent="0.2">
      <c r="A42" s="1">
        <v>0.75</v>
      </c>
      <c r="B42" s="1">
        <v>0.74</v>
      </c>
    </row>
    <row r="43" spans="1:12" x14ac:dyDescent="0.2">
      <c r="A43" s="1">
        <v>0.75</v>
      </c>
      <c r="B43" s="1">
        <v>0.74</v>
      </c>
    </row>
    <row r="44" spans="1:12" x14ac:dyDescent="0.2">
      <c r="A44" s="1">
        <v>0.73</v>
      </c>
      <c r="B44" s="1">
        <v>0.74</v>
      </c>
    </row>
    <row r="45" spans="1:12" x14ac:dyDescent="0.2">
      <c r="A45" s="1">
        <v>0.71</v>
      </c>
      <c r="B45" s="1">
        <v>0.74</v>
      </c>
    </row>
    <row r="46" spans="1:12" x14ac:dyDescent="0.2">
      <c r="A46" s="1">
        <v>0.74</v>
      </c>
      <c r="B46" s="1">
        <v>0.74</v>
      </c>
    </row>
    <row r="47" spans="1:12" x14ac:dyDescent="0.2">
      <c r="A47" s="1">
        <v>0.74</v>
      </c>
      <c r="B47" s="1">
        <v>0.74</v>
      </c>
    </row>
    <row r="48" spans="1:12" x14ac:dyDescent="0.2">
      <c r="A48" s="1">
        <v>0.73</v>
      </c>
      <c r="B48" s="1">
        <v>0.74</v>
      </c>
    </row>
    <row r="49" spans="1:2" x14ac:dyDescent="0.2">
      <c r="A49" s="1">
        <v>0.76</v>
      </c>
      <c r="B49" s="1">
        <v>0.74</v>
      </c>
    </row>
    <row r="50" spans="1:2" x14ac:dyDescent="0.2">
      <c r="A50" s="1">
        <v>0.78</v>
      </c>
      <c r="B50" s="1">
        <v>0.74</v>
      </c>
    </row>
    <row r="51" spans="1:2" x14ac:dyDescent="0.2">
      <c r="A51" s="1">
        <v>0.72</v>
      </c>
      <c r="B51" s="1">
        <v>0.74</v>
      </c>
    </row>
    <row r="52" spans="1:2" x14ac:dyDescent="0.2">
      <c r="A52" s="1">
        <v>0.80200000000000005</v>
      </c>
      <c r="B52" s="1">
        <v>0.74</v>
      </c>
    </row>
    <row r="53" spans="1:2" x14ac:dyDescent="0.2">
      <c r="A53" s="1">
        <v>0.81599999999999995</v>
      </c>
      <c r="B53" s="1">
        <v>0.74</v>
      </c>
    </row>
    <row r="54" spans="1:2" x14ac:dyDescent="0.2">
      <c r="A54" s="1">
        <v>0.79</v>
      </c>
      <c r="B54" s="1">
        <v>0.74</v>
      </c>
    </row>
    <row r="55" spans="1:2" x14ac:dyDescent="0.2">
      <c r="A55" s="1">
        <v>0.75</v>
      </c>
      <c r="B55" s="1">
        <v>0.74</v>
      </c>
    </row>
    <row r="56" spans="1:2" x14ac:dyDescent="0.2">
      <c r="A56" s="1">
        <v>0.81399999999999995</v>
      </c>
      <c r="B56" s="1">
        <v>0.74</v>
      </c>
    </row>
    <row r="57" spans="1:2" x14ac:dyDescent="0.2">
      <c r="A57" s="1">
        <v>0.75800000000000001</v>
      </c>
      <c r="B57" s="1">
        <v>0.74</v>
      </c>
    </row>
    <row r="58" spans="1:2" x14ac:dyDescent="0.2">
      <c r="A58" s="1">
        <v>0.77600000000000002</v>
      </c>
      <c r="B58" s="1">
        <v>0.74</v>
      </c>
    </row>
    <row r="59" spans="1:2" x14ac:dyDescent="0.2">
      <c r="A59" s="1">
        <v>0.79</v>
      </c>
      <c r="B59" s="1">
        <v>0.74</v>
      </c>
    </row>
    <row r="60" spans="1:2" x14ac:dyDescent="0.2">
      <c r="A60" s="1">
        <v>0.79</v>
      </c>
      <c r="B60" s="1">
        <v>0.74</v>
      </c>
    </row>
    <row r="61" spans="1:2" x14ac:dyDescent="0.2">
      <c r="A61" s="1">
        <v>0.82</v>
      </c>
      <c r="B61" s="1">
        <v>0.74</v>
      </c>
    </row>
    <row r="62" spans="1:2" x14ac:dyDescent="0.2">
      <c r="A62" s="1">
        <v>0.8</v>
      </c>
      <c r="B62" s="1">
        <v>0.74</v>
      </c>
    </row>
    <row r="63" spans="1:2" x14ac:dyDescent="0.2">
      <c r="A63" s="1">
        <v>0.80200000000000005</v>
      </c>
      <c r="B63" s="1">
        <v>0.74</v>
      </c>
    </row>
    <row r="64" spans="1:2" x14ac:dyDescent="0.2">
      <c r="A64" s="1">
        <v>0.79600000000000004</v>
      </c>
      <c r="B64" s="1">
        <v>0.74</v>
      </c>
    </row>
    <row r="65" spans="1:2" x14ac:dyDescent="0.2">
      <c r="A65" s="1">
        <v>0.78200000000000003</v>
      </c>
      <c r="B65" s="1">
        <v>0.74</v>
      </c>
    </row>
    <row r="66" spans="1:2" x14ac:dyDescent="0.2">
      <c r="A66" s="1">
        <v>0.80200000000000005</v>
      </c>
      <c r="B66" s="1">
        <v>0.74</v>
      </c>
    </row>
    <row r="67" spans="1:2" x14ac:dyDescent="0.2">
      <c r="A67" s="1">
        <v>0.77600000000000002</v>
      </c>
      <c r="B67" s="1">
        <v>0.74</v>
      </c>
    </row>
    <row r="68" spans="1:2" x14ac:dyDescent="0.2">
      <c r="A68" s="1">
        <v>0.79400000000000004</v>
      </c>
      <c r="B68" s="1">
        <v>0.74</v>
      </c>
    </row>
    <row r="69" spans="1:2" x14ac:dyDescent="0.2">
      <c r="A69" s="1">
        <v>0.75</v>
      </c>
      <c r="B69" s="1">
        <v>0.74</v>
      </c>
    </row>
    <row r="70" spans="1:2" x14ac:dyDescent="0.2">
      <c r="A70" s="1">
        <v>0.80200000000000005</v>
      </c>
      <c r="B70" s="1">
        <v>0.74</v>
      </c>
    </row>
    <row r="71" spans="1:2" x14ac:dyDescent="0.2">
      <c r="A71" s="1">
        <v>0.80400000000000005</v>
      </c>
      <c r="B71" s="1">
        <v>0.74</v>
      </c>
    </row>
    <row r="72" spans="1:2" x14ac:dyDescent="0.2">
      <c r="A72" s="1">
        <v>0.79400000000000004</v>
      </c>
      <c r="B72" s="1">
        <v>0.74</v>
      </c>
    </row>
    <row r="73" spans="1:2" x14ac:dyDescent="0.2">
      <c r="A73" s="1">
        <v>0.81</v>
      </c>
      <c r="B73" s="1">
        <v>0.74</v>
      </c>
    </row>
    <row r="74" spans="1:2" x14ac:dyDescent="0.2">
      <c r="A74" s="1">
        <v>0.75600000000000001</v>
      </c>
      <c r="B74" s="1">
        <v>0.74</v>
      </c>
    </row>
    <row r="75" spans="1:2" x14ac:dyDescent="0.2">
      <c r="A75" s="1">
        <v>0.79200000000000004</v>
      </c>
      <c r="B75" s="1">
        <v>0.74</v>
      </c>
    </row>
    <row r="76" spans="1:2" x14ac:dyDescent="0.2">
      <c r="A76" s="1">
        <v>0.77</v>
      </c>
      <c r="B76" s="1">
        <v>0.74</v>
      </c>
    </row>
    <row r="77" spans="1:2" x14ac:dyDescent="0.2">
      <c r="A77" s="1">
        <v>0.82399999999999995</v>
      </c>
      <c r="B77" s="1">
        <v>0.74</v>
      </c>
    </row>
    <row r="78" spans="1:2" x14ac:dyDescent="0.2">
      <c r="A78" s="1">
        <v>0.79800000000000004</v>
      </c>
      <c r="B78" s="1">
        <v>0.74</v>
      </c>
    </row>
    <row r="79" spans="1:2" x14ac:dyDescent="0.2">
      <c r="A79" s="1">
        <v>0.78400000000000003</v>
      </c>
      <c r="B79" s="1">
        <v>0.74</v>
      </c>
    </row>
    <row r="80" spans="1:2" x14ac:dyDescent="0.2">
      <c r="A80" s="1">
        <v>0.8</v>
      </c>
      <c r="B80" s="1">
        <v>0.74</v>
      </c>
    </row>
    <row r="81" spans="1:2" x14ac:dyDescent="0.2">
      <c r="A81" s="1">
        <v>0.81799999999999995</v>
      </c>
      <c r="B81" s="1">
        <v>0.74</v>
      </c>
    </row>
    <row r="82" spans="1:2" x14ac:dyDescent="0.2">
      <c r="A82" s="1">
        <v>0.79200000000000004</v>
      </c>
      <c r="B82" s="1">
        <v>0.74</v>
      </c>
    </row>
    <row r="83" spans="1:2" x14ac:dyDescent="0.2">
      <c r="A83" s="1">
        <v>0.80400000000000005</v>
      </c>
      <c r="B83" s="1">
        <v>0.74</v>
      </c>
    </row>
    <row r="84" spans="1:2" x14ac:dyDescent="0.2">
      <c r="A84" s="1">
        <v>0.8</v>
      </c>
      <c r="B84" s="1">
        <v>0.74</v>
      </c>
    </row>
    <row r="85" spans="1:2" x14ac:dyDescent="0.2">
      <c r="A85" s="1">
        <v>0.82</v>
      </c>
      <c r="B85" s="1">
        <v>0.74</v>
      </c>
    </row>
    <row r="86" spans="1:2" x14ac:dyDescent="0.2">
      <c r="A86" s="1">
        <v>0.78</v>
      </c>
      <c r="B86" s="1">
        <v>0.74</v>
      </c>
    </row>
    <row r="87" spans="1:2" x14ac:dyDescent="0.2">
      <c r="A87" s="1">
        <v>0.77800000000000002</v>
      </c>
      <c r="B87" s="1">
        <v>0.74</v>
      </c>
    </row>
    <row r="88" spans="1:2" x14ac:dyDescent="0.2">
      <c r="A88" s="1">
        <v>0.78</v>
      </c>
      <c r="B88" s="1">
        <v>0.74</v>
      </c>
    </row>
    <row r="89" spans="1:2" x14ac:dyDescent="0.2">
      <c r="A89" s="1">
        <v>0.80200000000000005</v>
      </c>
      <c r="B89" s="1">
        <v>0.74</v>
      </c>
    </row>
    <row r="90" spans="1:2" x14ac:dyDescent="0.2">
      <c r="A90" s="1">
        <v>0.78400000000000003</v>
      </c>
      <c r="B90" s="1">
        <v>0.74</v>
      </c>
    </row>
    <row r="91" spans="1:2" x14ac:dyDescent="0.2">
      <c r="A91" s="1">
        <v>0.80400000000000005</v>
      </c>
      <c r="B91" s="1">
        <v>0.74</v>
      </c>
    </row>
    <row r="92" spans="1:2" x14ac:dyDescent="0.2">
      <c r="A92" s="1">
        <v>0.80200000000000005</v>
      </c>
      <c r="B92" s="1">
        <v>0.74</v>
      </c>
    </row>
    <row r="93" spans="1:2" x14ac:dyDescent="0.2">
      <c r="A93" s="1">
        <v>0.80800000000000005</v>
      </c>
      <c r="B93" s="1">
        <v>0.74</v>
      </c>
    </row>
    <row r="94" spans="1:2" x14ac:dyDescent="0.2">
      <c r="A94" s="1">
        <v>0.80400000000000005</v>
      </c>
      <c r="B94" s="1">
        <v>0.74</v>
      </c>
    </row>
    <row r="95" spans="1:2" x14ac:dyDescent="0.2">
      <c r="A95" s="1">
        <v>0.77600000000000002</v>
      </c>
      <c r="B95" s="1">
        <v>0.74</v>
      </c>
    </row>
    <row r="96" spans="1:2" x14ac:dyDescent="0.2">
      <c r="A96" s="1">
        <v>0.79600000000000004</v>
      </c>
      <c r="B96" s="1">
        <v>0.74</v>
      </c>
    </row>
    <row r="97" spans="1:2" x14ac:dyDescent="0.2">
      <c r="A97" s="1">
        <v>0.76200000000000001</v>
      </c>
      <c r="B97" s="1">
        <v>0.74</v>
      </c>
    </row>
    <row r="98" spans="1:2" x14ac:dyDescent="0.2">
      <c r="A98" s="1">
        <v>0.79600000000000004</v>
      </c>
      <c r="B98" s="1">
        <v>0.74</v>
      </c>
    </row>
    <row r="99" spans="1:2" x14ac:dyDescent="0.2">
      <c r="A99" s="1">
        <v>0.73199999999999998</v>
      </c>
      <c r="B99" s="1">
        <v>0.74</v>
      </c>
    </row>
    <row r="100" spans="1:2" x14ac:dyDescent="0.2">
      <c r="A100" s="1">
        <v>0.80400000000000005</v>
      </c>
      <c r="B100" s="1">
        <v>0.74</v>
      </c>
    </row>
    <row r="101" spans="1:2" x14ac:dyDescent="0.2">
      <c r="A101" s="1">
        <v>0.78800000000000003</v>
      </c>
      <c r="B101" s="1">
        <v>0.74</v>
      </c>
    </row>
    <row r="102" spans="1:2" x14ac:dyDescent="0.2">
      <c r="A102" s="1">
        <v>0.76600000000000001</v>
      </c>
      <c r="B102" s="1">
        <v>0.7</v>
      </c>
    </row>
    <row r="103" spans="1:2" x14ac:dyDescent="0.2">
      <c r="A103" s="1">
        <v>0.746</v>
      </c>
      <c r="B103" s="1">
        <v>0.7</v>
      </c>
    </row>
    <row r="104" spans="1:2" x14ac:dyDescent="0.2">
      <c r="A104" s="1">
        <v>0.76400000000000001</v>
      </c>
      <c r="B104" s="1">
        <v>0.7</v>
      </c>
    </row>
    <row r="105" spans="1:2" x14ac:dyDescent="0.2">
      <c r="A105" s="1">
        <v>0.78400000000000003</v>
      </c>
      <c r="B105" s="1">
        <v>0.7</v>
      </c>
    </row>
    <row r="106" spans="1:2" x14ac:dyDescent="0.2">
      <c r="A106" s="1">
        <v>0.73</v>
      </c>
      <c r="B106" s="1">
        <v>0.7</v>
      </c>
    </row>
    <row r="107" spans="1:2" x14ac:dyDescent="0.2">
      <c r="A107" s="1">
        <v>0.754</v>
      </c>
      <c r="B107" s="1">
        <v>0.7</v>
      </c>
    </row>
    <row r="108" spans="1:2" x14ac:dyDescent="0.2">
      <c r="A108" s="1">
        <v>0.78400000000000003</v>
      </c>
      <c r="B108" s="1">
        <v>0.7</v>
      </c>
    </row>
    <row r="109" spans="1:2" x14ac:dyDescent="0.2">
      <c r="A109" s="1">
        <v>0.73399999999999999</v>
      </c>
      <c r="B109" s="1">
        <v>0.7</v>
      </c>
    </row>
    <row r="110" spans="1:2" x14ac:dyDescent="0.2">
      <c r="A110" s="1">
        <v>0.77400000000000002</v>
      </c>
      <c r="B110" s="1">
        <v>0.7</v>
      </c>
    </row>
    <row r="111" spans="1:2" x14ac:dyDescent="0.2">
      <c r="A111" s="1">
        <v>0.75800000000000001</v>
      </c>
      <c r="B111" s="1">
        <v>0.7</v>
      </c>
    </row>
    <row r="112" spans="1:2" x14ac:dyDescent="0.2">
      <c r="A112" s="1">
        <v>0.77600000000000002</v>
      </c>
      <c r="B112" s="1">
        <v>0.7</v>
      </c>
    </row>
    <row r="113" spans="1:2" x14ac:dyDescent="0.2">
      <c r="A113" s="1">
        <v>0.76400000000000001</v>
      </c>
      <c r="B113" s="1">
        <v>0.7</v>
      </c>
    </row>
    <row r="114" spans="1:2" x14ac:dyDescent="0.2">
      <c r="A114" s="1">
        <v>0.80200000000000005</v>
      </c>
      <c r="B114" s="1">
        <v>0.7</v>
      </c>
    </row>
    <row r="115" spans="1:2" x14ac:dyDescent="0.2">
      <c r="A115" s="1">
        <v>0.73599999999999999</v>
      </c>
      <c r="B115" s="1">
        <v>0.7</v>
      </c>
    </row>
    <row r="116" spans="1:2" x14ac:dyDescent="0.2">
      <c r="A116" s="1">
        <v>0.77800000000000002</v>
      </c>
      <c r="B116" s="1">
        <v>0.7</v>
      </c>
    </row>
    <row r="117" spans="1:2" x14ac:dyDescent="0.2">
      <c r="A117" s="1">
        <v>0.74</v>
      </c>
      <c r="B117" s="1">
        <v>0.7</v>
      </c>
    </row>
    <row r="118" spans="1:2" x14ac:dyDescent="0.2">
      <c r="A118" s="1">
        <v>0.75</v>
      </c>
      <c r="B118" s="1">
        <v>0.7</v>
      </c>
    </row>
    <row r="119" spans="1:2" x14ac:dyDescent="0.2">
      <c r="A119" s="1">
        <v>0.76600000000000001</v>
      </c>
      <c r="B119" s="1">
        <v>0.7</v>
      </c>
    </row>
    <row r="120" spans="1:2" x14ac:dyDescent="0.2">
      <c r="A120" s="1">
        <v>0.746</v>
      </c>
      <c r="B120" s="1">
        <v>0.7</v>
      </c>
    </row>
    <row r="121" spans="1:2" x14ac:dyDescent="0.2">
      <c r="A121" s="1">
        <v>0.74199999999999999</v>
      </c>
      <c r="B121" s="1">
        <v>0.7</v>
      </c>
    </row>
    <row r="122" spans="1:2" x14ac:dyDescent="0.2">
      <c r="A122" s="1">
        <v>0.76600000000000001</v>
      </c>
      <c r="B122" s="1">
        <v>0.7</v>
      </c>
    </row>
    <row r="123" spans="1:2" x14ac:dyDescent="0.2">
      <c r="A123" s="1">
        <v>0.752</v>
      </c>
      <c r="B123" s="1">
        <v>0.7</v>
      </c>
    </row>
    <row r="124" spans="1:2" x14ac:dyDescent="0.2">
      <c r="A124" s="1">
        <v>0.76600000000000001</v>
      </c>
      <c r="B124" s="1">
        <v>0.7</v>
      </c>
    </row>
    <row r="125" spans="1:2" x14ac:dyDescent="0.2">
      <c r="A125" s="1">
        <v>0.76200000000000001</v>
      </c>
      <c r="B125" s="1">
        <v>0.7</v>
      </c>
    </row>
    <row r="126" spans="1:2" x14ac:dyDescent="0.2">
      <c r="A126" s="1">
        <v>0.76400000000000001</v>
      </c>
      <c r="B126" s="1">
        <v>0.7</v>
      </c>
    </row>
    <row r="127" spans="1:2" x14ac:dyDescent="0.2">
      <c r="A127" s="1">
        <v>0.76600000000000001</v>
      </c>
      <c r="B127" s="1">
        <v>0.7</v>
      </c>
    </row>
    <row r="128" spans="1:2" x14ac:dyDescent="0.2">
      <c r="A128" s="1">
        <v>0.76600000000000001</v>
      </c>
      <c r="B128" s="1">
        <v>0.7</v>
      </c>
    </row>
    <row r="129" spans="1:2" x14ac:dyDescent="0.2">
      <c r="A129" s="1">
        <v>0.76600000000000001</v>
      </c>
      <c r="B129" s="1">
        <v>0.7</v>
      </c>
    </row>
    <row r="130" spans="1:2" x14ac:dyDescent="0.2">
      <c r="A130" s="1">
        <v>0.78</v>
      </c>
      <c r="B130" s="1">
        <v>0.7</v>
      </c>
    </row>
    <row r="131" spans="1:2" x14ac:dyDescent="0.2">
      <c r="A131" s="1">
        <v>0.746</v>
      </c>
      <c r="B131" s="1">
        <v>0.7</v>
      </c>
    </row>
    <row r="132" spans="1:2" x14ac:dyDescent="0.2">
      <c r="A132" s="1">
        <v>0.76800000000000002</v>
      </c>
      <c r="B132" s="1">
        <v>0.7</v>
      </c>
    </row>
    <row r="133" spans="1:2" x14ac:dyDescent="0.2">
      <c r="A133" s="1">
        <v>0.79</v>
      </c>
      <c r="B133" s="1">
        <v>0.7</v>
      </c>
    </row>
    <row r="134" spans="1:2" x14ac:dyDescent="0.2">
      <c r="A134" s="1">
        <v>0.74399999999999999</v>
      </c>
      <c r="B134" s="1">
        <v>0.7</v>
      </c>
    </row>
    <row r="135" spans="1:2" x14ac:dyDescent="0.2">
      <c r="A135" s="1">
        <v>0.77400000000000002</v>
      </c>
      <c r="B135" s="1">
        <v>0.7</v>
      </c>
    </row>
    <row r="136" spans="1:2" x14ac:dyDescent="0.2">
      <c r="A136" s="1">
        <v>0.78</v>
      </c>
      <c r="B136" s="1">
        <v>0.7</v>
      </c>
    </row>
    <row r="137" spans="1:2" x14ac:dyDescent="0.2">
      <c r="A137" s="1">
        <v>0.76200000000000001</v>
      </c>
      <c r="B137" s="1">
        <v>0.7</v>
      </c>
    </row>
    <row r="138" spans="1:2" x14ac:dyDescent="0.2">
      <c r="A138" s="1">
        <v>0.76</v>
      </c>
      <c r="B138" s="1">
        <v>0.7</v>
      </c>
    </row>
    <row r="139" spans="1:2" x14ac:dyDescent="0.2">
      <c r="A139" s="1">
        <v>0.75800000000000001</v>
      </c>
      <c r="B139" s="1">
        <v>0.7</v>
      </c>
    </row>
    <row r="140" spans="1:2" x14ac:dyDescent="0.2">
      <c r="A140" s="1">
        <v>0.754</v>
      </c>
      <c r="B140" s="1">
        <v>0.7</v>
      </c>
    </row>
    <row r="141" spans="1:2" x14ac:dyDescent="0.2">
      <c r="A141" s="1">
        <v>0.78400000000000003</v>
      </c>
      <c r="B141" s="1">
        <v>0.7</v>
      </c>
    </row>
    <row r="142" spans="1:2" x14ac:dyDescent="0.2">
      <c r="A142" s="1">
        <v>0.76800000000000002</v>
      </c>
      <c r="B142" s="1">
        <v>0.7</v>
      </c>
    </row>
    <row r="143" spans="1:2" x14ac:dyDescent="0.2">
      <c r="A143" s="1">
        <v>0.75600000000000001</v>
      </c>
      <c r="B143" s="1">
        <v>0.7</v>
      </c>
    </row>
    <row r="144" spans="1:2" x14ac:dyDescent="0.2">
      <c r="A144" s="1">
        <v>0.77</v>
      </c>
      <c r="B144" s="1">
        <v>0.7</v>
      </c>
    </row>
    <row r="145" spans="1:2" x14ac:dyDescent="0.2">
      <c r="A145" s="1">
        <v>0.76800000000000002</v>
      </c>
      <c r="B145" s="1">
        <v>0.7</v>
      </c>
    </row>
    <row r="146" spans="1:2" x14ac:dyDescent="0.2">
      <c r="A146" s="1">
        <v>0.75</v>
      </c>
      <c r="B146" s="1">
        <v>0.7</v>
      </c>
    </row>
    <row r="147" spans="1:2" x14ac:dyDescent="0.2">
      <c r="A147" s="1">
        <v>0.76</v>
      </c>
      <c r="B147" s="1">
        <v>0.7</v>
      </c>
    </row>
    <row r="148" spans="1:2" x14ac:dyDescent="0.2">
      <c r="A148" s="1">
        <v>0.74399999999999999</v>
      </c>
      <c r="B148" s="1">
        <v>0.7</v>
      </c>
    </row>
    <row r="149" spans="1:2" x14ac:dyDescent="0.2">
      <c r="A149" s="1">
        <v>0.77800000000000002</v>
      </c>
      <c r="B149" s="1">
        <v>0.7</v>
      </c>
    </row>
    <row r="150" spans="1:2" x14ac:dyDescent="0.2">
      <c r="A150" s="1">
        <v>0.77400000000000002</v>
      </c>
      <c r="B150" s="1">
        <v>0.7</v>
      </c>
    </row>
    <row r="151" spans="1:2" x14ac:dyDescent="0.2">
      <c r="A151" s="1">
        <v>0.75600000000000001</v>
      </c>
      <c r="B151" s="1">
        <v>0.7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r:id="rId4">
            <anchor moveWithCells="1" sizeWithCells="1">
              <from>
                <xdr:col>8</xdr:col>
                <xdr:colOff>219075</xdr:colOff>
                <xdr:row>32</xdr:row>
                <xdr:rowOff>28575</xdr:rowOff>
              </from>
              <to>
                <xdr:col>10</xdr:col>
                <xdr:colOff>390525</xdr:colOff>
                <xdr:row>35</xdr:row>
                <xdr:rowOff>9525</xdr:rowOff>
              </to>
            </anchor>
          </objectPr>
        </oleObject>
      </mc:Choice>
      <mc:Fallback>
        <oleObject progId="Equation.DSMT4" shapeId="3073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D891-EC59-495B-9A14-63FB76DC10E3}">
  <dimension ref="A1:Q51"/>
  <sheetViews>
    <sheetView workbookViewId="0">
      <selection activeCell="D16" sqref="D16"/>
    </sheetView>
  </sheetViews>
  <sheetFormatPr defaultColWidth="11.42578125" defaultRowHeight="12.75" x14ac:dyDescent="0.2"/>
  <cols>
    <col min="1" max="2" width="13.42578125" bestFit="1" customWidth="1"/>
    <col min="6" max="6" width="30" customWidth="1"/>
    <col min="7" max="7" width="15.140625" customWidth="1"/>
  </cols>
  <sheetData>
    <row r="1" spans="1:12" x14ac:dyDescent="0.2">
      <c r="A1" s="1" t="s">
        <v>0</v>
      </c>
      <c r="B1" s="1" t="s">
        <v>2</v>
      </c>
      <c r="F1" s="14" t="s">
        <v>60</v>
      </c>
    </row>
    <row r="2" spans="1:12" x14ac:dyDescent="0.2">
      <c r="A2" s="1">
        <v>0.76</v>
      </c>
      <c r="B2" s="1">
        <v>0.76600000000000001</v>
      </c>
    </row>
    <row r="3" spans="1:12" ht="14.25" x14ac:dyDescent="0.2">
      <c r="A3" s="1">
        <v>0.76</v>
      </c>
      <c r="B3" s="1">
        <v>0.746</v>
      </c>
      <c r="F3" s="14" t="s">
        <v>131</v>
      </c>
    </row>
    <row r="4" spans="1:12" ht="14.25" x14ac:dyDescent="0.2">
      <c r="A4" s="1">
        <v>0.76</v>
      </c>
      <c r="B4" s="1">
        <v>0.76400000000000001</v>
      </c>
      <c r="F4" s="14" t="s">
        <v>132</v>
      </c>
    </row>
    <row r="5" spans="1:12" x14ac:dyDescent="0.2">
      <c r="A5" s="1">
        <v>0.8</v>
      </c>
      <c r="B5" s="1">
        <v>0.78400000000000003</v>
      </c>
    </row>
    <row r="6" spans="1:12" x14ac:dyDescent="0.2">
      <c r="A6" s="1">
        <v>0.74</v>
      </c>
      <c r="B6" s="1">
        <v>0.73</v>
      </c>
      <c r="F6" t="s">
        <v>6</v>
      </c>
    </row>
    <row r="7" spans="1:12" x14ac:dyDescent="0.2">
      <c r="A7" s="1">
        <v>0.73</v>
      </c>
      <c r="B7" s="1">
        <v>0.754</v>
      </c>
    </row>
    <row r="8" spans="1:12" ht="13.5" thickBot="1" x14ac:dyDescent="0.25">
      <c r="A8" s="1">
        <v>0.78</v>
      </c>
      <c r="B8" s="1">
        <v>0.78400000000000003</v>
      </c>
      <c r="F8" t="s">
        <v>7</v>
      </c>
    </row>
    <row r="9" spans="1:12" x14ac:dyDescent="0.2">
      <c r="A9" s="1">
        <v>0.72</v>
      </c>
      <c r="B9" s="1">
        <v>0.73399999999999999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2">
      <c r="A10" s="1">
        <v>0.75</v>
      </c>
      <c r="B10" s="1">
        <v>0.77400000000000002</v>
      </c>
      <c r="F10" s="3" t="s">
        <v>37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</row>
    <row r="11" spans="1:12" ht="13.5" thickBot="1" x14ac:dyDescent="0.25">
      <c r="A11" s="1">
        <v>0.7</v>
      </c>
      <c r="B11" s="1">
        <v>0.75800000000000001</v>
      </c>
      <c r="F11" s="4" t="s">
        <v>38</v>
      </c>
      <c r="G11" s="4">
        <v>50</v>
      </c>
      <c r="H11" s="4">
        <v>38.126000000000005</v>
      </c>
      <c r="I11" s="4">
        <v>0.76252000000000009</v>
      </c>
      <c r="J11" s="4">
        <v>2.3098938775510241E-4</v>
      </c>
    </row>
    <row r="12" spans="1:12" x14ac:dyDescent="0.2">
      <c r="A12" s="1">
        <v>0.79</v>
      </c>
      <c r="B12" s="1">
        <v>0.77600000000000002</v>
      </c>
    </row>
    <row r="13" spans="1:12" x14ac:dyDescent="0.2">
      <c r="A13" s="1">
        <v>0.76</v>
      </c>
      <c r="B13" s="1">
        <v>0.76400000000000001</v>
      </c>
    </row>
    <row r="14" spans="1:12" ht="13.5" thickBot="1" x14ac:dyDescent="0.25">
      <c r="A14" s="1">
        <v>0.72</v>
      </c>
      <c r="B14" s="1">
        <v>0.80200000000000005</v>
      </c>
      <c r="F14" t="s">
        <v>13</v>
      </c>
    </row>
    <row r="15" spans="1:12" x14ac:dyDescent="0.2">
      <c r="A15" s="1">
        <v>0.75</v>
      </c>
      <c r="B15" s="1">
        <v>0.73599999999999999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2">
      <c r="A16" s="1">
        <v>0.72</v>
      </c>
      <c r="B16" s="1">
        <v>0.77800000000000002</v>
      </c>
      <c r="F16" s="3" t="s">
        <v>21</v>
      </c>
      <c r="G16" s="3">
        <v>8.0281599999999995E-3</v>
      </c>
      <c r="H16" s="3">
        <v>1</v>
      </c>
      <c r="I16" s="3">
        <v>8.0281599999999995E-3</v>
      </c>
      <c r="J16" s="3">
        <v>14.634536001166634</v>
      </c>
      <c r="K16" s="3">
        <v>2.2969186024926288E-4</v>
      </c>
      <c r="L16" s="3">
        <v>3.9381110780033723</v>
      </c>
    </row>
    <row r="17" spans="1:17" x14ac:dyDescent="0.2">
      <c r="A17" s="1">
        <v>0.71</v>
      </c>
      <c r="B17" s="1">
        <v>0.74</v>
      </c>
      <c r="F17" s="3" t="s">
        <v>22</v>
      </c>
      <c r="G17" s="3">
        <v>5.3760480000000083E-2</v>
      </c>
      <c r="H17" s="3">
        <v>98</v>
      </c>
      <c r="I17" s="3">
        <v>5.4857632653061304E-4</v>
      </c>
      <c r="J17" s="3"/>
      <c r="K17" s="3"/>
      <c r="L17" s="3"/>
    </row>
    <row r="18" spans="1:17" x14ac:dyDescent="0.2">
      <c r="A18" s="1">
        <v>0.77</v>
      </c>
      <c r="B18" s="1">
        <v>0.75</v>
      </c>
      <c r="F18" s="3"/>
      <c r="G18" s="3"/>
      <c r="H18" s="3"/>
      <c r="I18" s="3"/>
      <c r="J18" s="3"/>
      <c r="K18" s="3"/>
      <c r="L18" s="3"/>
    </row>
    <row r="19" spans="1:17" ht="13.5" thickBot="1" x14ac:dyDescent="0.25">
      <c r="A19" s="1">
        <v>0.71</v>
      </c>
      <c r="B19" s="1">
        <v>0.76600000000000001</v>
      </c>
      <c r="F19" s="4" t="s">
        <v>23</v>
      </c>
      <c r="G19" s="4">
        <v>6.1788640000000082E-2</v>
      </c>
      <c r="H19" s="4">
        <v>99</v>
      </c>
      <c r="I19" s="4"/>
      <c r="J19" s="4"/>
      <c r="K19" s="4"/>
      <c r="L19" s="4"/>
    </row>
    <row r="20" spans="1:17" x14ac:dyDescent="0.2">
      <c r="A20" s="1">
        <v>0.72</v>
      </c>
      <c r="B20" s="1">
        <v>0.746</v>
      </c>
    </row>
    <row r="21" spans="1:17" x14ac:dyDescent="0.2">
      <c r="A21" s="1">
        <v>0.68</v>
      </c>
      <c r="B21" s="1">
        <v>0.74199999999999999</v>
      </c>
    </row>
    <row r="22" spans="1:17" x14ac:dyDescent="0.2">
      <c r="A22" s="1">
        <v>0.74</v>
      </c>
      <c r="B22" s="1">
        <v>0.76600000000000001</v>
      </c>
      <c r="F22" s="1" t="s">
        <v>24</v>
      </c>
      <c r="G22" s="1"/>
      <c r="H22" s="1"/>
      <c r="I22" s="1"/>
      <c r="J22" s="1"/>
      <c r="K22" s="1"/>
      <c r="L22" s="1"/>
    </row>
    <row r="23" spans="1:17" x14ac:dyDescent="0.2">
      <c r="A23" s="1">
        <v>0.77</v>
      </c>
      <c r="B23" s="1">
        <v>0.752</v>
      </c>
      <c r="F23" s="1" t="s">
        <v>25</v>
      </c>
      <c r="G23" s="1"/>
      <c r="H23" s="1"/>
      <c r="I23" s="1"/>
      <c r="J23" s="1"/>
      <c r="K23" s="1"/>
      <c r="L23" s="1"/>
    </row>
    <row r="24" spans="1:17" x14ac:dyDescent="0.2">
      <c r="A24" s="1">
        <v>0.72</v>
      </c>
      <c r="B24" s="1">
        <v>0.76600000000000001</v>
      </c>
      <c r="F24" s="32" t="s">
        <v>101</v>
      </c>
      <c r="G24" s="32" t="s">
        <v>49</v>
      </c>
      <c r="H24" s="33"/>
      <c r="I24" s="33"/>
      <c r="J24" s="33"/>
      <c r="K24" s="33"/>
      <c r="L24" s="33"/>
    </row>
    <row r="25" spans="1:17" x14ac:dyDescent="0.2">
      <c r="A25" s="1">
        <v>0.73</v>
      </c>
      <c r="B25" s="1">
        <v>0.76200000000000001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>
        <v>0.73</v>
      </c>
      <c r="B26" s="1">
        <v>0.76400000000000001</v>
      </c>
      <c r="F26" s="1" t="s">
        <v>50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>
        <v>0.75</v>
      </c>
      <c r="B27" s="1">
        <v>0.76600000000000001</v>
      </c>
      <c r="M27" s="1"/>
      <c r="N27" s="1"/>
      <c r="O27" s="1"/>
      <c r="P27" s="1"/>
      <c r="Q27" s="1"/>
    </row>
    <row r="28" spans="1:17" ht="20.25" x14ac:dyDescent="0.3">
      <c r="A28" s="1">
        <v>0.79</v>
      </c>
      <c r="B28" s="1">
        <v>0.76600000000000001</v>
      </c>
      <c r="F28" s="10" t="s">
        <v>127</v>
      </c>
      <c r="G28" s="6"/>
      <c r="H28" s="6"/>
      <c r="I28" s="6"/>
      <c r="J28" s="6"/>
      <c r="K28" s="6"/>
      <c r="L28" s="6"/>
      <c r="M28" s="1"/>
      <c r="N28" s="1"/>
      <c r="O28" s="1"/>
      <c r="P28" s="1"/>
      <c r="Q28" s="1"/>
    </row>
    <row r="29" spans="1:17" ht="14.25" x14ac:dyDescent="0.2">
      <c r="A29" s="1">
        <v>0.79</v>
      </c>
      <c r="B29" s="1">
        <v>0.76600000000000001</v>
      </c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  <c r="Q29" s="1"/>
    </row>
    <row r="30" spans="1:17" ht="14.25" x14ac:dyDescent="0.2">
      <c r="A30" s="1">
        <v>0.79</v>
      </c>
      <c r="B30" s="1">
        <v>0.78</v>
      </c>
      <c r="F30" s="6" t="s">
        <v>26</v>
      </c>
      <c r="G30" s="6">
        <v>50</v>
      </c>
      <c r="H30" s="6"/>
      <c r="I30" s="6"/>
      <c r="J30" s="6"/>
      <c r="K30" s="6"/>
      <c r="L30" s="6"/>
      <c r="M30" s="1"/>
      <c r="N30" s="1"/>
      <c r="O30" s="1"/>
      <c r="P30" s="1"/>
      <c r="Q30" s="1"/>
    </row>
    <row r="31" spans="1:17" ht="14.25" x14ac:dyDescent="0.2">
      <c r="A31" s="1">
        <v>0.73</v>
      </c>
      <c r="B31" s="1">
        <v>0.746</v>
      </c>
      <c r="F31" s="6" t="s">
        <v>27</v>
      </c>
      <c r="G31" s="6">
        <v>50</v>
      </c>
      <c r="H31" s="6"/>
      <c r="I31" s="6"/>
      <c r="J31" s="6"/>
      <c r="K31" s="6"/>
      <c r="L31" s="6"/>
      <c r="M31" s="1"/>
      <c r="N31" s="1"/>
      <c r="O31" s="1"/>
      <c r="P31" s="1"/>
      <c r="Q31" s="1"/>
    </row>
    <row r="32" spans="1:17" ht="14.25" x14ac:dyDescent="0.2">
      <c r="A32" s="1">
        <v>0.69</v>
      </c>
      <c r="B32" s="1">
        <v>0.76800000000000002</v>
      </c>
      <c r="F32" s="6" t="s">
        <v>28</v>
      </c>
      <c r="G32" s="6">
        <v>98</v>
      </c>
      <c r="H32" s="6"/>
      <c r="I32" s="6"/>
      <c r="J32" s="6"/>
      <c r="K32" s="6"/>
      <c r="L32" s="6"/>
      <c r="M32" s="1"/>
      <c r="N32" s="1"/>
      <c r="O32" s="1"/>
      <c r="P32" s="1"/>
      <c r="Q32" s="1"/>
    </row>
    <row r="33" spans="1:17" ht="14.25" x14ac:dyDescent="0.2">
      <c r="A33" s="1">
        <v>0.79</v>
      </c>
      <c r="B33" s="1">
        <v>0.79</v>
      </c>
      <c r="E33" s="13"/>
      <c r="F33" s="6" t="s">
        <v>29</v>
      </c>
      <c r="G33" s="6">
        <v>5.0000000000000001E-3</v>
      </c>
      <c r="H33" s="6"/>
      <c r="I33" s="6"/>
      <c r="J33" s="6"/>
      <c r="K33" s="6"/>
      <c r="L33" s="6"/>
      <c r="M33" s="1"/>
      <c r="N33" s="1"/>
      <c r="O33" s="1"/>
      <c r="P33" s="1"/>
      <c r="Q33" s="1"/>
    </row>
    <row r="34" spans="1:17" ht="14.25" x14ac:dyDescent="0.2">
      <c r="A34" s="1">
        <v>0.73</v>
      </c>
      <c r="B34" s="1">
        <v>0.74399999999999999</v>
      </c>
      <c r="E34" s="13"/>
      <c r="F34" s="6" t="s">
        <v>30</v>
      </c>
      <c r="G34" s="6">
        <f>+_xlfn.T.INV(1-G33,G32)</f>
        <v>2.6269310957563716</v>
      </c>
      <c r="H34" s="6"/>
      <c r="I34" s="6"/>
      <c r="J34" s="6"/>
      <c r="K34" s="6"/>
      <c r="L34" s="6"/>
      <c r="M34" s="1"/>
      <c r="N34" s="1"/>
      <c r="O34" s="1"/>
      <c r="P34" s="1"/>
      <c r="Q34" s="1"/>
    </row>
    <row r="35" spans="1:17" ht="14.25" x14ac:dyDescent="0.2">
      <c r="A35" s="1">
        <v>0.76</v>
      </c>
      <c r="B35" s="1">
        <v>0.77400000000000002</v>
      </c>
      <c r="E35" s="13"/>
      <c r="F35" s="6" t="s">
        <v>31</v>
      </c>
      <c r="G35" s="6">
        <f>G34*SQRT(I17*(1/G30+1/G31))</f>
        <v>1.2305441724941028E-2</v>
      </c>
      <c r="H35" s="6"/>
      <c r="I35" s="6"/>
      <c r="J35" s="6"/>
      <c r="K35" s="6"/>
      <c r="L35" s="6"/>
      <c r="M35" s="1"/>
      <c r="N35" s="1"/>
      <c r="O35" s="1"/>
      <c r="P35" s="1"/>
      <c r="Q35" s="1"/>
    </row>
    <row r="36" spans="1:17" ht="14.25" x14ac:dyDescent="0.2">
      <c r="A36" s="1">
        <v>0.69</v>
      </c>
      <c r="B36" s="1">
        <v>0.78</v>
      </c>
      <c r="E36" s="13"/>
      <c r="F36" s="7"/>
      <c r="G36" s="7"/>
      <c r="H36" s="7"/>
      <c r="I36" s="7"/>
      <c r="J36" s="7"/>
      <c r="K36" s="6"/>
      <c r="L36" s="6"/>
      <c r="M36" s="1"/>
      <c r="N36" s="1"/>
      <c r="O36" s="1"/>
      <c r="P36" s="1"/>
      <c r="Q36" s="1"/>
    </row>
    <row r="37" spans="1:17" ht="14.25" x14ac:dyDescent="0.2">
      <c r="A37" s="1">
        <v>0.76</v>
      </c>
      <c r="B37" s="1">
        <v>0.76200000000000001</v>
      </c>
      <c r="E37" s="13"/>
      <c r="F37" s="6"/>
      <c r="G37" s="6"/>
      <c r="H37" s="6"/>
      <c r="I37" s="6"/>
      <c r="J37" s="6"/>
      <c r="K37" s="6"/>
      <c r="L37" s="6"/>
      <c r="M37" s="1"/>
      <c r="N37" s="1"/>
      <c r="O37" s="1"/>
      <c r="P37" s="1"/>
      <c r="Q37" s="1"/>
    </row>
    <row r="38" spans="1:17" ht="14.25" x14ac:dyDescent="0.2">
      <c r="A38" s="1">
        <v>0.75</v>
      </c>
      <c r="B38" s="1">
        <v>0.76</v>
      </c>
      <c r="E38" s="13"/>
      <c r="F38" s="48" t="s">
        <v>0</v>
      </c>
      <c r="G38" s="6" t="s">
        <v>2</v>
      </c>
      <c r="H38" s="6" t="s">
        <v>32</v>
      </c>
      <c r="I38" s="6" t="s">
        <v>33</v>
      </c>
      <c r="J38" s="6" t="s">
        <v>34</v>
      </c>
      <c r="K38" s="6"/>
      <c r="L38" s="6"/>
      <c r="M38" s="1"/>
      <c r="N38" s="1"/>
      <c r="O38" s="1"/>
      <c r="P38" s="1"/>
      <c r="Q38" s="1"/>
    </row>
    <row r="39" spans="1:17" ht="14.25" x14ac:dyDescent="0.2">
      <c r="A39" s="1">
        <v>0.73</v>
      </c>
      <c r="B39" s="1">
        <v>0.75800000000000001</v>
      </c>
      <c r="E39" s="13"/>
      <c r="F39" s="48">
        <f>I10</f>
        <v>0.74460000000000004</v>
      </c>
      <c r="G39" s="8">
        <f>I11</f>
        <v>0.76252000000000009</v>
      </c>
      <c r="H39" s="6">
        <f>G35</f>
        <v>1.2305441724941028E-2</v>
      </c>
      <c r="I39" s="6">
        <f>(F39-G39)-H39</f>
        <v>-3.0225441724941075E-2</v>
      </c>
      <c r="J39" s="6">
        <f>(F39-G39)+H39</f>
        <v>-5.6145582750590194E-3</v>
      </c>
      <c r="K39" s="6" t="s">
        <v>35</v>
      </c>
      <c r="L39" s="6"/>
      <c r="M39" s="1"/>
      <c r="N39" s="1"/>
      <c r="O39" s="1"/>
      <c r="P39" s="1"/>
      <c r="Q39" s="1"/>
    </row>
    <row r="40" spans="1:17" ht="14.25" x14ac:dyDescent="0.2">
      <c r="A40" s="1">
        <v>0.76</v>
      </c>
      <c r="B40" s="1">
        <v>0.754</v>
      </c>
      <c r="F40" s="48"/>
      <c r="G40" s="6"/>
      <c r="H40" s="6"/>
      <c r="I40" s="6"/>
      <c r="J40" s="6"/>
      <c r="K40" s="6"/>
      <c r="L40" s="6"/>
      <c r="M40" s="1"/>
      <c r="N40" s="1"/>
      <c r="O40" s="1"/>
      <c r="P40" s="1"/>
      <c r="Q40" s="1"/>
    </row>
    <row r="41" spans="1:17" ht="14.25" x14ac:dyDescent="0.2">
      <c r="A41" s="1">
        <v>0.79</v>
      </c>
      <c r="B41" s="1">
        <v>0.78400000000000003</v>
      </c>
      <c r="F41" s="6"/>
      <c r="G41" s="6"/>
      <c r="H41" s="6"/>
      <c r="I41" s="6"/>
      <c r="J41" s="6"/>
      <c r="K41" s="6" t="s">
        <v>36</v>
      </c>
      <c r="L41" s="6"/>
      <c r="M41" s="1"/>
      <c r="N41" s="1"/>
      <c r="O41" s="1"/>
      <c r="P41" s="1"/>
      <c r="Q41" s="1"/>
    </row>
    <row r="42" spans="1:17" x14ac:dyDescent="0.2">
      <c r="A42" s="1">
        <v>0.75</v>
      </c>
      <c r="B42" s="1">
        <v>0.76800000000000002</v>
      </c>
      <c r="Q42" s="1"/>
    </row>
    <row r="43" spans="1:17" x14ac:dyDescent="0.2">
      <c r="A43" s="1">
        <v>0.75</v>
      </c>
      <c r="B43" s="1">
        <v>0.75600000000000001</v>
      </c>
      <c r="Q43" s="1"/>
    </row>
    <row r="44" spans="1:17" x14ac:dyDescent="0.2">
      <c r="A44" s="1">
        <v>0.73</v>
      </c>
      <c r="B44" s="1">
        <v>0.77</v>
      </c>
      <c r="Q44" s="1"/>
    </row>
    <row r="45" spans="1:17" x14ac:dyDescent="0.2">
      <c r="A45" s="1">
        <v>0.71</v>
      </c>
      <c r="B45" s="1">
        <v>0.76800000000000002</v>
      </c>
      <c r="Q45" s="1"/>
    </row>
    <row r="46" spans="1:17" x14ac:dyDescent="0.2">
      <c r="A46" s="1">
        <v>0.74</v>
      </c>
      <c r="B46" s="1">
        <v>0.75</v>
      </c>
      <c r="Q46" s="1"/>
    </row>
    <row r="47" spans="1:17" x14ac:dyDescent="0.2">
      <c r="A47" s="1">
        <v>0.74</v>
      </c>
      <c r="B47" s="1">
        <v>0.76</v>
      </c>
      <c r="Q47" s="1"/>
    </row>
    <row r="48" spans="1:17" x14ac:dyDescent="0.2">
      <c r="A48" s="1">
        <v>0.73</v>
      </c>
      <c r="B48" s="1">
        <v>0.74399999999999999</v>
      </c>
      <c r="Q48" s="1"/>
    </row>
    <row r="49" spans="1:2" x14ac:dyDescent="0.2">
      <c r="A49" s="1">
        <v>0.76</v>
      </c>
      <c r="B49" s="1">
        <v>0.77800000000000002</v>
      </c>
    </row>
    <row r="50" spans="1:2" x14ac:dyDescent="0.2">
      <c r="A50" s="1">
        <v>0.78</v>
      </c>
      <c r="B50" s="1">
        <v>0.77400000000000002</v>
      </c>
    </row>
    <row r="51" spans="1:2" x14ac:dyDescent="0.2">
      <c r="A51" s="1">
        <v>0.72</v>
      </c>
      <c r="B51" s="1">
        <v>0.75600000000000001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4855-C30E-5844-96CB-8677E18431B7}">
  <dimension ref="A1:M195"/>
  <sheetViews>
    <sheetView workbookViewId="0">
      <selection activeCell="G38" sqref="G38"/>
    </sheetView>
  </sheetViews>
  <sheetFormatPr defaultColWidth="11.42578125" defaultRowHeight="12.75" x14ac:dyDescent="0.2"/>
  <cols>
    <col min="1" max="1" width="13.42578125" bestFit="1" customWidth="1"/>
    <col min="6" max="6" width="18.7109375" customWidth="1"/>
    <col min="7" max="7" width="15.140625" customWidth="1"/>
  </cols>
  <sheetData>
    <row r="1" spans="1:13" x14ac:dyDescent="0.2">
      <c r="A1" s="1" t="s">
        <v>0</v>
      </c>
      <c r="B1" s="1" t="s">
        <v>1</v>
      </c>
      <c r="F1" s="14" t="s">
        <v>59</v>
      </c>
    </row>
    <row r="2" spans="1:13" x14ac:dyDescent="0.2">
      <c r="A2" s="1">
        <v>0.76</v>
      </c>
      <c r="B2" s="1">
        <v>0.80200000000000005</v>
      </c>
      <c r="F2" s="1"/>
    </row>
    <row r="3" spans="1:13" x14ac:dyDescent="0.2">
      <c r="A3" s="1">
        <v>0.76</v>
      </c>
      <c r="B3" s="1">
        <v>0.81599999999999995</v>
      </c>
      <c r="F3" s="1"/>
    </row>
    <row r="4" spans="1:13" ht="14.25" x14ac:dyDescent="0.2">
      <c r="A4" s="1">
        <v>0.76</v>
      </c>
      <c r="B4" s="1">
        <v>0.79</v>
      </c>
      <c r="F4" s="14" t="s">
        <v>129</v>
      </c>
    </row>
    <row r="5" spans="1:13" ht="14.25" x14ac:dyDescent="0.2">
      <c r="A5" s="1">
        <v>0.8</v>
      </c>
      <c r="B5" s="1">
        <v>0.75</v>
      </c>
      <c r="F5" s="14" t="s">
        <v>130</v>
      </c>
    </row>
    <row r="6" spans="1:13" x14ac:dyDescent="0.2">
      <c r="A6" s="1">
        <v>0.74</v>
      </c>
      <c r="B6" s="1">
        <v>0.81399999999999995</v>
      </c>
      <c r="F6" t="s">
        <v>6</v>
      </c>
    </row>
    <row r="7" spans="1:13" x14ac:dyDescent="0.2">
      <c r="A7" s="1">
        <v>0.73</v>
      </c>
      <c r="B7" s="1">
        <v>0.75800000000000001</v>
      </c>
    </row>
    <row r="8" spans="1:13" ht="13.5" thickBot="1" x14ac:dyDescent="0.25">
      <c r="A8" s="1">
        <v>0.78</v>
      </c>
      <c r="B8" s="1">
        <v>0.77600000000000002</v>
      </c>
      <c r="F8" t="s">
        <v>7</v>
      </c>
    </row>
    <row r="9" spans="1:13" x14ac:dyDescent="0.2">
      <c r="A9" s="1">
        <v>0.72</v>
      </c>
      <c r="B9" s="1">
        <v>0.79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3" x14ac:dyDescent="0.2">
      <c r="A10" s="1">
        <v>0.75</v>
      </c>
      <c r="B10" s="1">
        <v>0.79</v>
      </c>
      <c r="F10" s="3" t="s">
        <v>0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  <c r="M10" s="13"/>
    </row>
    <row r="11" spans="1:13" ht="13.5" thickBot="1" x14ac:dyDescent="0.25">
      <c r="A11" s="1">
        <v>0.7</v>
      </c>
      <c r="B11" s="1">
        <v>0.82</v>
      </c>
      <c r="F11" s="4" t="s">
        <v>1</v>
      </c>
      <c r="G11" s="4">
        <v>50</v>
      </c>
      <c r="H11" s="4">
        <v>39.57200000000001</v>
      </c>
      <c r="I11" s="4">
        <v>0.79144000000000014</v>
      </c>
      <c r="J11" s="4">
        <v>3.8710857142857145E-4</v>
      </c>
      <c r="M11" s="13"/>
    </row>
    <row r="12" spans="1:13" x14ac:dyDescent="0.2">
      <c r="A12" s="1">
        <v>0.79</v>
      </c>
      <c r="B12" s="1">
        <v>0.8</v>
      </c>
      <c r="M12" s="13"/>
    </row>
    <row r="13" spans="1:13" x14ac:dyDescent="0.2">
      <c r="A13" s="1">
        <v>0.76</v>
      </c>
      <c r="B13" s="1">
        <v>0.80200000000000005</v>
      </c>
      <c r="M13" s="13"/>
    </row>
    <row r="14" spans="1:13" ht="13.5" thickBot="1" x14ac:dyDescent="0.25">
      <c r="A14" s="1">
        <v>0.72</v>
      </c>
      <c r="B14" s="1">
        <v>0.79600000000000004</v>
      </c>
      <c r="F14" t="s">
        <v>13</v>
      </c>
      <c r="M14" s="13"/>
    </row>
    <row r="15" spans="1:13" x14ac:dyDescent="0.2">
      <c r="A15" s="1">
        <v>0.75</v>
      </c>
      <c r="B15" s="1">
        <v>0.78200000000000003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  <c r="M15" s="13"/>
    </row>
    <row r="16" spans="1:13" x14ac:dyDescent="0.2">
      <c r="A16" s="1">
        <v>0.72</v>
      </c>
      <c r="B16" s="1">
        <v>0.80200000000000005</v>
      </c>
      <c r="F16" s="3" t="s">
        <v>21</v>
      </c>
      <c r="G16" s="3">
        <v>5.4849640000000047E-2</v>
      </c>
      <c r="H16" s="3">
        <v>1</v>
      </c>
      <c r="I16" s="3">
        <v>5.4849640000000047E-2</v>
      </c>
      <c r="J16" s="3">
        <v>87.530316077167484</v>
      </c>
      <c r="K16" s="3">
        <v>3.0294211451225038E-15</v>
      </c>
      <c r="L16" s="3">
        <v>3.9381110780033723</v>
      </c>
      <c r="M16" s="13"/>
    </row>
    <row r="17" spans="1:13" x14ac:dyDescent="0.2">
      <c r="A17" s="1">
        <v>0.71</v>
      </c>
      <c r="B17" s="1">
        <v>0.77600000000000002</v>
      </c>
      <c r="F17" s="3" t="s">
        <v>22</v>
      </c>
      <c r="G17" s="3">
        <v>6.141032000000006E-2</v>
      </c>
      <c r="H17" s="3">
        <v>98</v>
      </c>
      <c r="I17" s="3">
        <v>6.2663591836734751E-4</v>
      </c>
      <c r="J17" s="3"/>
      <c r="K17" s="3"/>
      <c r="L17" s="3"/>
      <c r="M17" s="13"/>
    </row>
    <row r="18" spans="1:13" x14ac:dyDescent="0.2">
      <c r="A18" s="1">
        <v>0.77</v>
      </c>
      <c r="B18" s="1">
        <v>0.79400000000000004</v>
      </c>
      <c r="F18" s="3"/>
      <c r="G18" s="3"/>
      <c r="H18" s="3"/>
      <c r="I18" s="3"/>
      <c r="J18" s="3"/>
      <c r="K18" s="3"/>
      <c r="L18" s="3"/>
      <c r="M18" s="13"/>
    </row>
    <row r="19" spans="1:13" ht="13.5" thickBot="1" x14ac:dyDescent="0.25">
      <c r="A19" s="1">
        <v>0.71</v>
      </c>
      <c r="B19" s="1">
        <v>0.75</v>
      </c>
      <c r="F19" s="4" t="s">
        <v>23</v>
      </c>
      <c r="G19" s="4">
        <v>0.11625996000000011</v>
      </c>
      <c r="H19" s="4">
        <v>99</v>
      </c>
      <c r="I19" s="4"/>
      <c r="J19" s="4"/>
      <c r="K19" s="4"/>
      <c r="L19" s="4"/>
      <c r="M19" s="13"/>
    </row>
    <row r="20" spans="1:13" x14ac:dyDescent="0.2">
      <c r="A20" s="1">
        <v>0.72</v>
      </c>
      <c r="B20" s="1">
        <v>0.80200000000000005</v>
      </c>
      <c r="F20" s="13"/>
      <c r="G20" s="13"/>
      <c r="H20" s="13"/>
      <c r="I20" s="13"/>
      <c r="J20" s="13"/>
      <c r="K20" s="13"/>
      <c r="L20" s="13"/>
      <c r="M20" s="13"/>
    </row>
    <row r="21" spans="1:13" x14ac:dyDescent="0.2">
      <c r="A21" s="1">
        <v>0.68</v>
      </c>
      <c r="B21" s="1">
        <v>0.80400000000000005</v>
      </c>
      <c r="F21" s="1" t="s">
        <v>24</v>
      </c>
      <c r="G21" s="1"/>
      <c r="H21" s="1"/>
      <c r="I21" s="1"/>
      <c r="J21" s="1"/>
      <c r="K21" s="1"/>
      <c r="L21" s="13"/>
      <c r="M21" s="13"/>
    </row>
    <row r="22" spans="1:13" x14ac:dyDescent="0.2">
      <c r="A22" s="1">
        <v>0.74</v>
      </c>
      <c r="B22" s="1">
        <v>0.79400000000000004</v>
      </c>
      <c r="F22" s="1" t="s">
        <v>25</v>
      </c>
      <c r="G22" s="1"/>
      <c r="H22" s="1"/>
      <c r="I22" s="1"/>
      <c r="J22" s="1"/>
      <c r="K22" s="1"/>
      <c r="L22" s="13"/>
      <c r="M22" s="13"/>
    </row>
    <row r="23" spans="1:13" x14ac:dyDescent="0.2">
      <c r="A23" s="1">
        <v>0.77</v>
      </c>
      <c r="B23" s="1">
        <v>0.81</v>
      </c>
      <c r="F23" s="1"/>
      <c r="G23" s="1"/>
      <c r="H23" s="1"/>
      <c r="I23" s="1"/>
      <c r="J23" s="1"/>
      <c r="K23" s="1"/>
      <c r="L23" s="13"/>
      <c r="M23" s="13"/>
    </row>
    <row r="24" spans="1:13" x14ac:dyDescent="0.2">
      <c r="A24" s="1">
        <v>0.72</v>
      </c>
      <c r="B24" s="1">
        <v>0.75600000000000001</v>
      </c>
      <c r="F24" s="34" t="s">
        <v>102</v>
      </c>
      <c r="G24" s="34" t="s">
        <v>49</v>
      </c>
      <c r="H24" s="34"/>
      <c r="I24" s="34"/>
      <c r="J24" s="34"/>
      <c r="K24" s="34"/>
      <c r="L24" s="34"/>
    </row>
    <row r="25" spans="1:13" x14ac:dyDescent="0.2">
      <c r="A25" s="1">
        <v>0.73</v>
      </c>
      <c r="B25" s="1">
        <v>0.79200000000000004</v>
      </c>
      <c r="G25" s="1"/>
      <c r="H25" s="1"/>
      <c r="I25" s="1"/>
      <c r="J25" s="1"/>
      <c r="K25" s="1"/>
    </row>
    <row r="26" spans="1:13" x14ac:dyDescent="0.2">
      <c r="A26" s="1">
        <v>0.73</v>
      </c>
      <c r="B26" s="1">
        <v>0.77</v>
      </c>
      <c r="F26" s="1" t="s">
        <v>50</v>
      </c>
      <c r="G26" s="1"/>
      <c r="H26" s="1"/>
    </row>
    <row r="27" spans="1:13" x14ac:dyDescent="0.2">
      <c r="A27" s="1">
        <v>0.75</v>
      </c>
      <c r="B27" s="1">
        <v>0.82399999999999995</v>
      </c>
      <c r="F27" s="1"/>
      <c r="G27" s="1"/>
      <c r="H27" s="1"/>
    </row>
    <row r="28" spans="1:13" ht="20.25" x14ac:dyDescent="0.3">
      <c r="A28" s="1">
        <v>0.79</v>
      </c>
      <c r="B28" s="1">
        <v>0.79800000000000004</v>
      </c>
      <c r="F28" s="10" t="s">
        <v>127</v>
      </c>
      <c r="G28" s="1"/>
      <c r="H28" s="1"/>
      <c r="I28" s="1"/>
      <c r="J28" s="1"/>
      <c r="K28" s="1"/>
      <c r="L28" s="1"/>
    </row>
    <row r="29" spans="1:13" x14ac:dyDescent="0.2">
      <c r="A29" s="1">
        <v>0.79</v>
      </c>
      <c r="B29" s="1">
        <v>0.78400000000000003</v>
      </c>
      <c r="F29" s="1"/>
      <c r="G29" s="1"/>
      <c r="H29" s="1"/>
      <c r="I29" s="1"/>
      <c r="J29" s="1"/>
      <c r="K29" s="1"/>
      <c r="L29" s="1"/>
    </row>
    <row r="30" spans="1:13" x14ac:dyDescent="0.2">
      <c r="A30" s="1">
        <v>0.79</v>
      </c>
      <c r="B30" s="1">
        <v>0.8</v>
      </c>
      <c r="F30" s="1" t="s">
        <v>26</v>
      </c>
      <c r="G30" s="1">
        <f>G10</f>
        <v>50</v>
      </c>
      <c r="H30" s="1"/>
      <c r="I30" s="1"/>
      <c r="J30" s="1"/>
      <c r="K30" s="1"/>
      <c r="L30" s="1"/>
    </row>
    <row r="31" spans="1:13" x14ac:dyDescent="0.2">
      <c r="A31" s="1">
        <v>0.73</v>
      </c>
      <c r="B31" s="1">
        <v>0.81799999999999995</v>
      </c>
      <c r="F31" s="1" t="s">
        <v>27</v>
      </c>
      <c r="G31" s="1">
        <f>G11</f>
        <v>50</v>
      </c>
      <c r="H31" s="1"/>
      <c r="I31" s="1"/>
      <c r="J31" s="1"/>
      <c r="K31" s="1"/>
      <c r="L31" s="1"/>
    </row>
    <row r="32" spans="1:13" x14ac:dyDescent="0.2">
      <c r="A32" s="1">
        <v>0.69</v>
      </c>
      <c r="B32" s="1">
        <v>0.79200000000000004</v>
      </c>
      <c r="F32" s="1" t="s">
        <v>28</v>
      </c>
      <c r="G32" s="1">
        <f>H17</f>
        <v>98</v>
      </c>
      <c r="H32" s="1"/>
      <c r="I32" s="1"/>
      <c r="J32" s="1"/>
      <c r="K32" s="1"/>
      <c r="L32" s="1"/>
    </row>
    <row r="33" spans="1:12" x14ac:dyDescent="0.2">
      <c r="A33" s="1">
        <v>0.79</v>
      </c>
      <c r="B33" s="1">
        <v>0.80400000000000005</v>
      </c>
      <c r="F33" s="1" t="s">
        <v>29</v>
      </c>
      <c r="G33" s="1">
        <v>5.0000000000000001E-3</v>
      </c>
      <c r="H33" s="1"/>
      <c r="I33" s="1"/>
      <c r="J33" s="1"/>
      <c r="K33" s="1"/>
      <c r="L33" s="1"/>
    </row>
    <row r="34" spans="1:12" x14ac:dyDescent="0.2">
      <c r="A34" s="1">
        <v>0.73</v>
      </c>
      <c r="B34" s="1">
        <v>0.8</v>
      </c>
      <c r="F34" s="1" t="s">
        <v>30</v>
      </c>
      <c r="G34" s="1">
        <f>_xlfn.T.INV(1-G33,G32)</f>
        <v>2.6269310957563716</v>
      </c>
      <c r="H34" s="1"/>
      <c r="I34" s="1"/>
      <c r="J34" s="1"/>
      <c r="K34" s="1"/>
      <c r="L34" s="1"/>
    </row>
    <row r="35" spans="1:12" x14ac:dyDescent="0.2">
      <c r="A35" s="1">
        <v>0.76</v>
      </c>
      <c r="B35" s="1">
        <v>0.82</v>
      </c>
      <c r="F35" s="1" t="s">
        <v>31</v>
      </c>
      <c r="G35" s="1">
        <f>G34*SQRT(I17*(1/G30+1/G31))</f>
        <v>1.3151834024365962E-2</v>
      </c>
      <c r="H35" s="1"/>
      <c r="I35" s="1"/>
      <c r="J35" s="1"/>
      <c r="K35" s="1"/>
      <c r="L35" s="1"/>
    </row>
    <row r="36" spans="1:12" ht="14.25" x14ac:dyDescent="0.2">
      <c r="A36" s="1">
        <v>0.69</v>
      </c>
      <c r="B36" s="1">
        <v>0.78</v>
      </c>
      <c r="F36" s="11"/>
      <c r="G36" s="11"/>
      <c r="H36" s="11"/>
      <c r="I36" s="11"/>
      <c r="J36" s="11"/>
      <c r="K36" s="1"/>
      <c r="L36" s="1"/>
    </row>
    <row r="37" spans="1:12" x14ac:dyDescent="0.2">
      <c r="A37" s="1">
        <v>0.76</v>
      </c>
      <c r="B37" s="1">
        <v>0.77800000000000002</v>
      </c>
      <c r="F37" s="1"/>
      <c r="G37" s="1"/>
      <c r="H37" s="1"/>
      <c r="I37" s="1"/>
      <c r="J37" s="1"/>
      <c r="K37" s="1"/>
      <c r="L37" s="1"/>
    </row>
    <row r="38" spans="1:12" ht="14.25" x14ac:dyDescent="0.2">
      <c r="A38" s="1">
        <v>0.75</v>
      </c>
      <c r="B38" s="1">
        <v>0.78</v>
      </c>
      <c r="F38" s="48" t="s">
        <v>0</v>
      </c>
      <c r="G38" s="48" t="s">
        <v>1</v>
      </c>
      <c r="H38" s="1" t="s">
        <v>32</v>
      </c>
      <c r="I38" s="1" t="s">
        <v>33</v>
      </c>
      <c r="J38" s="1" t="s">
        <v>34</v>
      </c>
      <c r="K38" s="1"/>
      <c r="L38" s="1"/>
    </row>
    <row r="39" spans="1:12" x14ac:dyDescent="0.2">
      <c r="A39" s="1">
        <v>0.73</v>
      </c>
      <c r="B39" s="1">
        <v>0.80200000000000005</v>
      </c>
      <c r="F39" s="51">
        <f>I10</f>
        <v>0.74460000000000004</v>
      </c>
      <c r="G39" s="12">
        <f>I11</f>
        <v>0.79144000000000014</v>
      </c>
      <c r="H39" s="1">
        <f>+G35</f>
        <v>1.3151834024365962E-2</v>
      </c>
      <c r="I39" s="1">
        <f>(F39-G39)-H39</f>
        <v>-5.9991834024366066E-2</v>
      </c>
      <c r="J39" s="1">
        <f>(F39-G39)+H39</f>
        <v>-3.3688165975634142E-2</v>
      </c>
      <c r="K39" s="1" t="s">
        <v>35</v>
      </c>
      <c r="L39" s="1"/>
    </row>
    <row r="40" spans="1:12" x14ac:dyDescent="0.2">
      <c r="A40" s="1">
        <v>0.76</v>
      </c>
      <c r="B40" s="1">
        <v>0.78400000000000003</v>
      </c>
      <c r="F40" s="51"/>
      <c r="G40" s="1"/>
      <c r="H40" s="1"/>
      <c r="I40" s="1"/>
      <c r="J40" s="1"/>
      <c r="K40" s="1"/>
      <c r="L40" s="1"/>
    </row>
    <row r="41" spans="1:12" x14ac:dyDescent="0.2">
      <c r="A41" s="1">
        <v>0.79</v>
      </c>
      <c r="B41" s="1">
        <v>0.80400000000000005</v>
      </c>
      <c r="F41" s="1"/>
      <c r="G41" s="1"/>
      <c r="H41" s="1"/>
      <c r="I41" s="1"/>
      <c r="J41" s="1"/>
      <c r="K41" s="14" t="s">
        <v>55</v>
      </c>
      <c r="L41" s="1"/>
    </row>
    <row r="42" spans="1:12" x14ac:dyDescent="0.2">
      <c r="A42" s="1">
        <v>0.75</v>
      </c>
      <c r="B42" s="1">
        <v>0.80200000000000005</v>
      </c>
    </row>
    <row r="43" spans="1:12" x14ac:dyDescent="0.2">
      <c r="A43" s="1">
        <v>0.75</v>
      </c>
      <c r="B43" s="1">
        <v>0.80800000000000005</v>
      </c>
    </row>
    <row r="44" spans="1:12" x14ac:dyDescent="0.2">
      <c r="A44" s="1">
        <v>0.73</v>
      </c>
      <c r="B44" s="1">
        <v>0.80400000000000005</v>
      </c>
    </row>
    <row r="45" spans="1:12" x14ac:dyDescent="0.2">
      <c r="A45" s="1">
        <v>0.71</v>
      </c>
      <c r="B45" s="1">
        <v>0.77600000000000002</v>
      </c>
    </row>
    <row r="46" spans="1:12" x14ac:dyDescent="0.2">
      <c r="A46" s="1">
        <v>0.74</v>
      </c>
      <c r="B46" s="1">
        <v>0.79600000000000004</v>
      </c>
    </row>
    <row r="47" spans="1:12" x14ac:dyDescent="0.2">
      <c r="A47" s="1">
        <v>0.74</v>
      </c>
      <c r="B47" s="1">
        <v>0.76200000000000001</v>
      </c>
    </row>
    <row r="48" spans="1:12" x14ac:dyDescent="0.2">
      <c r="A48" s="1">
        <v>0.73</v>
      </c>
      <c r="B48" s="1">
        <v>0.79600000000000004</v>
      </c>
    </row>
    <row r="49" spans="1:2" x14ac:dyDescent="0.2">
      <c r="A49" s="1">
        <v>0.76</v>
      </c>
      <c r="B49" s="1">
        <v>0.73199999999999998</v>
      </c>
    </row>
    <row r="50" spans="1:2" x14ac:dyDescent="0.2">
      <c r="A50" s="1">
        <v>0.78</v>
      </c>
      <c r="B50" s="1">
        <v>0.80400000000000005</v>
      </c>
    </row>
    <row r="51" spans="1:2" x14ac:dyDescent="0.2">
      <c r="A51" s="1">
        <v>0.72</v>
      </c>
      <c r="B51" s="1">
        <v>0.78800000000000003</v>
      </c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 sizeWithCells="1">
              <from>
                <xdr:col>8</xdr:col>
                <xdr:colOff>219075</xdr:colOff>
                <xdr:row>32</xdr:row>
                <xdr:rowOff>28575</xdr:rowOff>
              </from>
              <to>
                <xdr:col>10</xdr:col>
                <xdr:colOff>390525</xdr:colOff>
                <xdr:row>35</xdr:row>
                <xdr:rowOff>9525</xdr:rowOff>
              </to>
            </anchor>
          </objectPr>
        </oleObject>
      </mc:Choice>
      <mc:Fallback>
        <oleObject progId="Equation.DSMT4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Integrantes</vt:lpstr>
      <vt:lpstr>Diseño del experimento</vt:lpstr>
      <vt:lpstr>Niveles</vt:lpstr>
      <vt:lpstr> Tratamientos</vt:lpstr>
      <vt:lpstr>Datos experiment</vt:lpstr>
      <vt:lpstr>Estadistica descriptiva</vt:lpstr>
      <vt:lpstr>Our decision tree vs Library</vt:lpstr>
      <vt:lpstr>Trat 1 vs Trat 3</vt:lpstr>
      <vt:lpstr>Tra1 vs Trat2</vt:lpstr>
      <vt:lpstr>Tra 2 vs Tra 3</vt:lpstr>
      <vt:lpstr>100 datos our vs library</vt:lpstr>
      <vt:lpstr>200 datos our vs library</vt:lpstr>
      <vt:lpstr>300 datos our vs library</vt:lpstr>
      <vt:lpstr>Conclusiones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Andrés Sarasti</cp:lastModifiedBy>
  <dcterms:modified xsi:type="dcterms:W3CDTF">2021-06-07T21:52:23Z</dcterms:modified>
</cp:coreProperties>
</file>