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urasofia/Desktop/"/>
    </mc:Choice>
  </mc:AlternateContent>
  <xr:revisionPtr revIDLastSave="0" documentId="13_ncr:1_{E327D2EA-D4C6-4245-AE33-643BB6E97588}" xr6:coauthVersionLast="47" xr6:coauthVersionMax="47" xr10:uidLastSave="{00000000-0000-0000-0000-000000000000}"/>
  <bookViews>
    <workbookView xWindow="240" yWindow="520" windowWidth="28240" windowHeight="16240" xr2:uid="{CF9BA2C7-6945-1A44-ABD6-BF385CDC1A2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K15" i="1"/>
  <c r="N15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3" i="1"/>
  <c r="F3" i="1" l="1"/>
  <c r="I3" i="1" s="1"/>
  <c r="F4" i="1"/>
  <c r="I4" i="1" s="1"/>
  <c r="F5" i="1"/>
  <c r="I5" i="1" s="1"/>
  <c r="F6" i="1"/>
  <c r="I6" i="1" s="1"/>
  <c r="F7" i="1"/>
  <c r="G7" i="1" s="1"/>
  <c r="F8" i="1"/>
  <c r="G8" i="1" s="1"/>
  <c r="F9" i="1"/>
  <c r="G9" i="1" s="1"/>
  <c r="F10" i="1"/>
  <c r="I10" i="1" s="1"/>
  <c r="F11" i="1"/>
  <c r="I11" i="1" s="1"/>
  <c r="F12" i="1"/>
  <c r="I12" i="1" s="1"/>
  <c r="F13" i="1"/>
  <c r="I13" i="1" s="1"/>
  <c r="F2" i="1"/>
  <c r="I2" i="1" s="1"/>
  <c r="G5" i="1" l="1"/>
  <c r="G4" i="1"/>
  <c r="G2" i="1"/>
  <c r="G3" i="1"/>
  <c r="G13" i="1"/>
  <c r="G12" i="1"/>
  <c r="G11" i="1"/>
  <c r="G10" i="1"/>
  <c r="G6" i="1"/>
  <c r="I9" i="1"/>
  <c r="I8" i="1"/>
  <c r="I7" i="1"/>
</calcChain>
</file>

<file path=xl/sharedStrings.xml><?xml version="1.0" encoding="utf-8"?>
<sst xmlns="http://schemas.openxmlformats.org/spreadsheetml/2006/main" count="43" uniqueCount="33">
  <si>
    <t>V (mV)</t>
  </si>
  <si>
    <t>T(grados)</t>
  </si>
  <si>
    <t>tijeras</t>
  </si>
  <si>
    <t>cinta negra</t>
  </si>
  <si>
    <t>Termopar</t>
  </si>
  <si>
    <t>R(Kohms)</t>
  </si>
  <si>
    <t>1/T</t>
  </si>
  <si>
    <t>T(K)</t>
  </si>
  <si>
    <t>Termistor</t>
  </si>
  <si>
    <t>PT100</t>
  </si>
  <si>
    <t>R(kΩ)</t>
  </si>
  <si>
    <t>T[C]</t>
  </si>
  <si>
    <t>Termistor 100kΩ</t>
  </si>
  <si>
    <t>T [C]</t>
  </si>
  <si>
    <t>LM35</t>
  </si>
  <si>
    <t>Fuente a 5V</t>
  </si>
  <si>
    <t>V[mV]</t>
  </si>
  <si>
    <t xml:space="preserve">Alambre de cobre </t>
  </si>
  <si>
    <t>Diodo 1N4004</t>
  </si>
  <si>
    <t>R[Ω]</t>
  </si>
  <si>
    <t>Termómetro X</t>
  </si>
  <si>
    <t>R[kΩ]</t>
  </si>
  <si>
    <t>*</t>
  </si>
  <si>
    <t>alcohol</t>
  </si>
  <si>
    <t>termistor</t>
  </si>
  <si>
    <t>8.54 kΩ</t>
  </si>
  <si>
    <t>alambre</t>
  </si>
  <si>
    <t>230 Ω</t>
  </si>
  <si>
    <t>88 C</t>
  </si>
  <si>
    <t>ebullición</t>
  </si>
  <si>
    <t>p triple</t>
  </si>
  <si>
    <t>165 Ω</t>
  </si>
  <si>
    <t>0.32 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</si>
</sst>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Termistor 10 kΩ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3667979002624671E-3"/>
                  <c:y val="-0.646613444152814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CO"/>
                </a:p>
              </c:txPr>
            </c:trendlineLbl>
          </c:trendline>
          <c:xVal>
            <c:numRef>
              <c:f>Tabelle1!$F$5:$F$13</c:f>
              <c:numCache>
                <c:formatCode>General</c:formatCode>
                <c:ptCount val="9"/>
                <c:pt idx="0">
                  <c:v>318.14999999999998</c:v>
                </c:pt>
                <c:pt idx="1">
                  <c:v>323.14999999999998</c:v>
                </c:pt>
                <c:pt idx="2">
                  <c:v>328.15</c:v>
                </c:pt>
                <c:pt idx="3">
                  <c:v>333.15</c:v>
                </c:pt>
                <c:pt idx="4">
                  <c:v>338.15</c:v>
                </c:pt>
                <c:pt idx="5">
                  <c:v>343.15</c:v>
                </c:pt>
                <c:pt idx="6">
                  <c:v>348.15</c:v>
                </c:pt>
                <c:pt idx="7">
                  <c:v>353.15</c:v>
                </c:pt>
                <c:pt idx="8">
                  <c:v>358.15</c:v>
                </c:pt>
              </c:numCache>
            </c:numRef>
          </c:xVal>
          <c:yVal>
            <c:numRef>
              <c:f>Tabelle1!$H$5:$H$13</c:f>
              <c:numCache>
                <c:formatCode>General</c:formatCode>
                <c:ptCount val="9"/>
                <c:pt idx="0">
                  <c:v>4.12</c:v>
                </c:pt>
                <c:pt idx="1">
                  <c:v>3.37</c:v>
                </c:pt>
                <c:pt idx="2">
                  <c:v>2.79</c:v>
                </c:pt>
                <c:pt idx="3">
                  <c:v>2.29</c:v>
                </c:pt>
                <c:pt idx="4">
                  <c:v>1.88</c:v>
                </c:pt>
                <c:pt idx="5">
                  <c:v>1.54</c:v>
                </c:pt>
                <c:pt idx="6">
                  <c:v>1.22</c:v>
                </c:pt>
                <c:pt idx="7">
                  <c:v>1.0900000000000001</c:v>
                </c:pt>
                <c:pt idx="8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6C-1347-834C-9FC83BEB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238592"/>
        <c:axId val="1000778080"/>
      </c:scatterChart>
      <c:valAx>
        <c:axId val="17452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000778080"/>
        <c:crosses val="autoZero"/>
        <c:crossBetween val="midCat"/>
      </c:valAx>
      <c:valAx>
        <c:axId val="1000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7452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Termopar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328324584426945"/>
                  <c:y val="-0.14068970545348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CO"/>
                </a:p>
              </c:txPr>
            </c:trendlineLbl>
          </c:trendline>
          <c:xVal>
            <c:numRef>
              <c:f>Tabelle1!$A$2:$A$14</c:f>
              <c:numCache>
                <c:formatCode>General</c:formatCode>
                <c:ptCount val="13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2</c:v>
                </c:pt>
                <c:pt idx="9">
                  <c:v>2.2000000000000002</c:v>
                </c:pt>
                <c:pt idx="10">
                  <c:v>2.4</c:v>
                </c:pt>
                <c:pt idx="11">
                  <c:v>2.6</c:v>
                </c:pt>
                <c:pt idx="12">
                  <c:v>2.7</c:v>
                </c:pt>
              </c:numCache>
            </c:numRef>
          </c:xVal>
          <c:yVal>
            <c:numRef>
              <c:f>Tabelle1!$B$2:$B$14</c:f>
              <c:numCache>
                <c:formatCode>General</c:formatCode>
                <c:ptCount val="13"/>
                <c:pt idx="0">
                  <c:v>33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7-8F4F-9C88-7AACC45C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43872"/>
        <c:axId val="852072640"/>
      </c:scatterChart>
      <c:valAx>
        <c:axId val="17994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852072640"/>
        <c:crosses val="autoZero"/>
        <c:crossBetween val="midCat"/>
      </c:valAx>
      <c:valAx>
        <c:axId val="8520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79944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Termistor 100kΩ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R(kΩ)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Tabelle1!$K$2:$K$16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</c:numCache>
            </c:numRef>
          </c:xVal>
          <c:yVal>
            <c:numRef>
              <c:f>Tabelle1!$L$2:$L$16</c:f>
              <c:numCache>
                <c:formatCode>General</c:formatCode>
                <c:ptCount val="15"/>
                <c:pt idx="0">
                  <c:v>122.1</c:v>
                </c:pt>
                <c:pt idx="1">
                  <c:v>103.1</c:v>
                </c:pt>
                <c:pt idx="2">
                  <c:v>83.5</c:v>
                </c:pt>
                <c:pt idx="3">
                  <c:v>66.3</c:v>
                </c:pt>
                <c:pt idx="4">
                  <c:v>54</c:v>
                </c:pt>
                <c:pt idx="5">
                  <c:v>43.2</c:v>
                </c:pt>
                <c:pt idx="6">
                  <c:v>35.799999999999997</c:v>
                </c:pt>
                <c:pt idx="7">
                  <c:v>28.8</c:v>
                </c:pt>
                <c:pt idx="8">
                  <c:v>23.5</c:v>
                </c:pt>
                <c:pt idx="9">
                  <c:v>19.2</c:v>
                </c:pt>
                <c:pt idx="10">
                  <c:v>16</c:v>
                </c:pt>
                <c:pt idx="11">
                  <c:v>13.2</c:v>
                </c:pt>
                <c:pt idx="12">
                  <c:v>11</c:v>
                </c:pt>
                <c:pt idx="13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A-B046-9CD4-C0D3E1A2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2240"/>
        <c:axId val="1877031168"/>
      </c:scatterChart>
      <c:valAx>
        <c:axId val="187727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77031168"/>
        <c:crosses val="autoZero"/>
        <c:crossBetween val="midCat"/>
      </c:valAx>
      <c:valAx>
        <c:axId val="1877031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187727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R[Ω]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Tabelle1!$N$2:$N$16</c:f>
              <c:numCache>
                <c:formatCode>General</c:formatCode>
                <c:ptCount val="15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</c:numCache>
            </c:numRef>
          </c:xVal>
          <c:yVal>
            <c:numRef>
              <c:f>Tabelle1!$O$2:$O$16</c:f>
              <c:numCache>
                <c:formatCode>General</c:formatCode>
                <c:ptCount val="15"/>
                <c:pt idx="0">
                  <c:v>109</c:v>
                </c:pt>
                <c:pt idx="1">
                  <c:v>110</c:v>
                </c:pt>
                <c:pt idx="2">
                  <c:v>112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120</c:v>
                </c:pt>
                <c:pt idx="7">
                  <c:v>122</c:v>
                </c:pt>
                <c:pt idx="8">
                  <c:v>124</c:v>
                </c:pt>
                <c:pt idx="9">
                  <c:v>127</c:v>
                </c:pt>
                <c:pt idx="10">
                  <c:v>128</c:v>
                </c:pt>
                <c:pt idx="11">
                  <c:v>131</c:v>
                </c:pt>
                <c:pt idx="12">
                  <c:v>133</c:v>
                </c:pt>
                <c:pt idx="13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E-A849-8524-558B20FE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70592"/>
        <c:axId val="398672320"/>
      </c:scatterChart>
      <c:valAx>
        <c:axId val="39867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8672320"/>
        <c:crosses val="autoZero"/>
        <c:crossBetween val="midCat"/>
      </c:valAx>
      <c:valAx>
        <c:axId val="39867232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39867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LM35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Tabelle1!$Q$1</c:f>
              <c:strCache>
                <c:ptCount val="1"/>
                <c:pt idx="0">
                  <c:v>V[mV]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818373219096756E-2"/>
                  <c:y val="-0.14488111803090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CO"/>
                </a:p>
              </c:txPr>
            </c:trendlineLbl>
          </c:trendline>
          <c:xVal>
            <c:numRef>
              <c:f>Tabelle1!$P$2:$P$15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</c:numCache>
            </c:numRef>
          </c:xVal>
          <c:yVal>
            <c:numRef>
              <c:f>Tabelle1!$Q$2:$Q$15</c:f>
              <c:numCache>
                <c:formatCode>General</c:formatCode>
                <c:ptCount val="14"/>
                <c:pt idx="0">
                  <c:v>358</c:v>
                </c:pt>
                <c:pt idx="1">
                  <c:v>458</c:v>
                </c:pt>
                <c:pt idx="2">
                  <c:v>535</c:v>
                </c:pt>
                <c:pt idx="3">
                  <c:v>589</c:v>
                </c:pt>
                <c:pt idx="4">
                  <c:v>703</c:v>
                </c:pt>
                <c:pt idx="5">
                  <c:v>785</c:v>
                </c:pt>
                <c:pt idx="6">
                  <c:v>991</c:v>
                </c:pt>
                <c:pt idx="7">
                  <c:v>1087</c:v>
                </c:pt>
                <c:pt idx="8">
                  <c:v>1199</c:v>
                </c:pt>
                <c:pt idx="9">
                  <c:v>1295</c:v>
                </c:pt>
                <c:pt idx="10">
                  <c:v>1400</c:v>
                </c:pt>
                <c:pt idx="11">
                  <c:v>1507</c:v>
                </c:pt>
                <c:pt idx="12">
                  <c:v>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843-8235-E8168B1A7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12048"/>
        <c:axId val="631610463"/>
      </c:scatterChart>
      <c:valAx>
        <c:axId val="57251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31610463"/>
        <c:crosses val="autoZero"/>
        <c:crossBetween val="midCat"/>
      </c:valAx>
      <c:valAx>
        <c:axId val="631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5725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Diodo</a:t>
            </a:r>
            <a:r>
              <a:rPr lang="en-US" baseline="0"/>
              <a:t> 1N4004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Tabelle1!$S$1</c:f>
              <c:strCache>
                <c:ptCount val="1"/>
                <c:pt idx="0">
                  <c:v>V[mV]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030183727034123E-3"/>
                  <c:y val="-0.52413641003207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CO"/>
                </a:p>
              </c:txPr>
            </c:trendlineLbl>
          </c:trendline>
          <c:xVal>
            <c:numRef>
              <c:f>Tabelle1!$R$2:$R$15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</c:numCache>
            </c:numRef>
          </c:xVal>
          <c:yVal>
            <c:numRef>
              <c:f>Tabelle1!$S$2:$S$15</c:f>
              <c:numCache>
                <c:formatCode>General</c:formatCode>
                <c:ptCount val="14"/>
                <c:pt idx="0">
                  <c:v>552</c:v>
                </c:pt>
                <c:pt idx="1">
                  <c:v>539</c:v>
                </c:pt>
                <c:pt idx="2">
                  <c:v>526</c:v>
                </c:pt>
                <c:pt idx="3">
                  <c:v>515</c:v>
                </c:pt>
                <c:pt idx="4">
                  <c:v>504</c:v>
                </c:pt>
                <c:pt idx="5">
                  <c:v>492</c:v>
                </c:pt>
                <c:pt idx="6">
                  <c:v>481</c:v>
                </c:pt>
                <c:pt idx="7">
                  <c:v>451</c:v>
                </c:pt>
                <c:pt idx="8">
                  <c:v>460</c:v>
                </c:pt>
                <c:pt idx="9">
                  <c:v>448</c:v>
                </c:pt>
                <c:pt idx="10">
                  <c:v>437</c:v>
                </c:pt>
                <c:pt idx="11">
                  <c:v>426</c:v>
                </c:pt>
                <c:pt idx="12">
                  <c:v>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F-1B4C-A512-A471568D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49072"/>
        <c:axId val="442097888"/>
      </c:scatterChart>
      <c:valAx>
        <c:axId val="4420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42097888"/>
        <c:crosses val="autoZero"/>
        <c:crossBetween val="midCat"/>
      </c:valAx>
      <c:valAx>
        <c:axId val="4420978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4420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Alambre</a:t>
            </a:r>
            <a:r>
              <a:rPr lang="en-US" baseline="0"/>
              <a:t> de cobre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Tabelle1!$U$1</c:f>
              <c:strCache>
                <c:ptCount val="1"/>
                <c:pt idx="0">
                  <c:v>R[Ω]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CO"/>
                </a:p>
              </c:txPr>
            </c:trendlineLbl>
          </c:trendline>
          <c:xVal>
            <c:numRef>
              <c:f>Tabelle1!$T$2:$T$14</c:f>
              <c:numCache>
                <c:formatCode>General</c:formatCode>
                <c:ptCount val="13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</c:numCache>
            </c:numRef>
          </c:xVal>
          <c:yVal>
            <c:numRef>
              <c:f>Tabelle1!$U$2:$U$14</c:f>
              <c:numCache>
                <c:formatCode>General</c:formatCode>
                <c:ptCount val="13"/>
                <c:pt idx="0">
                  <c:v>183</c:v>
                </c:pt>
                <c:pt idx="1">
                  <c:v>187</c:v>
                </c:pt>
                <c:pt idx="2">
                  <c:v>190</c:v>
                </c:pt>
                <c:pt idx="3">
                  <c:v>194</c:v>
                </c:pt>
                <c:pt idx="4">
                  <c:v>198</c:v>
                </c:pt>
                <c:pt idx="5">
                  <c:v>201</c:v>
                </c:pt>
                <c:pt idx="6">
                  <c:v>205</c:v>
                </c:pt>
                <c:pt idx="7">
                  <c:v>209</c:v>
                </c:pt>
                <c:pt idx="8">
                  <c:v>213</c:v>
                </c:pt>
                <c:pt idx="9">
                  <c:v>217</c:v>
                </c:pt>
                <c:pt idx="10">
                  <c:v>220</c:v>
                </c:pt>
                <c:pt idx="11">
                  <c:v>224</c:v>
                </c:pt>
                <c:pt idx="12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A-CE42-B4CC-E785FC04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693136"/>
        <c:axId val="536694848"/>
      </c:scatterChart>
      <c:valAx>
        <c:axId val="53669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536694848"/>
        <c:crosses val="autoZero"/>
        <c:crossBetween val="midCat"/>
      </c:valAx>
      <c:valAx>
        <c:axId val="5366948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53669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Tabelle1!$Z$1:$Z$2</c:f>
              <c:strCache>
                <c:ptCount val="2"/>
                <c:pt idx="0">
                  <c:v>Termómetro X</c:v>
                </c:pt>
                <c:pt idx="1">
                  <c:v>R[Ω]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Tabelle1!$Y$3:$Y$37</c:f>
              <c:numCache>
                <c:formatCode>General</c:formatCode>
                <c:ptCount val="35"/>
                <c:pt idx="0">
                  <c:v>113.4</c:v>
                </c:pt>
                <c:pt idx="1">
                  <c:v>106.4</c:v>
                </c:pt>
                <c:pt idx="2">
                  <c:v>99.4</c:v>
                </c:pt>
                <c:pt idx="3">
                  <c:v>95</c:v>
                </c:pt>
                <c:pt idx="4">
                  <c:v>92</c:v>
                </c:pt>
                <c:pt idx="5">
                  <c:v>90</c:v>
                </c:pt>
                <c:pt idx="6">
                  <c:v>86.5</c:v>
                </c:pt>
                <c:pt idx="7">
                  <c:v>84.3</c:v>
                </c:pt>
                <c:pt idx="8">
                  <c:v>78</c:v>
                </c:pt>
                <c:pt idx="9">
                  <c:v>73.2</c:v>
                </c:pt>
                <c:pt idx="10">
                  <c:v>69.599999999999994</c:v>
                </c:pt>
                <c:pt idx="11">
                  <c:v>65.900000000000006</c:v>
                </c:pt>
                <c:pt idx="12">
                  <c:v>59</c:v>
                </c:pt>
                <c:pt idx="13">
                  <c:v>55.5</c:v>
                </c:pt>
                <c:pt idx="14">
                  <c:v>52.9</c:v>
                </c:pt>
                <c:pt idx="15">
                  <c:v>50.7</c:v>
                </c:pt>
                <c:pt idx="16">
                  <c:v>47.1</c:v>
                </c:pt>
                <c:pt idx="17">
                  <c:v>44.1</c:v>
                </c:pt>
                <c:pt idx="18">
                  <c:v>41.7</c:v>
                </c:pt>
                <c:pt idx="19">
                  <c:v>39.700000000000003</c:v>
                </c:pt>
                <c:pt idx="20">
                  <c:v>38.200000000000003</c:v>
                </c:pt>
                <c:pt idx="21">
                  <c:v>36.6</c:v>
                </c:pt>
                <c:pt idx="22">
                  <c:v>35.299999999999997</c:v>
                </c:pt>
                <c:pt idx="23">
                  <c:v>34.1</c:v>
                </c:pt>
                <c:pt idx="24">
                  <c:v>32.1</c:v>
                </c:pt>
                <c:pt idx="25">
                  <c:v>30.3</c:v>
                </c:pt>
                <c:pt idx="26">
                  <c:v>28.5</c:v>
                </c:pt>
                <c:pt idx="27">
                  <c:v>26.2</c:v>
                </c:pt>
                <c:pt idx="28">
                  <c:v>24.5</c:v>
                </c:pt>
                <c:pt idx="29">
                  <c:v>23.2</c:v>
                </c:pt>
                <c:pt idx="30">
                  <c:v>22.1</c:v>
                </c:pt>
                <c:pt idx="31">
                  <c:v>21.2</c:v>
                </c:pt>
                <c:pt idx="32">
                  <c:v>20.399999999999999</c:v>
                </c:pt>
                <c:pt idx="33">
                  <c:v>19.8</c:v>
                </c:pt>
                <c:pt idx="34">
                  <c:v>18.5</c:v>
                </c:pt>
              </c:numCache>
            </c:numRef>
          </c:xVal>
          <c:yVal>
            <c:numRef>
              <c:f>Tabelle1!$Z$3:$Z$37</c:f>
              <c:numCache>
                <c:formatCode>General</c:formatCode>
                <c:ptCount val="35"/>
                <c:pt idx="0">
                  <c:v>528</c:v>
                </c:pt>
                <c:pt idx="1">
                  <c:v>529</c:v>
                </c:pt>
                <c:pt idx="2">
                  <c:v>530</c:v>
                </c:pt>
                <c:pt idx="3">
                  <c:v>531</c:v>
                </c:pt>
                <c:pt idx="4">
                  <c:v>532</c:v>
                </c:pt>
                <c:pt idx="5">
                  <c:v>533</c:v>
                </c:pt>
                <c:pt idx="6">
                  <c:v>534</c:v>
                </c:pt>
                <c:pt idx="7">
                  <c:v>535</c:v>
                </c:pt>
                <c:pt idx="8">
                  <c:v>540</c:v>
                </c:pt>
                <c:pt idx="9">
                  <c:v>545</c:v>
                </c:pt>
                <c:pt idx="10">
                  <c:v>550</c:v>
                </c:pt>
                <c:pt idx="11">
                  <c:v>555</c:v>
                </c:pt>
                <c:pt idx="12">
                  <c:v>570</c:v>
                </c:pt>
                <c:pt idx="13">
                  <c:v>580</c:v>
                </c:pt>
                <c:pt idx="14">
                  <c:v>590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  <c:pt idx="21">
                  <c:v>720</c:v>
                </c:pt>
                <c:pt idx="22">
                  <c:v>740</c:v>
                </c:pt>
                <c:pt idx="23">
                  <c:v>760</c:v>
                </c:pt>
                <c:pt idx="24">
                  <c:v>800</c:v>
                </c:pt>
                <c:pt idx="25">
                  <c:v>850</c:v>
                </c:pt>
                <c:pt idx="26">
                  <c:v>905</c:v>
                </c:pt>
                <c:pt idx="27">
                  <c:v>1000</c:v>
                </c:pt>
                <c:pt idx="28">
                  <c:v>1100</c:v>
                </c:pt>
                <c:pt idx="29">
                  <c:v>1203</c:v>
                </c:pt>
                <c:pt idx="30">
                  <c:v>1300</c:v>
                </c:pt>
                <c:pt idx="31">
                  <c:v>1403</c:v>
                </c:pt>
                <c:pt idx="32">
                  <c:v>1506</c:v>
                </c:pt>
                <c:pt idx="33">
                  <c:v>1605</c:v>
                </c:pt>
                <c:pt idx="34">
                  <c:v>1806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2-7249-9BC6-45C1D785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01311"/>
        <c:axId val="566215471"/>
      </c:scatterChart>
      <c:valAx>
        <c:axId val="63210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566215471"/>
        <c:crosses val="autoZero"/>
        <c:crossBetween val="midCat"/>
      </c:valAx>
      <c:valAx>
        <c:axId val="5662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CO"/>
          </a:p>
        </c:txPr>
        <c:crossAx val="63210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C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36</xdr:row>
      <xdr:rowOff>189995</xdr:rowOff>
    </xdr:from>
    <xdr:to>
      <xdr:col>5</xdr:col>
      <xdr:colOff>533400</xdr:colOff>
      <xdr:row>50</xdr:row>
      <xdr:rowOff>87496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760A316-91D9-2755-ABCD-F3C367F8B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20</xdr:row>
      <xdr:rowOff>165100</xdr:rowOff>
    </xdr:from>
    <xdr:to>
      <xdr:col>5</xdr:col>
      <xdr:colOff>469900</xdr:colOff>
      <xdr:row>34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2B2408-C311-5437-63BA-91378A56D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792480</xdr:colOff>
      <xdr:row>20</xdr:row>
      <xdr:rowOff>119380</xdr:rowOff>
    </xdr:from>
    <xdr:to>
      <xdr:col>11</xdr:col>
      <xdr:colOff>426720</xdr:colOff>
      <xdr:row>34</xdr:row>
      <xdr:rowOff>17780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CEA8097-C12E-79B8-202F-B7C424407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731520</xdr:colOff>
      <xdr:row>37</xdr:row>
      <xdr:rowOff>7620</xdr:rowOff>
    </xdr:from>
    <xdr:to>
      <xdr:col>11</xdr:col>
      <xdr:colOff>365760</xdr:colOff>
      <xdr:row>50</xdr:row>
      <xdr:rowOff>109220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6F60951-47BE-024F-CAD0-CC437608D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25286</xdr:colOff>
      <xdr:row>20</xdr:row>
      <xdr:rowOff>71729</xdr:rowOff>
    </xdr:from>
    <xdr:to>
      <xdr:col>17</xdr:col>
      <xdr:colOff>469786</xdr:colOff>
      <xdr:row>33</xdr:row>
      <xdr:rowOff>176075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B876346-74E2-C4B0-8414-5AF3ABEB2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808910</xdr:colOff>
      <xdr:row>36</xdr:row>
      <xdr:rowOff>184435</xdr:rowOff>
    </xdr:from>
    <xdr:to>
      <xdr:col>17</xdr:col>
      <xdr:colOff>438208</xdr:colOff>
      <xdr:row>50</xdr:row>
      <xdr:rowOff>44392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D92D9D-5EB5-42DB-3D45-8654D915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56137</xdr:colOff>
      <xdr:row>20</xdr:row>
      <xdr:rowOff>36444</xdr:rowOff>
    </xdr:from>
    <xdr:to>
      <xdr:col>23</xdr:col>
      <xdr:colOff>137123</xdr:colOff>
      <xdr:row>33</xdr:row>
      <xdr:rowOff>147615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6C409FB-6A36-7864-9263-C90557E3E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27295</xdr:colOff>
      <xdr:row>37</xdr:row>
      <xdr:rowOff>22179</xdr:rowOff>
    </xdr:from>
    <xdr:to>
      <xdr:col>23</xdr:col>
      <xdr:colOff>39995</xdr:colOff>
      <xdr:row>50</xdr:row>
      <xdr:rowOff>123778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C14EEB6-B3A0-3D2C-1B52-F13C358B4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621D-E381-3041-B9FF-47E1D20F1888}">
  <dimension ref="A1:AG37"/>
  <sheetViews>
    <sheetView tabSelected="1" zoomScale="69" workbookViewId="0">
      <selection activeCell="AG4" sqref="AG4"/>
    </sheetView>
  </sheetViews>
  <sheetFormatPr baseColWidth="10" defaultRowHeight="16" x14ac:dyDescent="0.2"/>
  <cols>
    <col min="18" max="18" width="12" customWidth="1"/>
    <col min="20" max="20" width="15.5" customWidth="1"/>
    <col min="23" max="23" width="11.83203125" customWidth="1"/>
    <col min="26" max="26" width="12" customWidth="1"/>
  </cols>
  <sheetData>
    <row r="1" spans="1:33" x14ac:dyDescent="0.2">
      <c r="A1" t="s">
        <v>0</v>
      </c>
      <c r="B1" t="s">
        <v>1</v>
      </c>
      <c r="D1" t="s">
        <v>5</v>
      </c>
      <c r="E1" t="s">
        <v>1</v>
      </c>
      <c r="F1" t="s">
        <v>7</v>
      </c>
      <c r="G1" t="s">
        <v>6</v>
      </c>
      <c r="H1" t="s">
        <v>5</v>
      </c>
      <c r="I1" t="s">
        <v>6</v>
      </c>
      <c r="K1" t="s">
        <v>11</v>
      </c>
      <c r="L1" t="s">
        <v>10</v>
      </c>
      <c r="N1" t="s">
        <v>11</v>
      </c>
      <c r="O1" t="s">
        <v>19</v>
      </c>
      <c r="P1" t="s">
        <v>13</v>
      </c>
      <c r="Q1" t="s">
        <v>16</v>
      </c>
      <c r="R1" t="s">
        <v>11</v>
      </c>
      <c r="S1" t="s">
        <v>16</v>
      </c>
      <c r="T1" t="s">
        <v>11</v>
      </c>
      <c r="U1" t="s">
        <v>19</v>
      </c>
      <c r="Y1" t="s">
        <v>8</v>
      </c>
      <c r="Z1" t="s">
        <v>20</v>
      </c>
    </row>
    <row r="2" spans="1:33" x14ac:dyDescent="0.2">
      <c r="A2">
        <v>0.3</v>
      </c>
      <c r="B2">
        <v>33</v>
      </c>
      <c r="E2">
        <v>30</v>
      </c>
      <c r="F2">
        <f>E2+273.15</f>
        <v>303.14999999999998</v>
      </c>
      <c r="G2">
        <f>1/(F2)</f>
        <v>3.298697014679202E-3</v>
      </c>
      <c r="I2">
        <f>1/(F2)</f>
        <v>3.298697014679202E-3</v>
      </c>
      <c r="K2">
        <v>20</v>
      </c>
      <c r="L2">
        <v>122.1</v>
      </c>
      <c r="N2">
        <v>20</v>
      </c>
      <c r="O2">
        <v>109</v>
      </c>
      <c r="P2">
        <v>25</v>
      </c>
      <c r="Q2">
        <v>358</v>
      </c>
      <c r="R2">
        <v>25</v>
      </c>
      <c r="S2">
        <v>552</v>
      </c>
      <c r="T2">
        <v>25</v>
      </c>
      <c r="U2">
        <v>183</v>
      </c>
      <c r="Y2" t="s">
        <v>21</v>
      </c>
      <c r="Z2" t="s">
        <v>19</v>
      </c>
      <c r="AE2" t="s">
        <v>29</v>
      </c>
      <c r="AG2" t="s">
        <v>30</v>
      </c>
    </row>
    <row r="3" spans="1:33" x14ac:dyDescent="0.2">
      <c r="A3">
        <v>0.4</v>
      </c>
      <c r="B3">
        <v>35</v>
      </c>
      <c r="E3">
        <v>35</v>
      </c>
      <c r="F3">
        <f t="shared" ref="F3:F13" si="0">E3+273.15</f>
        <v>308.14999999999998</v>
      </c>
      <c r="G3">
        <f t="shared" ref="G3:G13" si="1">1/(F3)</f>
        <v>3.2451728054518907E-3</v>
      </c>
      <c r="I3">
        <f t="shared" ref="I3:I13" si="2">1/(F3)</f>
        <v>3.2451728054518907E-3</v>
      </c>
      <c r="K3">
        <f>K2+5</f>
        <v>25</v>
      </c>
      <c r="L3">
        <v>103.1</v>
      </c>
      <c r="N3">
        <f>N2+5</f>
        <v>25</v>
      </c>
      <c r="O3">
        <v>110</v>
      </c>
      <c r="P3">
        <f>P2+5</f>
        <v>30</v>
      </c>
      <c r="Q3">
        <v>458</v>
      </c>
      <c r="R3">
        <f>R2+5</f>
        <v>30</v>
      </c>
      <c r="S3">
        <v>539</v>
      </c>
      <c r="T3">
        <f>T2+5</f>
        <v>30</v>
      </c>
      <c r="U3">
        <v>187</v>
      </c>
      <c r="Y3">
        <v>113.4</v>
      </c>
      <c r="Z3">
        <v>528</v>
      </c>
    </row>
    <row r="4" spans="1:33" x14ac:dyDescent="0.2">
      <c r="A4">
        <v>0.6</v>
      </c>
      <c r="B4">
        <v>40</v>
      </c>
      <c r="D4">
        <v>5.12</v>
      </c>
      <c r="E4">
        <v>40</v>
      </c>
      <c r="F4">
        <f t="shared" si="0"/>
        <v>313.14999999999998</v>
      </c>
      <c r="G4">
        <f t="shared" si="1"/>
        <v>3.1933578157432542E-3</v>
      </c>
      <c r="H4">
        <v>5.12</v>
      </c>
      <c r="I4">
        <f t="shared" si="2"/>
        <v>3.1933578157432542E-3</v>
      </c>
      <c r="K4">
        <f t="shared" ref="K4:K18" si="3">K3+5</f>
        <v>30</v>
      </c>
      <c r="L4">
        <v>83.5</v>
      </c>
      <c r="N4">
        <f t="shared" ref="N4:T16" si="4">N3+5</f>
        <v>30</v>
      </c>
      <c r="O4">
        <v>112</v>
      </c>
      <c r="P4">
        <f t="shared" si="4"/>
        <v>35</v>
      </c>
      <c r="Q4">
        <v>535</v>
      </c>
      <c r="R4">
        <f t="shared" si="4"/>
        <v>35</v>
      </c>
      <c r="S4">
        <v>526</v>
      </c>
      <c r="T4">
        <f t="shared" si="4"/>
        <v>35</v>
      </c>
      <c r="U4">
        <v>190</v>
      </c>
      <c r="Y4">
        <v>106.4</v>
      </c>
      <c r="Z4">
        <v>529</v>
      </c>
      <c r="AD4" t="s">
        <v>23</v>
      </c>
      <c r="AE4" t="s">
        <v>28</v>
      </c>
      <c r="AG4">
        <v>0</v>
      </c>
    </row>
    <row r="5" spans="1:33" x14ac:dyDescent="0.2">
      <c r="A5">
        <v>0.9</v>
      </c>
      <c r="B5">
        <v>45</v>
      </c>
      <c r="D5">
        <v>4.12</v>
      </c>
      <c r="E5">
        <v>45</v>
      </c>
      <c r="F5">
        <f t="shared" si="0"/>
        <v>318.14999999999998</v>
      </c>
      <c r="G5">
        <f t="shared" si="1"/>
        <v>3.1431714600031434E-3</v>
      </c>
      <c r="H5" s="1">
        <v>4.12</v>
      </c>
      <c r="I5">
        <f t="shared" si="2"/>
        <v>3.1431714600031434E-3</v>
      </c>
      <c r="K5">
        <f t="shared" si="3"/>
        <v>35</v>
      </c>
      <c r="L5">
        <v>66.3</v>
      </c>
      <c r="N5">
        <f t="shared" si="4"/>
        <v>35</v>
      </c>
      <c r="O5">
        <v>114</v>
      </c>
      <c r="P5">
        <f t="shared" si="4"/>
        <v>40</v>
      </c>
      <c r="Q5">
        <v>589</v>
      </c>
      <c r="R5">
        <f t="shared" si="4"/>
        <v>40</v>
      </c>
      <c r="S5">
        <v>515</v>
      </c>
      <c r="T5">
        <f t="shared" si="4"/>
        <v>40</v>
      </c>
      <c r="U5">
        <v>194</v>
      </c>
      <c r="Y5">
        <v>99.4</v>
      </c>
      <c r="Z5">
        <v>530</v>
      </c>
      <c r="AD5" t="s">
        <v>24</v>
      </c>
      <c r="AE5" t="s">
        <v>25</v>
      </c>
      <c r="AG5" t="s">
        <v>32</v>
      </c>
    </row>
    <row r="6" spans="1:33" x14ac:dyDescent="0.2">
      <c r="A6">
        <v>1.1000000000000001</v>
      </c>
      <c r="B6">
        <v>50</v>
      </c>
      <c r="D6">
        <v>3.37</v>
      </c>
      <c r="E6">
        <v>50</v>
      </c>
      <c r="F6">
        <f t="shared" si="0"/>
        <v>323.14999999999998</v>
      </c>
      <c r="G6">
        <f t="shared" si="1"/>
        <v>3.0945381401825778E-3</v>
      </c>
      <c r="H6" s="1">
        <v>3.37</v>
      </c>
      <c r="I6">
        <f t="shared" si="2"/>
        <v>3.0945381401825778E-3</v>
      </c>
      <c r="K6">
        <f t="shared" si="3"/>
        <v>40</v>
      </c>
      <c r="L6">
        <v>54</v>
      </c>
      <c r="N6">
        <f t="shared" si="4"/>
        <v>40</v>
      </c>
      <c r="O6">
        <v>116</v>
      </c>
      <c r="P6">
        <f t="shared" si="4"/>
        <v>45</v>
      </c>
      <c r="Q6">
        <v>703</v>
      </c>
      <c r="R6">
        <f t="shared" si="4"/>
        <v>45</v>
      </c>
      <c r="S6">
        <v>504</v>
      </c>
      <c r="T6">
        <f t="shared" si="4"/>
        <v>45</v>
      </c>
      <c r="U6">
        <v>198</v>
      </c>
      <c r="Y6">
        <v>95</v>
      </c>
      <c r="Z6">
        <v>531</v>
      </c>
      <c r="AD6" t="s">
        <v>26</v>
      </c>
      <c r="AE6" t="s">
        <v>27</v>
      </c>
      <c r="AG6" t="s">
        <v>31</v>
      </c>
    </row>
    <row r="7" spans="1:33" x14ac:dyDescent="0.2">
      <c r="A7">
        <v>1.3</v>
      </c>
      <c r="B7">
        <v>55</v>
      </c>
      <c r="D7">
        <v>2.79</v>
      </c>
      <c r="E7">
        <v>55</v>
      </c>
      <c r="F7">
        <f t="shared" si="0"/>
        <v>328.15</v>
      </c>
      <c r="G7">
        <f t="shared" si="1"/>
        <v>3.0473868657626088E-3</v>
      </c>
      <c r="H7" s="1">
        <v>2.79</v>
      </c>
      <c r="I7">
        <f t="shared" si="2"/>
        <v>3.0473868657626088E-3</v>
      </c>
      <c r="K7">
        <f t="shared" si="3"/>
        <v>45</v>
      </c>
      <c r="L7">
        <v>43.2</v>
      </c>
      <c r="N7">
        <f t="shared" si="4"/>
        <v>45</v>
      </c>
      <c r="O7">
        <v>118</v>
      </c>
      <c r="P7">
        <f t="shared" si="4"/>
        <v>50</v>
      </c>
      <c r="Q7">
        <v>785</v>
      </c>
      <c r="R7">
        <f t="shared" si="4"/>
        <v>50</v>
      </c>
      <c r="S7">
        <v>492</v>
      </c>
      <c r="T7">
        <f t="shared" si="4"/>
        <v>50</v>
      </c>
      <c r="U7">
        <v>201</v>
      </c>
      <c r="Y7">
        <v>92</v>
      </c>
      <c r="Z7">
        <v>532</v>
      </c>
    </row>
    <row r="8" spans="1:33" x14ac:dyDescent="0.2">
      <c r="A8">
        <v>1.5</v>
      </c>
      <c r="B8">
        <v>60</v>
      </c>
      <c r="D8">
        <v>2.29</v>
      </c>
      <c r="E8">
        <v>60</v>
      </c>
      <c r="F8">
        <f t="shared" si="0"/>
        <v>333.15</v>
      </c>
      <c r="G8">
        <f t="shared" si="1"/>
        <v>3.0016509079993999E-3</v>
      </c>
      <c r="H8" s="1">
        <v>2.29</v>
      </c>
      <c r="I8">
        <f t="shared" si="2"/>
        <v>3.0016509079993999E-3</v>
      </c>
      <c r="K8">
        <f t="shared" si="3"/>
        <v>50</v>
      </c>
      <c r="L8">
        <v>35.799999999999997</v>
      </c>
      <c r="N8">
        <f t="shared" si="4"/>
        <v>50</v>
      </c>
      <c r="O8">
        <v>120</v>
      </c>
      <c r="P8">
        <f t="shared" si="4"/>
        <v>55</v>
      </c>
      <c r="Q8">
        <v>991</v>
      </c>
      <c r="R8">
        <f t="shared" si="4"/>
        <v>55</v>
      </c>
      <c r="S8">
        <v>481</v>
      </c>
      <c r="T8">
        <f t="shared" si="4"/>
        <v>55</v>
      </c>
      <c r="U8">
        <v>205</v>
      </c>
      <c r="Y8">
        <v>90</v>
      </c>
      <c r="Z8">
        <v>533</v>
      </c>
    </row>
    <row r="9" spans="1:33" x14ac:dyDescent="0.2">
      <c r="A9">
        <v>1.7</v>
      </c>
      <c r="B9">
        <v>65</v>
      </c>
      <c r="D9">
        <v>1.88</v>
      </c>
      <c r="E9">
        <v>65</v>
      </c>
      <c r="F9">
        <f t="shared" si="0"/>
        <v>338.15</v>
      </c>
      <c r="G9">
        <f t="shared" si="1"/>
        <v>2.9572674848440043E-3</v>
      </c>
      <c r="H9" s="1">
        <v>1.88</v>
      </c>
      <c r="I9">
        <f t="shared" si="2"/>
        <v>2.9572674848440043E-3</v>
      </c>
      <c r="K9">
        <f t="shared" si="3"/>
        <v>55</v>
      </c>
      <c r="L9">
        <v>28.8</v>
      </c>
      <c r="N9">
        <f t="shared" si="4"/>
        <v>55</v>
      </c>
      <c r="O9">
        <v>122</v>
      </c>
      <c r="P9">
        <f t="shared" si="4"/>
        <v>60</v>
      </c>
      <c r="Q9">
        <v>1087</v>
      </c>
      <c r="R9">
        <f t="shared" si="4"/>
        <v>60</v>
      </c>
      <c r="S9">
        <v>451</v>
      </c>
      <c r="T9">
        <f t="shared" si="4"/>
        <v>60</v>
      </c>
      <c r="U9">
        <v>209</v>
      </c>
      <c r="Y9">
        <v>86.5</v>
      </c>
      <c r="Z9">
        <v>534</v>
      </c>
    </row>
    <row r="10" spans="1:33" x14ac:dyDescent="0.2">
      <c r="A10">
        <v>2</v>
      </c>
      <c r="B10">
        <v>70</v>
      </c>
      <c r="D10">
        <v>1.54</v>
      </c>
      <c r="E10">
        <v>70</v>
      </c>
      <c r="F10">
        <f t="shared" si="0"/>
        <v>343.15</v>
      </c>
      <c r="G10">
        <f t="shared" si="1"/>
        <v>2.9141774734081308E-3</v>
      </c>
      <c r="H10" s="1">
        <v>1.54</v>
      </c>
      <c r="I10">
        <f t="shared" si="2"/>
        <v>2.9141774734081308E-3</v>
      </c>
      <c r="K10">
        <f t="shared" si="3"/>
        <v>60</v>
      </c>
      <c r="L10">
        <v>23.5</v>
      </c>
      <c r="N10">
        <f t="shared" si="4"/>
        <v>60</v>
      </c>
      <c r="O10">
        <v>124</v>
      </c>
      <c r="P10">
        <f t="shared" si="4"/>
        <v>65</v>
      </c>
      <c r="Q10">
        <v>1199</v>
      </c>
      <c r="R10">
        <f t="shared" si="4"/>
        <v>65</v>
      </c>
      <c r="S10">
        <v>460</v>
      </c>
      <c r="T10">
        <f t="shared" si="4"/>
        <v>65</v>
      </c>
      <c r="U10">
        <v>213</v>
      </c>
      <c r="Y10">
        <v>84.3</v>
      </c>
      <c r="Z10">
        <v>535</v>
      </c>
    </row>
    <row r="11" spans="1:33" x14ac:dyDescent="0.2">
      <c r="A11">
        <v>2.2000000000000002</v>
      </c>
      <c r="B11">
        <v>75</v>
      </c>
      <c r="D11">
        <v>1.22</v>
      </c>
      <c r="E11">
        <v>75</v>
      </c>
      <c r="F11">
        <f t="shared" si="0"/>
        <v>348.15</v>
      </c>
      <c r="G11">
        <f t="shared" si="1"/>
        <v>2.8723251472066642E-3</v>
      </c>
      <c r="H11" s="1">
        <v>1.22</v>
      </c>
      <c r="I11">
        <f t="shared" si="2"/>
        <v>2.8723251472066642E-3</v>
      </c>
      <c r="K11">
        <f t="shared" si="3"/>
        <v>65</v>
      </c>
      <c r="L11">
        <v>19.2</v>
      </c>
      <c r="N11">
        <f t="shared" si="4"/>
        <v>65</v>
      </c>
      <c r="O11">
        <v>127</v>
      </c>
      <c r="P11">
        <f t="shared" si="4"/>
        <v>70</v>
      </c>
      <c r="Q11">
        <v>1295</v>
      </c>
      <c r="R11">
        <f t="shared" si="4"/>
        <v>70</v>
      </c>
      <c r="S11">
        <v>448</v>
      </c>
      <c r="T11">
        <f t="shared" si="4"/>
        <v>70</v>
      </c>
      <c r="U11">
        <v>217</v>
      </c>
      <c r="Y11">
        <v>78</v>
      </c>
      <c r="Z11">
        <v>540</v>
      </c>
    </row>
    <row r="12" spans="1:33" x14ac:dyDescent="0.2">
      <c r="A12">
        <v>2.4</v>
      </c>
      <c r="B12">
        <v>80</v>
      </c>
      <c r="D12">
        <v>1.0900000000000001</v>
      </c>
      <c r="E12">
        <v>80</v>
      </c>
      <c r="F12">
        <f t="shared" si="0"/>
        <v>353.15</v>
      </c>
      <c r="G12">
        <f t="shared" si="1"/>
        <v>2.831657935721365E-3</v>
      </c>
      <c r="H12" s="1">
        <v>1.0900000000000001</v>
      </c>
      <c r="I12">
        <f t="shared" si="2"/>
        <v>2.831657935721365E-3</v>
      </c>
      <c r="K12">
        <f t="shared" si="3"/>
        <v>70</v>
      </c>
      <c r="L12">
        <v>16</v>
      </c>
      <c r="N12">
        <f t="shared" si="4"/>
        <v>70</v>
      </c>
      <c r="O12">
        <v>128</v>
      </c>
      <c r="P12">
        <f t="shared" si="4"/>
        <v>75</v>
      </c>
      <c r="Q12">
        <v>1400</v>
      </c>
      <c r="R12">
        <f t="shared" si="4"/>
        <v>75</v>
      </c>
      <c r="S12">
        <v>437</v>
      </c>
      <c r="T12">
        <f t="shared" si="4"/>
        <v>75</v>
      </c>
      <c r="U12">
        <v>220</v>
      </c>
      <c r="Y12">
        <v>73.2</v>
      </c>
      <c r="Z12">
        <v>545</v>
      </c>
    </row>
    <row r="13" spans="1:33" x14ac:dyDescent="0.2">
      <c r="A13">
        <v>2.6</v>
      </c>
      <c r="B13">
        <v>85</v>
      </c>
      <c r="D13">
        <v>0.89</v>
      </c>
      <c r="E13">
        <v>85</v>
      </c>
      <c r="F13">
        <f t="shared" si="0"/>
        <v>358.15</v>
      </c>
      <c r="G13">
        <f t="shared" si="1"/>
        <v>2.7921262041044259E-3</v>
      </c>
      <c r="H13" s="1">
        <v>0.89</v>
      </c>
      <c r="I13">
        <f t="shared" si="2"/>
        <v>2.7921262041044259E-3</v>
      </c>
      <c r="K13">
        <f t="shared" si="3"/>
        <v>75</v>
      </c>
      <c r="L13">
        <v>13.2</v>
      </c>
      <c r="N13">
        <f t="shared" si="4"/>
        <v>75</v>
      </c>
      <c r="O13">
        <v>131</v>
      </c>
      <c r="P13">
        <f t="shared" si="4"/>
        <v>80</v>
      </c>
      <c r="Q13">
        <v>1507</v>
      </c>
      <c r="R13">
        <f t="shared" si="4"/>
        <v>80</v>
      </c>
      <c r="S13">
        <v>426</v>
      </c>
      <c r="T13">
        <f t="shared" si="4"/>
        <v>80</v>
      </c>
      <c r="U13">
        <v>224</v>
      </c>
      <c r="Y13">
        <v>69.599999999999994</v>
      </c>
      <c r="Z13">
        <v>550</v>
      </c>
    </row>
    <row r="14" spans="1:33" x14ac:dyDescent="0.2">
      <c r="A14">
        <v>2.7</v>
      </c>
      <c r="B14">
        <v>88</v>
      </c>
      <c r="H14" t="s">
        <v>8</v>
      </c>
      <c r="K14">
        <f t="shared" si="3"/>
        <v>80</v>
      </c>
      <c r="L14">
        <v>11</v>
      </c>
      <c r="N14">
        <f t="shared" si="4"/>
        <v>80</v>
      </c>
      <c r="O14">
        <v>133</v>
      </c>
      <c r="P14">
        <f t="shared" si="4"/>
        <v>85</v>
      </c>
      <c r="Q14">
        <v>1548</v>
      </c>
      <c r="R14">
        <f t="shared" si="4"/>
        <v>85</v>
      </c>
      <c r="S14">
        <v>419</v>
      </c>
      <c r="T14">
        <f t="shared" si="4"/>
        <v>85</v>
      </c>
      <c r="U14">
        <v>228</v>
      </c>
      <c r="X14" t="s">
        <v>22</v>
      </c>
      <c r="Y14">
        <v>65.900000000000006</v>
      </c>
      <c r="Z14">
        <v>555</v>
      </c>
    </row>
    <row r="15" spans="1:33" x14ac:dyDescent="0.2">
      <c r="A15" t="s">
        <v>4</v>
      </c>
      <c r="K15">
        <f t="shared" si="3"/>
        <v>85</v>
      </c>
      <c r="L15">
        <v>9.3000000000000007</v>
      </c>
      <c r="N15">
        <f t="shared" si="4"/>
        <v>85</v>
      </c>
      <c r="O15">
        <v>135</v>
      </c>
      <c r="Y15">
        <v>59</v>
      </c>
      <c r="Z15">
        <v>570</v>
      </c>
    </row>
    <row r="16" spans="1:33" x14ac:dyDescent="0.2">
      <c r="Y16">
        <v>55.5</v>
      </c>
      <c r="Z16">
        <v>580</v>
      </c>
    </row>
    <row r="17" spans="1:26" x14ac:dyDescent="0.2">
      <c r="A17" t="s">
        <v>2</v>
      </c>
      <c r="Y17">
        <v>52.9</v>
      </c>
      <c r="Z17">
        <v>590</v>
      </c>
    </row>
    <row r="18" spans="1:26" x14ac:dyDescent="0.2">
      <c r="A18" t="s">
        <v>3</v>
      </c>
      <c r="K18" t="s">
        <v>12</v>
      </c>
      <c r="N18" t="s">
        <v>9</v>
      </c>
      <c r="P18" t="s">
        <v>14</v>
      </c>
      <c r="R18" t="s">
        <v>18</v>
      </c>
      <c r="T18" t="s">
        <v>17</v>
      </c>
      <c r="Y18">
        <v>50.7</v>
      </c>
      <c r="Z18">
        <v>600</v>
      </c>
    </row>
    <row r="19" spans="1:26" x14ac:dyDescent="0.2">
      <c r="P19" t="s">
        <v>15</v>
      </c>
      <c r="Y19">
        <v>47.1</v>
      </c>
      <c r="Z19">
        <v>620</v>
      </c>
    </row>
    <row r="20" spans="1:26" x14ac:dyDescent="0.2">
      <c r="Y20">
        <v>44.1</v>
      </c>
      <c r="Z20">
        <v>640</v>
      </c>
    </row>
    <row r="21" spans="1:26" x14ac:dyDescent="0.2">
      <c r="Y21">
        <v>41.7</v>
      </c>
      <c r="Z21">
        <v>660</v>
      </c>
    </row>
    <row r="22" spans="1:26" x14ac:dyDescent="0.2">
      <c r="Y22">
        <v>39.700000000000003</v>
      </c>
      <c r="Z22">
        <v>680</v>
      </c>
    </row>
    <row r="23" spans="1:26" x14ac:dyDescent="0.2">
      <c r="Y23">
        <v>38.200000000000003</v>
      </c>
      <c r="Z23">
        <v>700</v>
      </c>
    </row>
    <row r="24" spans="1:26" x14ac:dyDescent="0.2">
      <c r="Y24">
        <v>36.6</v>
      </c>
      <c r="Z24">
        <v>720</v>
      </c>
    </row>
    <row r="25" spans="1:26" x14ac:dyDescent="0.2">
      <c r="Y25">
        <v>35.299999999999997</v>
      </c>
      <c r="Z25">
        <v>740</v>
      </c>
    </row>
    <row r="26" spans="1:26" x14ac:dyDescent="0.2">
      <c r="Y26">
        <v>34.1</v>
      </c>
      <c r="Z26">
        <v>760</v>
      </c>
    </row>
    <row r="27" spans="1:26" x14ac:dyDescent="0.2">
      <c r="Y27">
        <v>32.1</v>
      </c>
      <c r="Z27">
        <v>800</v>
      </c>
    </row>
    <row r="28" spans="1:26" x14ac:dyDescent="0.2">
      <c r="Y28">
        <v>30.3</v>
      </c>
      <c r="Z28">
        <v>850</v>
      </c>
    </row>
    <row r="29" spans="1:26" x14ac:dyDescent="0.2">
      <c r="Y29">
        <v>28.5</v>
      </c>
      <c r="Z29">
        <v>905</v>
      </c>
    </row>
    <row r="30" spans="1:26" x14ac:dyDescent="0.2">
      <c r="Y30">
        <v>26.2</v>
      </c>
      <c r="Z30">
        <v>1000</v>
      </c>
    </row>
    <row r="31" spans="1:26" x14ac:dyDescent="0.2">
      <c r="Y31">
        <v>24.5</v>
      </c>
      <c r="Z31">
        <v>1100</v>
      </c>
    </row>
    <row r="32" spans="1:26" x14ac:dyDescent="0.2">
      <c r="Y32">
        <v>23.2</v>
      </c>
      <c r="Z32">
        <v>1203</v>
      </c>
    </row>
    <row r="33" spans="25:26" x14ac:dyDescent="0.2">
      <c r="Y33">
        <v>22.1</v>
      </c>
      <c r="Z33">
        <v>1300</v>
      </c>
    </row>
    <row r="34" spans="25:26" x14ac:dyDescent="0.2">
      <c r="Y34">
        <v>21.2</v>
      </c>
      <c r="Z34">
        <v>1403</v>
      </c>
    </row>
    <row r="35" spans="25:26" x14ac:dyDescent="0.2">
      <c r="Y35">
        <v>20.399999999999999</v>
      </c>
      <c r="Z35">
        <v>1506</v>
      </c>
    </row>
    <row r="36" spans="25:26" x14ac:dyDescent="0.2">
      <c r="Y36">
        <v>19.8</v>
      </c>
      <c r="Z36">
        <v>1605</v>
      </c>
    </row>
    <row r="37" spans="25:26" x14ac:dyDescent="0.2">
      <c r="Y37">
        <v>18.5</v>
      </c>
      <c r="Z37">
        <v>1806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 Sofia Sandoval</dc:creator>
  <cp:lastModifiedBy>Aura Sofia Sandoval</cp:lastModifiedBy>
  <dcterms:created xsi:type="dcterms:W3CDTF">2025-04-08T19:32:58Z</dcterms:created>
  <dcterms:modified xsi:type="dcterms:W3CDTF">2025-04-25T23:44:16Z</dcterms:modified>
</cp:coreProperties>
</file>