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d\OneDrive\Escritorio\"/>
    </mc:Choice>
  </mc:AlternateContent>
  <xr:revisionPtr revIDLastSave="0" documentId="13_ncr:1_{28592D07-CC30-46B0-8A72-B633E8DABB3E}" xr6:coauthVersionLast="47" xr6:coauthVersionMax="47" xr10:uidLastSave="{00000000-0000-0000-0000-000000000000}"/>
  <bookViews>
    <workbookView xWindow="-120" yWindow="-120" windowWidth="20730" windowHeight="11040" xr2:uid="{A0A56550-953A-4F8C-8952-1A0E07B391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D27" i="1"/>
  <c r="D26" i="1" s="1"/>
  <c r="D28" i="1" s="1"/>
  <c r="D25" i="1"/>
  <c r="D12" i="1" l="1"/>
  <c r="D21" i="1" s="1"/>
</calcChain>
</file>

<file path=xl/sharedStrings.xml><?xml version="1.0" encoding="utf-8"?>
<sst xmlns="http://schemas.openxmlformats.org/spreadsheetml/2006/main" count="72" uniqueCount="63">
  <si>
    <t>Altura</t>
  </si>
  <si>
    <t>h</t>
  </si>
  <si>
    <t>m</t>
  </si>
  <si>
    <t>Densidad</t>
  </si>
  <si>
    <t>Kg/m^3</t>
  </si>
  <si>
    <t>Temperatura</t>
  </si>
  <si>
    <t>T</t>
  </si>
  <si>
    <t>°C</t>
  </si>
  <si>
    <t>Constante de Reynolds</t>
  </si>
  <si>
    <t>R</t>
  </si>
  <si>
    <t>Tracción</t>
  </si>
  <si>
    <t>N</t>
  </si>
  <si>
    <t>Radio Pala</t>
  </si>
  <si>
    <t>V. Ascenso</t>
  </si>
  <si>
    <t>Vc</t>
  </si>
  <si>
    <t>m/s</t>
  </si>
  <si>
    <t>V. Descenso</t>
  </si>
  <si>
    <t>Vcd</t>
  </si>
  <si>
    <t>Número de Palas</t>
  </si>
  <si>
    <t>B</t>
  </si>
  <si>
    <t>Cuerda</t>
  </si>
  <si>
    <t>C</t>
  </si>
  <si>
    <t>Masa</t>
  </si>
  <si>
    <t>M</t>
  </si>
  <si>
    <t>kg</t>
  </si>
  <si>
    <t>Gravedad</t>
  </si>
  <si>
    <t>G</t>
  </si>
  <si>
    <t>m/s^2</t>
  </si>
  <si>
    <t>Diámetro</t>
  </si>
  <si>
    <t>D</t>
  </si>
  <si>
    <t>Velocidad angular</t>
  </si>
  <si>
    <t>Rad/s</t>
  </si>
  <si>
    <t>CL</t>
  </si>
  <si>
    <t>NACA</t>
  </si>
  <si>
    <t>Símbolo</t>
  </si>
  <si>
    <t>Unidades</t>
  </si>
  <si>
    <t>Valores</t>
  </si>
  <si>
    <t>-</t>
  </si>
  <si>
    <t>Motor 2212/929KV</t>
  </si>
  <si>
    <t>Corriente de carga</t>
  </si>
  <si>
    <t>9.5 A</t>
  </si>
  <si>
    <t>642 g</t>
  </si>
  <si>
    <t>Potencia</t>
  </si>
  <si>
    <t>105 W</t>
  </si>
  <si>
    <t>Eficiencia</t>
  </si>
  <si>
    <t>6.1 g/W</t>
  </si>
  <si>
    <t>Peso</t>
  </si>
  <si>
    <t>50 gramos</t>
  </si>
  <si>
    <t>Tamaño Hélice</t>
  </si>
  <si>
    <t>Hélice</t>
  </si>
  <si>
    <t>10 in</t>
  </si>
  <si>
    <t>ω</t>
  </si>
  <si>
    <t>ρ</t>
  </si>
  <si>
    <t>Ft</t>
  </si>
  <si>
    <t>Fn</t>
  </si>
  <si>
    <t>W</t>
  </si>
  <si>
    <t>a</t>
  </si>
  <si>
    <t>(2000 -- 2500)</t>
  </si>
  <si>
    <t>Tiempo Ascenso</t>
  </si>
  <si>
    <t>Tiempo Descenso</t>
  </si>
  <si>
    <t>Ta</t>
  </si>
  <si>
    <t>Td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</si>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</sst>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21895</xdr:colOff>
      <xdr:row>13</xdr:row>
      <xdr:rowOff>31421</xdr:rowOff>
    </xdr:from>
    <xdr:to>
      <xdr:col>14</xdr:col>
      <xdr:colOff>300025</xdr:colOff>
      <xdr:row>23</xdr:row>
      <xdr:rowOff>174931</xdr:rowOff>
    </xdr:to>
    <xdr:pic>
      <xdr:nvPicPr>
        <xdr:cNvPr id="2" name="Imagen 1" descr="Tabla&#10;&#10;Descripción generada automáticamente">
          <a:extLst>
            <a:ext uri="{FF2B5EF4-FFF2-40B4-BE49-F238E27FC236}">
              <a16:creationId xmlns:a16="http://schemas.microsoft.com/office/drawing/2014/main" id="{D2BB512E-7072-8667-398C-1ADF57F4C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421" y="2616778"/>
          <a:ext cx="5646766" cy="2110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278130</xdr:colOff>
      <xdr:row>68</xdr:row>
      <xdr:rowOff>11430</xdr:rowOff>
    </xdr:to>
    <xdr:pic>
      <xdr:nvPicPr>
        <xdr:cNvPr id="3" name="Imagen 2" descr="Gráfico&#10;&#10;Descripción generada automáticamente">
          <a:extLst>
            <a:ext uri="{FF2B5EF4-FFF2-40B4-BE49-F238E27FC236}">
              <a16:creationId xmlns:a16="http://schemas.microsoft.com/office/drawing/2014/main" id="{086C665F-0417-DB81-224A-42990D07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4991100"/>
          <a:ext cx="5612130" cy="821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9B05-950A-473C-B378-6BBF04AC9370}">
  <dimension ref="B2:J28"/>
  <sheetViews>
    <sheetView tabSelected="1" zoomScale="77" zoomScaleNormal="77" workbookViewId="0">
      <selection activeCell="D18" sqref="D18"/>
    </sheetView>
  </sheetViews>
  <sheetFormatPr baseColWidth="10" defaultRowHeight="15" x14ac:dyDescent="0.25"/>
  <cols>
    <col min="2" max="2" width="29.5703125" style="1" customWidth="1"/>
    <col min="3" max="3" width="11.140625" style="1" customWidth="1"/>
    <col min="4" max="4" width="44.140625" style="1" customWidth="1"/>
    <col min="5" max="5" width="13.5703125" style="1" customWidth="1"/>
    <col min="6" max="6" width="15.7109375" customWidth="1"/>
  </cols>
  <sheetData>
    <row r="2" spans="2:10" ht="15.75" x14ac:dyDescent="0.25">
      <c r="H2" s="2"/>
      <c r="I2" s="18"/>
    </row>
    <row r="3" spans="2:10" ht="15.75" thickBot="1" x14ac:dyDescent="0.3">
      <c r="H3" s="18"/>
      <c r="I3" s="18"/>
    </row>
    <row r="4" spans="2:10" ht="16.5" thickBot="1" x14ac:dyDescent="0.3">
      <c r="B4" s="8" t="s">
        <v>37</v>
      </c>
      <c r="C4" s="9" t="s">
        <v>34</v>
      </c>
      <c r="D4" s="9" t="s">
        <v>36</v>
      </c>
      <c r="E4" s="10" t="s">
        <v>35</v>
      </c>
      <c r="H4" s="38" t="s">
        <v>38</v>
      </c>
      <c r="I4" s="39"/>
      <c r="J4" s="40"/>
    </row>
    <row r="5" spans="2:10" ht="15.75" x14ac:dyDescent="0.25">
      <c r="B5" s="25" t="s">
        <v>0</v>
      </c>
      <c r="C5" s="26" t="s">
        <v>1</v>
      </c>
      <c r="D5" s="26">
        <v>2500</v>
      </c>
      <c r="E5" s="27" t="s">
        <v>2</v>
      </c>
      <c r="F5" s="24" t="s">
        <v>57</v>
      </c>
      <c r="H5" s="41" t="s">
        <v>39</v>
      </c>
      <c r="I5" s="42"/>
      <c r="J5" s="21" t="s">
        <v>40</v>
      </c>
    </row>
    <row r="6" spans="2:10" ht="15.75" x14ac:dyDescent="0.25">
      <c r="B6" s="6" t="s">
        <v>3</v>
      </c>
      <c r="C6" s="23" t="s">
        <v>52</v>
      </c>
      <c r="D6" s="3">
        <v>0.98299999999999998</v>
      </c>
      <c r="E6" s="7" t="s">
        <v>4</v>
      </c>
      <c r="H6" s="32" t="s">
        <v>10</v>
      </c>
      <c r="I6" s="33"/>
      <c r="J6" s="20" t="s">
        <v>41</v>
      </c>
    </row>
    <row r="7" spans="2:10" ht="15.75" x14ac:dyDescent="0.25">
      <c r="B7" s="11" t="s">
        <v>5</v>
      </c>
      <c r="C7" s="12" t="s">
        <v>6</v>
      </c>
      <c r="D7" s="12">
        <v>22</v>
      </c>
      <c r="E7" s="13" t="s">
        <v>7</v>
      </c>
      <c r="H7" s="34" t="s">
        <v>42</v>
      </c>
      <c r="I7" s="35"/>
      <c r="J7" s="22" t="s">
        <v>43</v>
      </c>
    </row>
    <row r="8" spans="2:10" ht="15.75" x14ac:dyDescent="0.25">
      <c r="B8" s="6" t="s">
        <v>8</v>
      </c>
      <c r="C8" s="3" t="s">
        <v>9</v>
      </c>
      <c r="D8" s="3">
        <v>134000</v>
      </c>
      <c r="E8" s="7"/>
      <c r="H8" s="32" t="s">
        <v>44</v>
      </c>
      <c r="I8" s="33"/>
      <c r="J8" s="20" t="s">
        <v>45</v>
      </c>
    </row>
    <row r="9" spans="2:10" ht="15.75" x14ac:dyDescent="0.25">
      <c r="B9" s="11" t="s">
        <v>10</v>
      </c>
      <c r="C9" s="12" t="s">
        <v>6</v>
      </c>
      <c r="D9" s="14">
        <v>6.2915999999999999</v>
      </c>
      <c r="E9" s="13" t="s">
        <v>11</v>
      </c>
      <c r="H9" s="34" t="s">
        <v>46</v>
      </c>
      <c r="I9" s="35"/>
      <c r="J9" s="22" t="s">
        <v>47</v>
      </c>
    </row>
    <row r="10" spans="2:10" ht="15.75" x14ac:dyDescent="0.25">
      <c r="B10" s="6" t="s">
        <v>12</v>
      </c>
      <c r="C10" s="3" t="s">
        <v>9</v>
      </c>
      <c r="D10" s="3">
        <v>0.127</v>
      </c>
      <c r="E10" s="7" t="s">
        <v>2</v>
      </c>
      <c r="H10" s="32" t="s">
        <v>49</v>
      </c>
      <c r="I10" s="33"/>
      <c r="J10" s="20">
        <v>1045</v>
      </c>
    </row>
    <row r="11" spans="2:10" ht="15.75" x14ac:dyDescent="0.25">
      <c r="B11" s="11" t="s">
        <v>13</v>
      </c>
      <c r="C11" s="12" t="s">
        <v>14</v>
      </c>
      <c r="D11" s="12">
        <f>SQRT(2*D16*D5)</f>
        <v>221.47234590350101</v>
      </c>
      <c r="E11" s="13" t="s">
        <v>15</v>
      </c>
      <c r="H11" s="34" t="s">
        <v>48</v>
      </c>
      <c r="I11" s="35"/>
      <c r="J11" s="22" t="s">
        <v>50</v>
      </c>
    </row>
    <row r="12" spans="2:10" ht="16.5" thickBot="1" x14ac:dyDescent="0.3">
      <c r="B12" s="6" t="s">
        <v>16</v>
      </c>
      <c r="C12" s="3" t="s">
        <v>17</v>
      </c>
      <c r="D12" s="3">
        <f>D11/2</f>
        <v>110.7361729517505</v>
      </c>
      <c r="E12" s="7" t="s">
        <v>15</v>
      </c>
      <c r="H12" s="36" t="s">
        <v>33</v>
      </c>
      <c r="I12" s="37"/>
      <c r="J12" s="19">
        <v>2412</v>
      </c>
    </row>
    <row r="13" spans="2:10" ht="15.75" x14ac:dyDescent="0.25">
      <c r="B13" s="11" t="s">
        <v>18</v>
      </c>
      <c r="C13" s="12" t="s">
        <v>19</v>
      </c>
      <c r="D13" s="12">
        <v>2</v>
      </c>
      <c r="E13" s="13"/>
    </row>
    <row r="14" spans="2:10" ht="15.75" x14ac:dyDescent="0.25">
      <c r="B14" s="6" t="s">
        <v>20</v>
      </c>
      <c r="C14" s="3" t="s">
        <v>21</v>
      </c>
      <c r="D14" s="3">
        <v>1.8200000000000001E-2</v>
      </c>
      <c r="E14" s="7" t="s">
        <v>2</v>
      </c>
    </row>
    <row r="15" spans="2:10" ht="15.75" x14ac:dyDescent="0.25">
      <c r="B15" s="11" t="s">
        <v>22</v>
      </c>
      <c r="C15" s="12" t="s">
        <v>23</v>
      </c>
      <c r="D15" s="12">
        <v>1.3</v>
      </c>
      <c r="E15" s="13" t="s">
        <v>24</v>
      </c>
    </row>
    <row r="16" spans="2:10" ht="15.75" x14ac:dyDescent="0.25">
      <c r="B16" s="6" t="s">
        <v>25</v>
      </c>
      <c r="C16" s="3" t="s">
        <v>26</v>
      </c>
      <c r="D16" s="3">
        <v>9.81</v>
      </c>
      <c r="E16" s="7" t="s">
        <v>27</v>
      </c>
    </row>
    <row r="17" spans="2:5" ht="15.75" x14ac:dyDescent="0.25">
      <c r="B17" s="11" t="s">
        <v>28</v>
      </c>
      <c r="C17" s="12" t="s">
        <v>29</v>
      </c>
      <c r="D17" s="12">
        <v>0.22500000000000001</v>
      </c>
      <c r="E17" s="13" t="s">
        <v>2</v>
      </c>
    </row>
    <row r="18" spans="2:5" ht="15.75" x14ac:dyDescent="0.25">
      <c r="B18" s="6" t="s">
        <v>30</v>
      </c>
      <c r="C18" s="23" t="s">
        <v>51</v>
      </c>
      <c r="D18" s="3">
        <v>1070.22</v>
      </c>
      <c r="E18" s="7" t="s">
        <v>31</v>
      </c>
    </row>
    <row r="19" spans="2:5" ht="15.75" x14ac:dyDescent="0.25">
      <c r="B19" s="11" t="s">
        <v>32</v>
      </c>
      <c r="C19" s="12" t="s">
        <v>32</v>
      </c>
      <c r="D19" s="12">
        <v>1.3690000000000001E-2</v>
      </c>
      <c r="E19" s="13"/>
    </row>
    <row r="20" spans="2:5" ht="15.75" x14ac:dyDescent="0.25">
      <c r="B20" s="6" t="s">
        <v>58</v>
      </c>
      <c r="C20" s="3" t="s">
        <v>60</v>
      </c>
      <c r="D20" s="3">
        <f>D5/D11</f>
        <v>11.288091024643272</v>
      </c>
      <c r="E20" s="7" t="s">
        <v>62</v>
      </c>
    </row>
    <row r="21" spans="2:5" ht="16.5" thickBot="1" x14ac:dyDescent="0.3">
      <c r="B21" s="15" t="s">
        <v>59</v>
      </c>
      <c r="C21" s="16" t="s">
        <v>61</v>
      </c>
      <c r="D21" s="16">
        <f>D5/D12</f>
        <v>22.576182049286544</v>
      </c>
      <c r="E21" s="17" t="s">
        <v>62</v>
      </c>
    </row>
    <row r="24" spans="2:5" ht="15.75" thickBot="1" x14ac:dyDescent="0.3"/>
    <row r="25" spans="2:5" x14ac:dyDescent="0.25">
      <c r="C25" s="4" t="s">
        <v>53</v>
      </c>
      <c r="D25" s="5">
        <f>4*D9</f>
        <v>25.166399999999999</v>
      </c>
    </row>
    <row r="26" spans="2:5" x14ac:dyDescent="0.25">
      <c r="C26" s="28" t="s">
        <v>54</v>
      </c>
      <c r="D26" s="29">
        <f>D25-D27</f>
        <v>12.413399999999998</v>
      </c>
    </row>
    <row r="27" spans="2:5" x14ac:dyDescent="0.25">
      <c r="C27" s="28" t="s">
        <v>55</v>
      </c>
      <c r="D27" s="29">
        <f>D15*D16</f>
        <v>12.753000000000002</v>
      </c>
    </row>
    <row r="28" spans="2:5" ht="15.75" thickBot="1" x14ac:dyDescent="0.3">
      <c r="C28" s="30" t="s">
        <v>56</v>
      </c>
      <c r="D28" s="31">
        <f>D26/D15</f>
        <v>9.5487692307692278</v>
      </c>
    </row>
  </sheetData>
  <mergeCells count="9">
    <mergeCell ref="H10:I10"/>
    <mergeCell ref="H11:I11"/>
    <mergeCell ref="H12:I12"/>
    <mergeCell ref="H4:J4"/>
    <mergeCell ref="H5:I5"/>
    <mergeCell ref="H6:I6"/>
    <mergeCell ref="H7:I7"/>
    <mergeCell ref="H8:I8"/>
    <mergeCell ref="H9:I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Choconta Amador</dc:creator>
  <cp:lastModifiedBy>Juan Diego Chocontá</cp:lastModifiedBy>
  <dcterms:created xsi:type="dcterms:W3CDTF">2024-08-22T19:30:56Z</dcterms:created>
  <dcterms:modified xsi:type="dcterms:W3CDTF">2024-08-27T12:35:03Z</dcterms:modified>
</cp:coreProperties>
</file>