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filterPrivacy="1" codeName="ThisWorkbook" defaultThemeVersion="124226"/>
  <xr:revisionPtr revIDLastSave="164" documentId="11_2D1B87DD1EC548A8DC1C3DB403DA122A7A9FB2E8" xr6:coauthVersionLast="47" xr6:coauthVersionMax="47" xr10:uidLastSave="{165CD0C0-486E-4220-9485-6BD0EB482FA9}"/>
  <bookViews>
    <workbookView xWindow="0" yWindow="0" windowWidth="24000" windowHeight="9735" tabRatio="839" firstSheet="1" activeTab="1" xr2:uid="{00000000-000D-0000-FFFF-FFFF00000000}"/>
  </bookViews>
  <sheets>
    <sheet name="Dsiponibilidad de ANS" sheetId="14" state="hidden" r:id="rId1"/>
    <sheet name="Errores Conocidos" sheetId="22" r:id="rId2"/>
    <sheet name="Listas" sheetId="13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4" l="1"/>
  <c r="C3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C5" i="14"/>
  <c r="C6" i="14"/>
  <c r="C7" i="14"/>
  <c r="C8" i="14"/>
  <c r="D8" i="14" s="1"/>
  <c r="C9" i="14"/>
  <c r="D9" i="14" s="1"/>
  <c r="C10" i="14"/>
  <c r="C11" i="14"/>
  <c r="C12" i="14"/>
  <c r="D12" i="14" s="1"/>
  <c r="C13" i="14"/>
  <c r="D13" i="14" s="1"/>
  <c r="C14" i="14"/>
  <c r="C15" i="14"/>
  <c r="C16" i="14"/>
  <c r="D16" i="14" s="1"/>
  <c r="C17" i="14"/>
  <c r="D17" i="14" s="1"/>
  <c r="C18" i="14"/>
  <c r="C19" i="14"/>
  <c r="C20" i="14"/>
  <c r="D20" i="14" s="1"/>
  <c r="C21" i="14"/>
  <c r="D21" i="14" s="1"/>
  <c r="C22" i="14"/>
  <c r="C4" i="14"/>
  <c r="B4" i="14"/>
  <c r="D4" i="14" s="1"/>
  <c r="B5" i="14"/>
  <c r="D5" i="14" s="1"/>
  <c r="D6" i="14"/>
  <c r="D7" i="14"/>
  <c r="D10" i="14"/>
  <c r="D11" i="14"/>
  <c r="D14" i="14"/>
  <c r="D15" i="14"/>
  <c r="D18" i="14"/>
  <c r="D19" i="14"/>
  <c r="D22" i="14"/>
  <c r="D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 matriz permite medir la disponibilidad basa en el ANS pactado y el tiempo de incidente del componente.</t>
        </r>
      </text>
    </comment>
  </commentList>
</comments>
</file>

<file path=xl/sharedStrings.xml><?xml version="1.0" encoding="utf-8"?>
<sst xmlns="http://schemas.openxmlformats.org/spreadsheetml/2006/main" count="175" uniqueCount="160">
  <si>
    <t>CALCULO DE DISPONIBILIDAD MENSUAL ANS - BSADO EN LOS TIEMPOS SOLUCION DE INCIDENTES</t>
  </si>
  <si>
    <t>No referencia</t>
  </si>
  <si>
    <t>Disponibilidad esperada horas-mensuale</t>
  </si>
  <si>
    <t>Indisponibilidad en horas mensual</t>
  </si>
  <si>
    <t>Total disponibilidad Diaria</t>
  </si>
  <si>
    <t>Año</t>
  </si>
  <si>
    <t>Mes</t>
  </si>
  <si>
    <t>Numero de incidentes</t>
  </si>
  <si>
    <t>Tiempo medio de respuesta (hh)</t>
  </si>
  <si>
    <t>Tiempo medio de atención (hh)</t>
  </si>
  <si>
    <t>Tiempo medio de Solucion (hh)</t>
  </si>
  <si>
    <t xml:space="preserve">Observación </t>
  </si>
  <si>
    <t>ERRORES CONOCIDOS</t>
  </si>
  <si>
    <t>Codigo/Mensaje del error</t>
  </si>
  <si>
    <t>Descripcion del error</t>
  </si>
  <si>
    <t xml:space="preserve">Impacto </t>
  </si>
  <si>
    <t xml:space="preserve">Grupo Responsabla de atencion  </t>
  </si>
  <si>
    <t>Posibles soluciones</t>
  </si>
  <si>
    <t xml:space="preserve">Documento de apoyo </t>
  </si>
  <si>
    <t>Tipos de ANS</t>
  </si>
  <si>
    <t>Grupo de Soporte</t>
  </si>
  <si>
    <t>Nivel de escalamiento</t>
  </si>
  <si>
    <t>Nivel de Documentación de escalamiento</t>
  </si>
  <si>
    <t>Tipo de Proceso de escalamiento</t>
  </si>
  <si>
    <t>OC</t>
  </si>
  <si>
    <t>Contrato de Soporte</t>
  </si>
  <si>
    <t>ADMIN  HERRAMIENTAS DE GESTION (MESA DE SERVICIOS)</t>
  </si>
  <si>
    <t>Contratos de soporte Cis</t>
  </si>
  <si>
    <t>Total</t>
  </si>
  <si>
    <t>Incidente</t>
  </si>
  <si>
    <t>SLO</t>
  </si>
  <si>
    <t>Acuerdo de Nivel Operativo</t>
  </si>
  <si>
    <t>ADMINISTRACION GTI</t>
  </si>
  <si>
    <t>Mesa de Servicios</t>
  </si>
  <si>
    <t>Parcial</t>
  </si>
  <si>
    <t>Requerimiento</t>
  </si>
  <si>
    <t>SLA</t>
  </si>
  <si>
    <t>Acuerdo con Proveedor</t>
  </si>
  <si>
    <t>ANALISTAS DE GRUPO DE APOYO</t>
  </si>
  <si>
    <t>Grupo nivel 2 GTI</t>
  </si>
  <si>
    <t>Inexistente</t>
  </si>
  <si>
    <t>Problema</t>
  </si>
  <si>
    <t>ANALISTAS DE PRODUCTIVIDAD ADICIONAL</t>
  </si>
  <si>
    <t>Proveedor Se Soporte</t>
  </si>
  <si>
    <t>Cambio</t>
  </si>
  <si>
    <t>Tipo de componente del servicio</t>
  </si>
  <si>
    <t>ANALISTAS FRONT</t>
  </si>
  <si>
    <t>Fabricante</t>
  </si>
  <si>
    <t>Incidente, Requerimiento, cambio y Problema</t>
  </si>
  <si>
    <t>Servidor</t>
  </si>
  <si>
    <t>ANALISTAS PREMIUM</t>
  </si>
  <si>
    <t>Plan de Manto</t>
  </si>
  <si>
    <t>Numero de Plan Mantenimiento preventivo</t>
  </si>
  <si>
    <t>Base de datos</t>
  </si>
  <si>
    <t>ANALISTAS SOPORTE OPERATIVO</t>
  </si>
  <si>
    <t>SI</t>
  </si>
  <si>
    <t>Plan_Mate_CE_000</t>
  </si>
  <si>
    <t>Componente de Estación de Trabajo</t>
  </si>
  <si>
    <t>BASES DE DATOS</t>
  </si>
  <si>
    <t>NO</t>
  </si>
  <si>
    <t>Componente de RED</t>
  </si>
  <si>
    <t>CENTRO DE COMPUTO</t>
  </si>
  <si>
    <t>Aplicación</t>
  </si>
  <si>
    <t>COMPUFACIL</t>
  </si>
  <si>
    <t>Alta disponibilidad</t>
  </si>
  <si>
    <t xml:space="preserve">Conocimiento para los niveles de Escalamiento </t>
  </si>
  <si>
    <t>Áreas GTI</t>
  </si>
  <si>
    <t>Servicio</t>
  </si>
  <si>
    <t>COMUNICACIONES</t>
  </si>
  <si>
    <t>Alta disponibilidad (A)</t>
  </si>
  <si>
    <t>Básico</t>
  </si>
  <si>
    <t>Bases de datos</t>
  </si>
  <si>
    <t>WEB Servicio</t>
  </si>
  <si>
    <t>DESARROLLO E INTEGRACION</t>
  </si>
  <si>
    <t>Critico (X)</t>
  </si>
  <si>
    <t>Avanzado</t>
  </si>
  <si>
    <t>Comunicaciones</t>
  </si>
  <si>
    <t>EVENTOS Y MONITOREO</t>
  </si>
  <si>
    <t>Cis Alternativo (B)</t>
  </si>
  <si>
    <t>Mesa de servicios</t>
  </si>
  <si>
    <t>Servicios de Monitoreo</t>
  </si>
  <si>
    <t>GESTION DE LA SEGURIDAD</t>
  </si>
  <si>
    <t>Disponibilidad Horas Diarias</t>
  </si>
  <si>
    <t>Servidores</t>
  </si>
  <si>
    <t>Soluciones Empresariales de Sistemas de Información</t>
  </si>
  <si>
    <t>MESA DE SERVICIOS</t>
  </si>
  <si>
    <t>Obsolescencia</t>
  </si>
  <si>
    <t>Planeación</t>
  </si>
  <si>
    <t>Soluciones Operacionales de Sistemas de Información</t>
  </si>
  <si>
    <t>PLANEACION TECNOLOGICA</t>
  </si>
  <si>
    <t xml:space="preserve">Sistemas de Información </t>
  </si>
  <si>
    <t>Servicios de Plataforma de TI</t>
  </si>
  <si>
    <t>SERVIDORES</t>
  </si>
  <si>
    <t>Estación de trabajo TI</t>
  </si>
  <si>
    <t>SISTEMAS COMERCIALES Y OPERATIVOS</t>
  </si>
  <si>
    <t>No Acordado</t>
  </si>
  <si>
    <t>Tipo de actividades de Áreas</t>
  </si>
  <si>
    <t>Plataforma y Servicios de Contact Center</t>
  </si>
  <si>
    <t>SISTEMAS FINANCIEROS Y ADMIN</t>
  </si>
  <si>
    <t>Disponibilidad Días a la Semana</t>
  </si>
  <si>
    <t>Tarea de cambio</t>
  </si>
  <si>
    <t>Lunes a Viernes</t>
  </si>
  <si>
    <t>Cambio Estándar</t>
  </si>
  <si>
    <t>Lunes a Sábado</t>
  </si>
  <si>
    <t>Lunes a Domingo</t>
  </si>
  <si>
    <t>Tipo de Host para Monitoreo</t>
  </si>
  <si>
    <t>Tipo de Respuesta</t>
  </si>
  <si>
    <t>Proyecto</t>
  </si>
  <si>
    <t>Tipo de planes Manto</t>
  </si>
  <si>
    <t>Arquitectura</t>
  </si>
  <si>
    <t>Capacidad Soporte</t>
  </si>
  <si>
    <t>Preventivo</t>
  </si>
  <si>
    <t>Meses del Año</t>
  </si>
  <si>
    <t>Correctivo</t>
  </si>
  <si>
    <t>Enero</t>
  </si>
  <si>
    <t>Estado de Componentes</t>
  </si>
  <si>
    <t>Febrero</t>
  </si>
  <si>
    <t>En Producción</t>
  </si>
  <si>
    <t>Marzo</t>
  </si>
  <si>
    <t>Días a la semana</t>
  </si>
  <si>
    <t>En Pruebas</t>
  </si>
  <si>
    <t>Abril</t>
  </si>
  <si>
    <t>En Desarrollo</t>
  </si>
  <si>
    <t>Mayo</t>
  </si>
  <si>
    <t>De Baja</t>
  </si>
  <si>
    <t>Junio</t>
  </si>
  <si>
    <t>Julio</t>
  </si>
  <si>
    <t>Check selección</t>
  </si>
  <si>
    <t>Agosto</t>
  </si>
  <si>
    <t>OK</t>
  </si>
  <si>
    <t>Septiembre</t>
  </si>
  <si>
    <t>Falla</t>
  </si>
  <si>
    <t>Octubre</t>
  </si>
  <si>
    <t>TIPO DE RELACIÓN</t>
  </si>
  <si>
    <t>Noviembre</t>
  </si>
  <si>
    <t>Jerárquica</t>
  </si>
  <si>
    <t>Diciembre</t>
  </si>
  <si>
    <t>TIPO CONSULTA MONITOREO</t>
  </si>
  <si>
    <t>Horizontal</t>
  </si>
  <si>
    <t>CPU</t>
  </si>
  <si>
    <t>Estrella</t>
  </si>
  <si>
    <t>Tipo e Monitor</t>
  </si>
  <si>
    <t xml:space="preserve">Disco Físico </t>
  </si>
  <si>
    <t>Cascada</t>
  </si>
  <si>
    <t>Infraestructura</t>
  </si>
  <si>
    <t>Fila</t>
  </si>
  <si>
    <t>File System</t>
  </si>
  <si>
    <t>BPM</t>
  </si>
  <si>
    <t>Log</t>
  </si>
  <si>
    <t>Mail</t>
  </si>
  <si>
    <t>Memoria</t>
  </si>
  <si>
    <t>Memoria Swap</t>
  </si>
  <si>
    <t>Ping</t>
  </si>
  <si>
    <t>Puerto</t>
  </si>
  <si>
    <t>Query</t>
  </si>
  <si>
    <t>Ruta de Directorio</t>
  </si>
  <si>
    <t>Script</t>
  </si>
  <si>
    <t>Service LDA</t>
  </si>
  <si>
    <t>SQL Server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</si>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</sst>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9452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</xf>
    <xf numFmtId="0" fontId="0" fillId="0" borderId="0" xfId="0" applyFill="1" applyProtection="1">
      <protection locked="0"/>
    </xf>
    <xf numFmtId="0" fontId="0" fillId="0" borderId="0" xfId="0" applyFill="1"/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2" borderId="5" xfId="0" applyFont="1" applyFill="1" applyBorder="1" applyAlignment="1" applyProtection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1" fontId="1" fillId="2" borderId="1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/>
    <xf numFmtId="1" fontId="2" fillId="0" borderId="1" xfId="0" applyNumberFormat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1" fontId="0" fillId="3" borderId="1" xfId="0" applyNumberFormat="1" applyFill="1" applyBorder="1" applyProtection="1">
      <protection hidden="1"/>
    </xf>
    <xf numFmtId="0" fontId="0" fillId="0" borderId="0" xfId="0" applyProtection="1">
      <protection hidden="1"/>
    </xf>
    <xf numFmtId="0" fontId="0" fillId="3" borderId="1" xfId="0" applyFill="1" applyBorder="1" applyProtection="1">
      <protection hidden="1"/>
    </xf>
    <xf numFmtId="10" fontId="2" fillId="3" borderId="1" xfId="0" applyNumberFormat="1" applyFont="1" applyFill="1" applyBorder="1" applyProtection="1">
      <protection hidden="1"/>
    </xf>
    <xf numFmtId="9" fontId="2" fillId="0" borderId="0" xfId="0" applyNumberFormat="1" applyFont="1" applyFill="1" applyProtection="1">
      <protection hidden="1"/>
    </xf>
    <xf numFmtId="9" fontId="0" fillId="0" borderId="13" xfId="1" applyNumberFormat="1" applyFont="1" applyBorder="1" applyAlignment="1">
      <alignment horizontal="center" vertical="center"/>
    </xf>
    <xf numFmtId="9" fontId="0" fillId="0" borderId="14" xfId="1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4" borderId="2" xfId="0" applyFont="1" applyFill="1" applyBorder="1" applyAlignment="1" applyProtection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4"/>
  <dimension ref="A1:K22"/>
  <sheetViews>
    <sheetView topLeftCell="K1" zoomScale="90" zoomScaleNormal="90" workbookViewId="0">
      <selection activeCell="E3" sqref="E3"/>
    </sheetView>
  </sheetViews>
  <sheetFormatPr defaultColWidth="11.42578125" defaultRowHeight="15"/>
  <cols>
    <col min="1" max="1" width="22.5703125" style="2" customWidth="1"/>
    <col min="2" max="2" width="18.5703125" style="35" customWidth="1"/>
    <col min="3" max="3" width="24.140625" style="35" customWidth="1"/>
    <col min="4" max="4" width="18.140625" style="38" customWidth="1"/>
    <col min="5" max="6" width="18.140625" style="31" customWidth="1"/>
    <col min="7" max="7" width="16.85546875" style="31" customWidth="1"/>
    <col min="8" max="8" width="27.85546875" style="4" customWidth="1"/>
    <col min="9" max="9" width="24.28515625" style="4" customWidth="1"/>
    <col min="10" max="10" width="26.140625" style="4" customWidth="1"/>
    <col min="11" max="11" width="95" style="4" customWidth="1"/>
    <col min="12" max="16384" width="11.42578125" style="5"/>
  </cols>
  <sheetData>
    <row r="1" spans="1:11" ht="44.25" customHeight="1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s="3" customFormat="1" ht="45">
      <c r="A2" s="27" t="s">
        <v>1</v>
      </c>
      <c r="B2" s="33" t="s">
        <v>2</v>
      </c>
      <c r="C2" s="9" t="s">
        <v>3</v>
      </c>
      <c r="D2" s="10" t="s">
        <v>4</v>
      </c>
      <c r="E2" s="30" t="s">
        <v>5</v>
      </c>
      <c r="F2" s="30" t="s">
        <v>6</v>
      </c>
      <c r="G2" s="30" t="s">
        <v>7</v>
      </c>
      <c r="H2" s="9" t="s">
        <v>8</v>
      </c>
      <c r="I2" s="9" t="s">
        <v>9</v>
      </c>
      <c r="J2" s="9" t="s">
        <v>10</v>
      </c>
      <c r="K2" s="11" t="s">
        <v>11</v>
      </c>
    </row>
    <row r="3" spans="1:11" customFormat="1" ht="22.5" customHeight="1">
      <c r="A3" s="7"/>
      <c r="B3" s="34" t="e">
        <f>(#REF!*#REF!)*4.286</f>
        <v>#REF!</v>
      </c>
      <c r="C3" s="36">
        <f t="shared" ref="C3:C22" si="0">SUM(H3:J3)</f>
        <v>0</v>
      </c>
      <c r="D3" s="37" t="e">
        <f>((B3-C3)/B3)</f>
        <v>#REF!</v>
      </c>
      <c r="E3" s="32"/>
      <c r="F3" s="32"/>
      <c r="G3" s="32"/>
      <c r="H3" s="6"/>
      <c r="I3" s="6"/>
      <c r="J3" s="6"/>
      <c r="K3" s="8"/>
    </row>
    <row r="4" spans="1:11" customFormat="1" ht="22.5" customHeight="1">
      <c r="A4" s="7"/>
      <c r="B4" s="34" t="e">
        <f>(#REF!*#REF!)*4.286</f>
        <v>#REF!</v>
      </c>
      <c r="C4" s="36">
        <f t="shared" si="0"/>
        <v>0</v>
      </c>
      <c r="D4" s="37" t="e">
        <f t="shared" ref="D4:D22" si="1">((B4-C4)/B4)</f>
        <v>#REF!</v>
      </c>
      <c r="E4" s="32"/>
      <c r="F4" s="32"/>
      <c r="G4" s="32"/>
      <c r="H4" s="6"/>
      <c r="I4" s="6"/>
      <c r="J4" s="6"/>
      <c r="K4" s="8"/>
    </row>
    <row r="5" spans="1:11" customFormat="1" ht="22.5" customHeight="1">
      <c r="A5" s="7"/>
      <c r="B5" s="34" t="e">
        <f>(#REF!*#REF!)*4.286</f>
        <v>#REF!</v>
      </c>
      <c r="C5" s="36">
        <f t="shared" si="0"/>
        <v>0</v>
      </c>
      <c r="D5" s="37" t="e">
        <f t="shared" si="1"/>
        <v>#REF!</v>
      </c>
      <c r="E5" s="32"/>
      <c r="F5" s="32"/>
      <c r="G5" s="32"/>
      <c r="H5" s="6"/>
      <c r="I5" s="6"/>
      <c r="J5" s="6"/>
      <c r="K5" s="8"/>
    </row>
    <row r="6" spans="1:11" customFormat="1" ht="22.5" customHeight="1">
      <c r="A6" s="7"/>
      <c r="B6" s="34" t="e">
        <f>(#REF!*#REF!)*4.286</f>
        <v>#REF!</v>
      </c>
      <c r="C6" s="36">
        <f t="shared" si="0"/>
        <v>0</v>
      </c>
      <c r="D6" s="37" t="e">
        <f t="shared" si="1"/>
        <v>#REF!</v>
      </c>
      <c r="E6" s="32"/>
      <c r="F6" s="32"/>
      <c r="G6" s="32"/>
      <c r="H6" s="6"/>
      <c r="I6" s="6"/>
      <c r="J6" s="6"/>
      <c r="K6" s="8"/>
    </row>
    <row r="7" spans="1:11" customFormat="1" ht="22.5" customHeight="1">
      <c r="A7" s="7"/>
      <c r="B7" s="34" t="e">
        <f>(#REF!*#REF!)*4.286</f>
        <v>#REF!</v>
      </c>
      <c r="C7" s="36">
        <f t="shared" si="0"/>
        <v>0</v>
      </c>
      <c r="D7" s="37" t="e">
        <f t="shared" si="1"/>
        <v>#REF!</v>
      </c>
      <c r="E7" s="32"/>
      <c r="F7" s="32"/>
      <c r="G7" s="32"/>
      <c r="H7" s="6"/>
      <c r="I7" s="6"/>
      <c r="J7" s="6"/>
      <c r="K7" s="8"/>
    </row>
    <row r="8" spans="1:11" customFormat="1" ht="22.5" customHeight="1">
      <c r="A8" s="7"/>
      <c r="B8" s="34" t="e">
        <f>(#REF!*#REF!)*4.286</f>
        <v>#REF!</v>
      </c>
      <c r="C8" s="36">
        <f t="shared" si="0"/>
        <v>0</v>
      </c>
      <c r="D8" s="37" t="e">
        <f t="shared" si="1"/>
        <v>#REF!</v>
      </c>
      <c r="E8" s="32"/>
      <c r="F8" s="32"/>
      <c r="G8" s="32"/>
      <c r="H8" s="6"/>
      <c r="I8" s="6"/>
      <c r="J8" s="6"/>
      <c r="K8" s="8"/>
    </row>
    <row r="9" spans="1:11" customFormat="1" ht="22.5" customHeight="1">
      <c r="A9" s="7"/>
      <c r="B9" s="34" t="e">
        <f>(#REF!*#REF!)*4.286</f>
        <v>#REF!</v>
      </c>
      <c r="C9" s="36">
        <f t="shared" si="0"/>
        <v>0</v>
      </c>
      <c r="D9" s="37" t="e">
        <f t="shared" si="1"/>
        <v>#REF!</v>
      </c>
      <c r="E9" s="32"/>
      <c r="F9" s="32"/>
      <c r="G9" s="32"/>
      <c r="H9" s="6"/>
      <c r="I9" s="6"/>
      <c r="J9" s="6"/>
      <c r="K9" s="8"/>
    </row>
    <row r="10" spans="1:11" customFormat="1" ht="22.5" customHeight="1">
      <c r="A10" s="7"/>
      <c r="B10" s="34" t="e">
        <f>(#REF!*#REF!)*4.286</f>
        <v>#REF!</v>
      </c>
      <c r="C10" s="36">
        <f t="shared" si="0"/>
        <v>0</v>
      </c>
      <c r="D10" s="37" t="e">
        <f t="shared" si="1"/>
        <v>#REF!</v>
      </c>
      <c r="E10" s="32"/>
      <c r="F10" s="32"/>
      <c r="G10" s="32"/>
      <c r="H10" s="6"/>
      <c r="I10" s="6"/>
      <c r="J10" s="6"/>
      <c r="K10" s="8"/>
    </row>
    <row r="11" spans="1:11" customFormat="1" ht="22.5" customHeight="1">
      <c r="A11" s="7"/>
      <c r="B11" s="34" t="e">
        <f>(#REF!*#REF!)*4.286</f>
        <v>#REF!</v>
      </c>
      <c r="C11" s="36">
        <f t="shared" si="0"/>
        <v>0</v>
      </c>
      <c r="D11" s="37" t="e">
        <f t="shared" si="1"/>
        <v>#REF!</v>
      </c>
      <c r="E11" s="32"/>
      <c r="F11" s="32"/>
      <c r="G11" s="32"/>
      <c r="H11" s="6"/>
      <c r="I11" s="6"/>
      <c r="J11" s="6"/>
      <c r="K11" s="8"/>
    </row>
    <row r="12" spans="1:11" customFormat="1" ht="22.5" customHeight="1">
      <c r="A12" s="7"/>
      <c r="B12" s="34" t="e">
        <f>(#REF!*#REF!)*4.286</f>
        <v>#REF!</v>
      </c>
      <c r="C12" s="36">
        <f t="shared" si="0"/>
        <v>0</v>
      </c>
      <c r="D12" s="37" t="e">
        <f t="shared" si="1"/>
        <v>#REF!</v>
      </c>
      <c r="E12" s="32"/>
      <c r="F12" s="32"/>
      <c r="G12" s="32"/>
      <c r="H12" s="6"/>
      <c r="I12" s="6"/>
      <c r="J12" s="6"/>
      <c r="K12" s="8"/>
    </row>
    <row r="13" spans="1:11" customFormat="1" ht="22.5" customHeight="1">
      <c r="A13" s="7"/>
      <c r="B13" s="34" t="e">
        <f>(#REF!*#REF!)*4.286</f>
        <v>#REF!</v>
      </c>
      <c r="C13" s="36">
        <f t="shared" si="0"/>
        <v>0</v>
      </c>
      <c r="D13" s="37" t="e">
        <f t="shared" si="1"/>
        <v>#REF!</v>
      </c>
      <c r="E13" s="32"/>
      <c r="F13" s="32"/>
      <c r="G13" s="32"/>
      <c r="H13" s="6"/>
      <c r="I13" s="6"/>
      <c r="J13" s="6"/>
      <c r="K13" s="8"/>
    </row>
    <row r="14" spans="1:11" customFormat="1" ht="22.5" customHeight="1">
      <c r="A14" s="7"/>
      <c r="B14" s="34" t="e">
        <f>(#REF!*#REF!)*4.286</f>
        <v>#REF!</v>
      </c>
      <c r="C14" s="36">
        <f t="shared" si="0"/>
        <v>0</v>
      </c>
      <c r="D14" s="37" t="e">
        <f t="shared" si="1"/>
        <v>#REF!</v>
      </c>
      <c r="E14" s="32"/>
      <c r="F14" s="32"/>
      <c r="G14" s="32"/>
      <c r="H14" s="6"/>
      <c r="I14" s="6"/>
      <c r="J14" s="6"/>
      <c r="K14" s="8"/>
    </row>
    <row r="15" spans="1:11" customFormat="1" ht="22.5" customHeight="1">
      <c r="A15" s="7"/>
      <c r="B15" s="34" t="e">
        <f>(#REF!*#REF!)*4.286</f>
        <v>#REF!</v>
      </c>
      <c r="C15" s="36">
        <f t="shared" si="0"/>
        <v>0</v>
      </c>
      <c r="D15" s="37" t="e">
        <f t="shared" si="1"/>
        <v>#REF!</v>
      </c>
      <c r="E15" s="32"/>
      <c r="F15" s="32"/>
      <c r="G15" s="32"/>
      <c r="H15" s="6"/>
      <c r="I15" s="6"/>
      <c r="J15" s="6"/>
      <c r="K15" s="8"/>
    </row>
    <row r="16" spans="1:11" customFormat="1" ht="22.5" customHeight="1">
      <c r="A16" s="7"/>
      <c r="B16" s="34" t="e">
        <f>(#REF!*#REF!)*4.286</f>
        <v>#REF!</v>
      </c>
      <c r="C16" s="36">
        <f t="shared" si="0"/>
        <v>0</v>
      </c>
      <c r="D16" s="37" t="e">
        <f t="shared" si="1"/>
        <v>#REF!</v>
      </c>
      <c r="E16" s="32"/>
      <c r="F16" s="32"/>
      <c r="G16" s="32"/>
      <c r="H16" s="6"/>
      <c r="I16" s="6"/>
      <c r="J16" s="6"/>
      <c r="K16" s="8"/>
    </row>
    <row r="17" spans="1:11" customFormat="1" ht="22.5" customHeight="1">
      <c r="A17" s="7"/>
      <c r="B17" s="34" t="e">
        <f>(#REF!*#REF!)*4.286</f>
        <v>#REF!</v>
      </c>
      <c r="C17" s="36">
        <f t="shared" si="0"/>
        <v>0</v>
      </c>
      <c r="D17" s="37" t="e">
        <f t="shared" si="1"/>
        <v>#REF!</v>
      </c>
      <c r="E17" s="32"/>
      <c r="F17" s="32"/>
      <c r="G17" s="32"/>
      <c r="H17" s="6"/>
      <c r="I17" s="6"/>
      <c r="J17" s="6"/>
      <c r="K17" s="8"/>
    </row>
    <row r="18" spans="1:11" customFormat="1" ht="22.5" customHeight="1">
      <c r="A18" s="7"/>
      <c r="B18" s="34" t="e">
        <f>(#REF!*#REF!)*4.286</f>
        <v>#REF!</v>
      </c>
      <c r="C18" s="36">
        <f t="shared" si="0"/>
        <v>0</v>
      </c>
      <c r="D18" s="37" t="e">
        <f t="shared" si="1"/>
        <v>#REF!</v>
      </c>
      <c r="E18" s="32"/>
      <c r="F18" s="32"/>
      <c r="G18" s="32"/>
      <c r="H18" s="6"/>
      <c r="I18" s="6"/>
      <c r="J18" s="6"/>
      <c r="K18" s="8"/>
    </row>
    <row r="19" spans="1:11" customFormat="1" ht="22.5" customHeight="1">
      <c r="A19" s="7"/>
      <c r="B19" s="34" t="e">
        <f>(#REF!*#REF!)*4.286</f>
        <v>#REF!</v>
      </c>
      <c r="C19" s="36">
        <f t="shared" si="0"/>
        <v>0</v>
      </c>
      <c r="D19" s="37" t="e">
        <f t="shared" si="1"/>
        <v>#REF!</v>
      </c>
      <c r="E19" s="32"/>
      <c r="F19" s="32"/>
      <c r="G19" s="32"/>
      <c r="H19" s="6"/>
      <c r="I19" s="6"/>
      <c r="J19" s="6"/>
      <c r="K19" s="8"/>
    </row>
    <row r="20" spans="1:11" customFormat="1" ht="22.5" customHeight="1">
      <c r="A20" s="7"/>
      <c r="B20" s="34" t="e">
        <f>(#REF!*#REF!)*4.286</f>
        <v>#REF!</v>
      </c>
      <c r="C20" s="36">
        <f t="shared" si="0"/>
        <v>0</v>
      </c>
      <c r="D20" s="37" t="e">
        <f t="shared" si="1"/>
        <v>#REF!</v>
      </c>
      <c r="E20" s="32"/>
      <c r="F20" s="32"/>
      <c r="G20" s="32"/>
      <c r="H20" s="6"/>
      <c r="I20" s="6"/>
      <c r="J20" s="6"/>
      <c r="K20" s="8"/>
    </row>
    <row r="21" spans="1:11" customFormat="1" ht="22.5" customHeight="1">
      <c r="A21" s="7"/>
      <c r="B21" s="34" t="e">
        <f>(#REF!*#REF!)*4.286</f>
        <v>#REF!</v>
      </c>
      <c r="C21" s="36">
        <f t="shared" si="0"/>
        <v>0</v>
      </c>
      <c r="D21" s="37" t="e">
        <f t="shared" si="1"/>
        <v>#REF!</v>
      </c>
      <c r="E21" s="32"/>
      <c r="F21" s="32"/>
      <c r="G21" s="32"/>
      <c r="H21" s="6"/>
      <c r="I21" s="6"/>
      <c r="J21" s="6"/>
      <c r="K21" s="8"/>
    </row>
    <row r="22" spans="1:11" customFormat="1" ht="22.5" customHeight="1">
      <c r="A22" s="7"/>
      <c r="B22" s="34" t="e">
        <f>(#REF!*#REF!)*4.286</f>
        <v>#REF!</v>
      </c>
      <c r="C22" s="36">
        <f t="shared" si="0"/>
        <v>0</v>
      </c>
      <c r="D22" s="37" t="e">
        <f t="shared" si="1"/>
        <v>#REF!</v>
      </c>
      <c r="E22" s="32"/>
      <c r="F22" s="32"/>
      <c r="G22" s="32"/>
      <c r="H22" s="6"/>
      <c r="I22" s="6"/>
      <c r="J22" s="6"/>
      <c r="K22" s="8"/>
    </row>
  </sheetData>
  <sheetProtection algorithmName="SHA-512" hashValue="E/WCFt43NDcn4A4pcq8zJW/XrGYxo8DAKi0uGD9eH12sGnvBCwg6Uh/xakNSUi/A6m4//EKFt3Dt4OYLAGlLNw==" saltValue="Jtj2NF4Owp0yliRHEHL+BA==" spinCount="100000" sheet="1" objects="1" scenarios="1" insertColumns="0" insertRows="0"/>
  <mergeCells count="1">
    <mergeCell ref="A1:K1"/>
  </mergeCells>
  <dataValidations count="3">
    <dataValidation type="decimal" allowBlank="1" showInputMessage="1" showErrorMessage="1" errorTitle="Error rango de datos ingresados" error="Los datos ingresados deben estar en tre 1 y 24" sqref="C3:C1048576" xr:uid="{00000000-0002-0000-0500-000000000000}">
      <formula1>1</formula1>
      <formula2>24</formula2>
    </dataValidation>
    <dataValidation type="whole" allowBlank="1" showInputMessage="1" showErrorMessage="1" sqref="G3:G22" xr:uid="{00000000-0002-0000-0500-000001000000}">
      <formula1>1</formula1>
      <formula2>9999</formula2>
    </dataValidation>
    <dataValidation type="list" allowBlank="1" showInputMessage="1" showErrorMessage="1" sqref="A3:A22" xr:uid="{00000000-0002-0000-0500-000004000000}">
      <formula1>OFFSET(#REF!, 0, 0, COUNTA(#REF!) - 1)</formula1>
    </dataValidation>
  </dataValidations>
  <pageMargins left="0.7" right="0.7" top="0.75" bottom="0.75" header="0.3" footer="0.3"/>
  <pageSetup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2000000}">
          <x14:formula1>
            <xm:f>Listas!$J$26:$J$36</xm:f>
          </x14:formula1>
          <xm:sqref>E3:E22</xm:sqref>
        </x14:dataValidation>
        <x14:dataValidation type="list" allowBlank="1" showInputMessage="1" showErrorMessage="1" xr:uid="{00000000-0002-0000-0500-000003000000}">
          <x14:formula1>
            <xm:f>Listas!$D$33:$D$44</xm:f>
          </x14:formula1>
          <xm:sqref>F3:F22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2"/>
  <sheetViews>
    <sheetView tabSelected="1" workbookViewId="0">
      <selection activeCell="D19" sqref="D19"/>
    </sheetView>
  </sheetViews>
  <sheetFormatPr defaultColWidth="11.42578125" defaultRowHeight="15"/>
  <cols>
    <col min="1" max="1" width="20.85546875" customWidth="1"/>
    <col min="2" max="2" width="27.7109375" style="12" bestFit="1" customWidth="1"/>
    <col min="3" max="3" width="8.5703125" bestFit="1" customWidth="1"/>
    <col min="4" max="4" width="30.28515625" bestFit="1" customWidth="1"/>
    <col min="5" max="5" width="29" customWidth="1"/>
    <col min="6" max="6" width="33.5703125" style="12" customWidth="1"/>
  </cols>
  <sheetData>
    <row r="1" spans="1:6">
      <c r="A1" s="52" t="s">
        <v>12</v>
      </c>
      <c r="B1" s="53"/>
      <c r="C1" s="53"/>
      <c r="D1" s="53"/>
      <c r="E1" s="53"/>
      <c r="F1" s="54"/>
    </row>
    <row r="2" spans="1:6" ht="30">
      <c r="A2" s="45" t="s">
        <v>13</v>
      </c>
      <c r="B2" s="45" t="s">
        <v>14</v>
      </c>
      <c r="C2" s="46" t="s">
        <v>15</v>
      </c>
      <c r="D2" s="46" t="s">
        <v>16</v>
      </c>
      <c r="E2" s="46" t="s">
        <v>17</v>
      </c>
      <c r="F2" s="45" t="s">
        <v>18</v>
      </c>
    </row>
    <row r="3" spans="1:6">
      <c r="A3" s="47"/>
      <c r="B3" s="48"/>
      <c r="C3" s="47"/>
      <c r="D3" s="48"/>
      <c r="E3" s="48"/>
      <c r="F3" s="48"/>
    </row>
    <row r="4" spans="1:6">
      <c r="A4" s="47"/>
      <c r="B4" s="48"/>
      <c r="C4" s="47"/>
      <c r="D4" s="48"/>
      <c r="E4" s="48"/>
      <c r="F4" s="48"/>
    </row>
    <row r="5" spans="1:6">
      <c r="A5" s="47"/>
      <c r="B5" s="48"/>
      <c r="C5" s="47"/>
      <c r="D5" s="48"/>
      <c r="E5" s="48"/>
      <c r="F5" s="48"/>
    </row>
    <row r="6" spans="1:6">
      <c r="A6" s="47"/>
      <c r="B6" s="48"/>
      <c r="C6" s="47"/>
      <c r="D6" s="47"/>
      <c r="E6" s="47"/>
      <c r="F6" s="48"/>
    </row>
    <row r="7" spans="1:6">
      <c r="A7" s="47"/>
      <c r="B7" s="48"/>
      <c r="C7" s="47"/>
      <c r="D7" s="47"/>
      <c r="E7" s="47"/>
      <c r="F7" s="48"/>
    </row>
    <row r="8" spans="1:6">
      <c r="A8" s="47"/>
      <c r="B8" s="48"/>
      <c r="C8" s="47"/>
      <c r="D8" s="47"/>
      <c r="E8" s="47"/>
      <c r="F8" s="48"/>
    </row>
    <row r="9" spans="1:6">
      <c r="A9" s="47"/>
      <c r="B9" s="48"/>
      <c r="C9" s="47"/>
      <c r="D9" s="47"/>
      <c r="E9" s="47"/>
      <c r="F9" s="48"/>
    </row>
    <row r="10" spans="1:6">
      <c r="A10" s="47"/>
      <c r="B10" s="48"/>
      <c r="C10" s="47"/>
      <c r="D10" s="47"/>
      <c r="E10" s="47"/>
      <c r="F10" s="48"/>
    </row>
    <row r="11" spans="1:6">
      <c r="A11" s="47"/>
      <c r="B11" s="48"/>
      <c r="C11" s="47"/>
      <c r="D11" s="47"/>
      <c r="E11" s="47"/>
      <c r="F11" s="48"/>
    </row>
    <row r="12" spans="1:6">
      <c r="A12" s="47"/>
      <c r="B12" s="48"/>
      <c r="C12" s="47"/>
      <c r="D12" s="47"/>
      <c r="E12" s="47"/>
      <c r="F12" s="48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3"/>
  <dimension ref="A1:J61"/>
  <sheetViews>
    <sheetView topLeftCell="A28" workbookViewId="0">
      <selection activeCell="J48" sqref="J48"/>
    </sheetView>
  </sheetViews>
  <sheetFormatPr defaultColWidth="11.42578125" defaultRowHeight="15"/>
  <cols>
    <col min="1" max="1" width="7.85546875" style="13" customWidth="1"/>
    <col min="2" max="2" width="49.28515625" style="13" bestFit="1" customWidth="1"/>
    <col min="3" max="3" width="2.42578125" style="13" customWidth="1"/>
    <col min="4" max="4" width="53.140625" style="13" bestFit="1" customWidth="1"/>
    <col min="5" max="5" width="2" style="13" customWidth="1"/>
    <col min="6" max="6" width="27.42578125" style="13" bestFit="1" customWidth="1"/>
    <col min="7" max="7" width="2" style="13" customWidth="1"/>
    <col min="8" max="8" width="21.42578125" style="13" customWidth="1"/>
    <col min="9" max="9" width="2.5703125" style="13" customWidth="1"/>
    <col min="10" max="10" width="30.28515625" style="13" bestFit="1" customWidth="1"/>
    <col min="11" max="16384" width="11.42578125" style="13"/>
  </cols>
  <sheetData>
    <row r="1" spans="1:10" s="1" customFormat="1" ht="45.75" thickBot="1">
      <c r="A1" s="55" t="s">
        <v>19</v>
      </c>
      <c r="B1" s="56"/>
      <c r="D1" s="14" t="s">
        <v>20</v>
      </c>
      <c r="F1" s="15" t="s">
        <v>21</v>
      </c>
      <c r="H1" s="14" t="s">
        <v>22</v>
      </c>
      <c r="J1" s="15" t="s">
        <v>23</v>
      </c>
    </row>
    <row r="2" spans="1:10">
      <c r="A2" s="16" t="s">
        <v>24</v>
      </c>
      <c r="B2" s="17" t="s">
        <v>25</v>
      </c>
      <c r="D2" s="18" t="s">
        <v>26</v>
      </c>
      <c r="F2" s="19" t="s">
        <v>27</v>
      </c>
      <c r="H2" s="18" t="s">
        <v>28</v>
      </c>
      <c r="J2" s="20" t="s">
        <v>29</v>
      </c>
    </row>
    <row r="3" spans="1:10">
      <c r="A3" s="16" t="s">
        <v>30</v>
      </c>
      <c r="B3" s="17" t="s">
        <v>31</v>
      </c>
      <c r="D3" s="18" t="s">
        <v>32</v>
      </c>
      <c r="F3" s="13" t="s">
        <v>33</v>
      </c>
      <c r="H3" s="18" t="s">
        <v>34</v>
      </c>
      <c r="J3" s="18" t="s">
        <v>35</v>
      </c>
    </row>
    <row r="4" spans="1:10" ht="15.75" thickBot="1">
      <c r="A4" s="21" t="s">
        <v>36</v>
      </c>
      <c r="B4" s="22" t="s">
        <v>37</v>
      </c>
      <c r="D4" s="18" t="s">
        <v>38</v>
      </c>
      <c r="F4" s="19" t="s">
        <v>39</v>
      </c>
      <c r="H4" s="23" t="s">
        <v>40</v>
      </c>
      <c r="J4" s="18" t="s">
        <v>41</v>
      </c>
    </row>
    <row r="5" spans="1:10" ht="15.75" thickBot="1">
      <c r="D5" s="18" t="s">
        <v>42</v>
      </c>
      <c r="F5" s="19" t="s">
        <v>43</v>
      </c>
      <c r="J5" s="18" t="s">
        <v>44</v>
      </c>
    </row>
    <row r="6" spans="1:10" ht="30.75" thickBot="1">
      <c r="B6" s="14" t="s">
        <v>45</v>
      </c>
      <c r="D6" s="18" t="s">
        <v>46</v>
      </c>
      <c r="F6" s="24" t="s">
        <v>47</v>
      </c>
      <c r="J6" s="25" t="s">
        <v>48</v>
      </c>
    </row>
    <row r="7" spans="1:10" ht="45">
      <c r="B7" s="18" t="s">
        <v>49</v>
      </c>
      <c r="D7" s="18" t="s">
        <v>50</v>
      </c>
      <c r="F7" s="14" t="s">
        <v>51</v>
      </c>
      <c r="H7" s="14" t="s">
        <v>52</v>
      </c>
      <c r="J7" s="26"/>
    </row>
    <row r="8" spans="1:10" ht="15.75" thickBot="1">
      <c r="B8" s="18" t="s">
        <v>53</v>
      </c>
      <c r="D8" s="18" t="s">
        <v>54</v>
      </c>
      <c r="F8" s="18" t="s">
        <v>55</v>
      </c>
      <c r="H8" s="23" t="s">
        <v>56</v>
      </c>
    </row>
    <row r="9" spans="1:10" ht="15.75" thickBot="1">
      <c r="B9" s="13" t="s">
        <v>57</v>
      </c>
      <c r="D9" s="18" t="s">
        <v>58</v>
      </c>
      <c r="F9" s="23" t="s">
        <v>59</v>
      </c>
    </row>
    <row r="10" spans="1:10" ht="15.75" thickBot="1">
      <c r="B10" s="18" t="s">
        <v>60</v>
      </c>
      <c r="D10" s="18" t="s">
        <v>61</v>
      </c>
    </row>
    <row r="11" spans="1:10" ht="45">
      <c r="B11" s="18" t="s">
        <v>62</v>
      </c>
      <c r="D11" s="18" t="s">
        <v>63</v>
      </c>
      <c r="F11" s="14" t="s">
        <v>64</v>
      </c>
      <c r="H11" s="14" t="s">
        <v>65</v>
      </c>
      <c r="J11" s="14" t="s">
        <v>66</v>
      </c>
    </row>
    <row r="12" spans="1:10">
      <c r="B12" s="18" t="s">
        <v>67</v>
      </c>
      <c r="D12" s="18" t="s">
        <v>68</v>
      </c>
      <c r="F12" s="28" t="s">
        <v>69</v>
      </c>
      <c r="H12" s="13" t="s">
        <v>70</v>
      </c>
      <c r="J12" s="18" t="s">
        <v>71</v>
      </c>
    </row>
    <row r="13" spans="1:10" ht="15.75" thickBot="1">
      <c r="B13" s="23" t="s">
        <v>72</v>
      </c>
      <c r="D13" s="18" t="s">
        <v>73</v>
      </c>
      <c r="F13" s="28" t="s">
        <v>74</v>
      </c>
      <c r="H13" s="13" t="s">
        <v>75</v>
      </c>
      <c r="J13" s="18" t="s">
        <v>76</v>
      </c>
    </row>
    <row r="14" spans="1:10" ht="15.75" thickBot="1">
      <c r="D14" s="18" t="s">
        <v>77</v>
      </c>
      <c r="F14" s="29" t="s">
        <v>78</v>
      </c>
      <c r="J14" s="18" t="s">
        <v>79</v>
      </c>
    </row>
    <row r="15" spans="1:10" ht="30.75" thickBot="1">
      <c r="B15" s="14" t="s">
        <v>80</v>
      </c>
      <c r="D15" s="18" t="s">
        <v>81</v>
      </c>
      <c r="H15" s="15" t="s">
        <v>82</v>
      </c>
      <c r="J15" s="18" t="s">
        <v>83</v>
      </c>
    </row>
    <row r="16" spans="1:10">
      <c r="B16" s="18" t="s">
        <v>84</v>
      </c>
      <c r="D16" s="18" t="s">
        <v>85</v>
      </c>
      <c r="F16" s="14" t="s">
        <v>86</v>
      </c>
      <c r="H16" s="20">
        <v>7</v>
      </c>
      <c r="J16" s="18" t="s">
        <v>87</v>
      </c>
    </row>
    <row r="17" spans="2:10" ht="15.75" thickBot="1">
      <c r="B17" s="13" t="s">
        <v>88</v>
      </c>
      <c r="D17" s="18" t="s">
        <v>89</v>
      </c>
      <c r="F17" s="39">
        <v>1</v>
      </c>
      <c r="H17" s="18">
        <v>9</v>
      </c>
      <c r="J17" s="23" t="s">
        <v>90</v>
      </c>
    </row>
    <row r="18" spans="2:10" ht="15.75" thickBot="1">
      <c r="B18" s="18" t="s">
        <v>91</v>
      </c>
      <c r="D18" s="18" t="s">
        <v>92</v>
      </c>
      <c r="F18" s="39">
        <v>0.9</v>
      </c>
      <c r="H18" s="18">
        <v>24</v>
      </c>
    </row>
    <row r="19" spans="2:10" ht="15.75" thickBot="1">
      <c r="B19" s="18" t="s">
        <v>93</v>
      </c>
      <c r="D19" s="18" t="s">
        <v>94</v>
      </c>
      <c r="F19" s="39">
        <v>0.8</v>
      </c>
      <c r="H19" s="23" t="s">
        <v>95</v>
      </c>
      <c r="J19" s="15" t="s">
        <v>96</v>
      </c>
    </row>
    <row r="20" spans="2:10" ht="15.75" thickBot="1">
      <c r="B20" s="18" t="s">
        <v>97</v>
      </c>
      <c r="D20" s="23" t="s">
        <v>98</v>
      </c>
      <c r="F20" s="39">
        <v>0.7</v>
      </c>
      <c r="J20" s="20" t="s">
        <v>35</v>
      </c>
    </row>
    <row r="21" spans="2:10" ht="30.75" thickBot="1">
      <c r="B21" s="23"/>
      <c r="F21" s="39">
        <v>0.6</v>
      </c>
      <c r="H21" s="15" t="s">
        <v>99</v>
      </c>
      <c r="J21" s="19" t="s">
        <v>100</v>
      </c>
    </row>
    <row r="22" spans="2:10">
      <c r="F22" s="39">
        <v>0.5</v>
      </c>
      <c r="H22" s="20" t="s">
        <v>101</v>
      </c>
      <c r="J22" s="18" t="s">
        <v>102</v>
      </c>
    </row>
    <row r="23" spans="2:10" ht="15.75" thickBot="1">
      <c r="F23" s="39">
        <v>0.4</v>
      </c>
      <c r="H23" s="18" t="s">
        <v>103</v>
      </c>
      <c r="J23" s="23" t="s">
        <v>29</v>
      </c>
    </row>
    <row r="24" spans="2:10" ht="15.75" thickBot="1">
      <c r="F24" s="39">
        <v>0.3</v>
      </c>
      <c r="H24" s="18" t="s">
        <v>104</v>
      </c>
    </row>
    <row r="25" spans="2:10" ht="15.75" thickBot="1">
      <c r="D25" s="15" t="s">
        <v>23</v>
      </c>
      <c r="F25" s="39">
        <v>0.2</v>
      </c>
      <c r="H25" s="23" t="s">
        <v>95</v>
      </c>
      <c r="J25" s="14" t="s">
        <v>5</v>
      </c>
    </row>
    <row r="26" spans="2:10" ht="15.75" thickBot="1">
      <c r="B26" s="14" t="s">
        <v>105</v>
      </c>
      <c r="D26" s="20" t="s">
        <v>44</v>
      </c>
      <c r="F26" s="40">
        <v>0.1</v>
      </c>
      <c r="J26" s="18">
        <v>2016</v>
      </c>
    </row>
    <row r="27" spans="2:10" ht="15.75" thickBot="1">
      <c r="B27" s="18" t="s">
        <v>49</v>
      </c>
      <c r="D27" s="18" t="s">
        <v>35</v>
      </c>
      <c r="H27" s="14" t="s">
        <v>106</v>
      </c>
      <c r="J27" s="18">
        <v>2017</v>
      </c>
    </row>
    <row r="28" spans="2:10">
      <c r="B28" s="18" t="s">
        <v>53</v>
      </c>
      <c r="D28" s="18" t="s">
        <v>107</v>
      </c>
      <c r="F28" s="14" t="s">
        <v>108</v>
      </c>
      <c r="H28" s="41">
        <v>0.5</v>
      </c>
      <c r="J28" s="18">
        <v>2018</v>
      </c>
    </row>
    <row r="29" spans="2:10">
      <c r="B29" s="18" t="s">
        <v>62</v>
      </c>
      <c r="F29" s="18" t="s">
        <v>109</v>
      </c>
      <c r="H29" s="18">
        <v>1</v>
      </c>
      <c r="J29" s="18">
        <v>2019</v>
      </c>
    </row>
    <row r="30" spans="2:10">
      <c r="B30" s="18" t="s">
        <v>67</v>
      </c>
      <c r="F30" s="18" t="s">
        <v>110</v>
      </c>
      <c r="H30" s="18">
        <v>2</v>
      </c>
      <c r="J30" s="18">
        <v>2020</v>
      </c>
    </row>
    <row r="31" spans="2:10" ht="15.75" thickBot="1">
      <c r="B31" s="23" t="s">
        <v>72</v>
      </c>
      <c r="F31" s="18" t="s">
        <v>111</v>
      </c>
      <c r="H31" s="18">
        <v>3</v>
      </c>
      <c r="J31" s="18">
        <v>2021</v>
      </c>
    </row>
    <row r="32" spans="2:10">
      <c r="D32" s="14" t="s">
        <v>112</v>
      </c>
      <c r="F32" s="18" t="s">
        <v>113</v>
      </c>
      <c r="H32" s="18">
        <v>4</v>
      </c>
      <c r="J32" s="18">
        <v>2022</v>
      </c>
    </row>
    <row r="33" spans="2:10" ht="15.75" thickBot="1">
      <c r="D33" s="18" t="s">
        <v>114</v>
      </c>
      <c r="F33" s="23"/>
      <c r="H33" s="18">
        <v>5</v>
      </c>
      <c r="J33" s="18">
        <v>2023</v>
      </c>
    </row>
    <row r="34" spans="2:10" ht="15.75" thickBot="1">
      <c r="B34" s="14" t="s">
        <v>115</v>
      </c>
      <c r="D34" s="18" t="s">
        <v>116</v>
      </c>
      <c r="H34" s="18">
        <v>7</v>
      </c>
      <c r="J34" s="18">
        <v>2024</v>
      </c>
    </row>
    <row r="35" spans="2:10">
      <c r="B35" s="18" t="s">
        <v>117</v>
      </c>
      <c r="D35" s="18" t="s">
        <v>118</v>
      </c>
      <c r="F35" s="14" t="s">
        <v>119</v>
      </c>
      <c r="H35" s="18">
        <v>8</v>
      </c>
      <c r="J35" s="18">
        <v>2025</v>
      </c>
    </row>
    <row r="36" spans="2:10" ht="15.75" thickBot="1">
      <c r="B36" s="18" t="s">
        <v>120</v>
      </c>
      <c r="D36" s="18" t="s">
        <v>121</v>
      </c>
      <c r="F36" s="18">
        <v>1</v>
      </c>
      <c r="H36" s="18">
        <v>9</v>
      </c>
      <c r="J36" s="23">
        <v>2026</v>
      </c>
    </row>
    <row r="37" spans="2:10">
      <c r="B37" s="18" t="s">
        <v>122</v>
      </c>
      <c r="D37" s="18" t="s">
        <v>123</v>
      </c>
      <c r="F37" s="18">
        <v>2</v>
      </c>
      <c r="H37" s="18">
        <v>10</v>
      </c>
    </row>
    <row r="38" spans="2:10" ht="15.75" thickBot="1">
      <c r="B38" s="23" t="s">
        <v>124</v>
      </c>
      <c r="D38" s="18" t="s">
        <v>125</v>
      </c>
      <c r="F38" s="18">
        <v>3</v>
      </c>
      <c r="H38" s="18">
        <v>11</v>
      </c>
    </row>
    <row r="39" spans="2:10">
      <c r="D39" s="18" t="s">
        <v>126</v>
      </c>
      <c r="F39" s="18">
        <v>4</v>
      </c>
      <c r="H39" s="18">
        <v>12</v>
      </c>
      <c r="J39" s="14" t="s">
        <v>127</v>
      </c>
    </row>
    <row r="40" spans="2:10">
      <c r="D40" s="18" t="s">
        <v>128</v>
      </c>
      <c r="F40" s="18">
        <v>5</v>
      </c>
      <c r="H40" s="18">
        <v>13</v>
      </c>
      <c r="J40" s="18" t="s">
        <v>129</v>
      </c>
    </row>
    <row r="41" spans="2:10">
      <c r="D41" s="18" t="s">
        <v>130</v>
      </c>
      <c r="F41" s="18">
        <v>6</v>
      </c>
      <c r="H41" s="18">
        <v>14</v>
      </c>
      <c r="J41" s="18" t="s">
        <v>131</v>
      </c>
    </row>
    <row r="42" spans="2:10" ht="15.75" thickBot="1">
      <c r="D42" s="18" t="s">
        <v>132</v>
      </c>
      <c r="F42" s="23">
        <v>7</v>
      </c>
      <c r="H42" s="18">
        <v>15</v>
      </c>
    </row>
    <row r="43" spans="2:10" ht="15.75" thickBot="1">
      <c r="B43" s="14" t="s">
        <v>133</v>
      </c>
      <c r="D43" s="18" t="s">
        <v>134</v>
      </c>
      <c r="H43" s="18">
        <v>16</v>
      </c>
    </row>
    <row r="44" spans="2:10" ht="15.75" thickBot="1">
      <c r="B44" s="18" t="s">
        <v>135</v>
      </c>
      <c r="D44" s="23" t="s">
        <v>136</v>
      </c>
      <c r="H44" s="18">
        <v>17</v>
      </c>
      <c r="J44" s="14" t="s">
        <v>137</v>
      </c>
    </row>
    <row r="45" spans="2:10" ht="15.75" thickBot="1">
      <c r="B45" s="18" t="s">
        <v>138</v>
      </c>
      <c r="H45" s="18">
        <v>18</v>
      </c>
      <c r="J45" s="43" t="s">
        <v>139</v>
      </c>
    </row>
    <row r="46" spans="2:10">
      <c r="B46" s="18" t="s">
        <v>140</v>
      </c>
      <c r="F46" s="14" t="s">
        <v>141</v>
      </c>
      <c r="H46" s="18">
        <v>19</v>
      </c>
      <c r="J46" s="43" t="s">
        <v>142</v>
      </c>
    </row>
    <row r="47" spans="2:10" ht="15.75" thickBot="1">
      <c r="B47" s="23" t="s">
        <v>143</v>
      </c>
      <c r="F47" s="18" t="s">
        <v>144</v>
      </c>
      <c r="H47" s="18">
        <v>20</v>
      </c>
      <c r="J47" s="43" t="s">
        <v>145</v>
      </c>
    </row>
    <row r="48" spans="2:10">
      <c r="F48" s="18" t="s">
        <v>62</v>
      </c>
      <c r="H48" s="18">
        <v>21</v>
      </c>
      <c r="J48" s="43" t="s">
        <v>146</v>
      </c>
    </row>
    <row r="49" spans="6:10">
      <c r="F49" s="18" t="s">
        <v>147</v>
      </c>
      <c r="H49" s="18">
        <v>22</v>
      </c>
      <c r="J49" s="43" t="s">
        <v>148</v>
      </c>
    </row>
    <row r="50" spans="6:10">
      <c r="F50" s="18"/>
      <c r="H50" s="18">
        <v>23</v>
      </c>
      <c r="J50" s="43" t="s">
        <v>149</v>
      </c>
    </row>
    <row r="51" spans="6:10">
      <c r="F51" s="18"/>
      <c r="H51" s="42">
        <v>24</v>
      </c>
      <c r="J51" s="43" t="s">
        <v>150</v>
      </c>
    </row>
    <row r="52" spans="6:10" ht="15.75" thickBot="1">
      <c r="F52" s="23"/>
      <c r="H52" s="23" t="s">
        <v>95</v>
      </c>
      <c r="J52" s="43" t="s">
        <v>151</v>
      </c>
    </row>
    <row r="53" spans="6:10">
      <c r="J53" s="43" t="s">
        <v>152</v>
      </c>
    </row>
    <row r="54" spans="6:10">
      <c r="J54" s="43" t="s">
        <v>153</v>
      </c>
    </row>
    <row r="55" spans="6:10">
      <c r="J55" s="43" t="s">
        <v>154</v>
      </c>
    </row>
    <row r="56" spans="6:10">
      <c r="J56" s="43" t="s">
        <v>155</v>
      </c>
    </row>
    <row r="57" spans="6:10">
      <c r="J57" s="43" t="s">
        <v>156</v>
      </c>
    </row>
    <row r="58" spans="6:10">
      <c r="J58" s="43" t="s">
        <v>157</v>
      </c>
    </row>
    <row r="59" spans="6:10">
      <c r="J59" s="43" t="s">
        <v>67</v>
      </c>
    </row>
    <row r="60" spans="6:10">
      <c r="J60" s="43" t="s">
        <v>158</v>
      </c>
    </row>
    <row r="61" spans="6:10" ht="15.75" thickBot="1">
      <c r="J61" s="44" t="s">
        <v>159</v>
      </c>
    </row>
  </sheetData>
  <sheetProtection algorithmName="SHA-512" hashValue="K6aV7P2aXZXgf7JFAmoOOCgK2JkYLGHg5G5LlmCAkzXXg0E4ezvlv6bQbeYrs+q3vzv8qE+MmZh7NtUFxoboMA==" saltValue="RZb5FAsmt+c+9OJ6uEs19A==" spinCount="100000" sheet="1" objects="1" scenarios="1"/>
  <mergeCells count="1">
    <mergeCell ref="A1:B1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rupo1 xmlns="75c060f4-2df3-4ffd-aba0-97da9d76e071">
      <UserInfo>
        <DisplayName/>
        <AccountId xsi:nil="true"/>
        <AccountType/>
      </UserInfo>
    </grupo1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3A4EBC32D4DA4793995390B4CB77AE" ma:contentTypeVersion="11" ma:contentTypeDescription="Crear nuevo documento." ma:contentTypeScope="" ma:versionID="03088ca6b8df127a6f1d1b940d762992">
  <xsd:schema xmlns:xsd="http://www.w3.org/2001/XMLSchema" xmlns:xs="http://www.w3.org/2001/XMLSchema" xmlns:p="http://schemas.microsoft.com/office/2006/metadata/properties" xmlns:ns2="75c060f4-2df3-4ffd-aba0-97da9d76e071" xmlns:ns3="9ed7d737-07a0-4b24-98da-0326c10620c5" targetNamespace="http://schemas.microsoft.com/office/2006/metadata/properties" ma:root="true" ma:fieldsID="75ebf098425f513f40e0f2e59cf6adcc" ns2:_="" ns3:_="">
    <xsd:import namespace="75c060f4-2df3-4ffd-aba0-97da9d76e071"/>
    <xsd:import namespace="9ed7d737-07a0-4b24-98da-0326c10620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grupo1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c060f4-2df3-4ffd-aba0-97da9d76e0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grupo1" ma:index="15" nillable="true" ma:displayName="grupo 1" ma:description="grupos seleccion&#10;" ma:format="Dropdown" ma:list="UserInfo" ma:SharePointGroup="0" ma:internalName="grupo1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7d737-07a0-4b24-98da-0326c10620c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9861A2-FDBE-4282-AE85-9589FED395BE}"/>
</file>

<file path=customXml/itemProps2.xml><?xml version="1.0" encoding="utf-8"?>
<ds:datastoreItem xmlns:ds="http://schemas.openxmlformats.org/officeDocument/2006/customXml" ds:itemID="{A436B4D4-82B9-426E-ABE5-334CFDCA2FC0}"/>
</file>

<file path=customXml/itemProps3.xml><?xml version="1.0" encoding="utf-8"?>
<ds:datastoreItem xmlns:ds="http://schemas.openxmlformats.org/officeDocument/2006/customXml" ds:itemID="{35A75F4F-691B-492B-9EE1-E5B56BAD6B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Rodolfo Cruz</cp:lastModifiedBy>
  <cp:revision/>
  <dcterms:created xsi:type="dcterms:W3CDTF">2006-09-16T00:00:00Z</dcterms:created>
  <dcterms:modified xsi:type="dcterms:W3CDTF">2021-09-14T15:25:57Z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0x0101004F3A4EBC32D4DA4793995390B4CB77AE</vt:lpwstr>
  </property>
</Properties>
</file>