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1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dbc77ae4c4337f3/Curso365_IG/"/>
    </mc:Choice>
  </mc:AlternateContent>
  <xr:revisionPtr revIDLastSave="444" documentId="8_{AAE8AA12-8089-4F72-9177-197D53709CBA}" xr6:coauthVersionLast="45" xr6:coauthVersionMax="45" xr10:uidLastSave="{AA0F79A9-2C83-4B55-99D4-961AC20B5863}"/>
  <bookViews>
    <workbookView xWindow="-19320" yWindow="-5805" windowWidth="19440" windowHeight="1500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1" i="1" l="1"/>
  <c r="B19" i="3"/>
  <c r="B18" i="3"/>
  <c r="B17" i="3"/>
  <c r="D112" i="1"/>
  <c r="D109" i="1"/>
  <c r="D106" i="1"/>
  <c r="D100" i="1"/>
  <c r="D92" i="1"/>
  <c r="D81" i="1"/>
  <c r="D78" i="1"/>
  <c r="D69" i="1"/>
  <c r="D64" i="1"/>
  <c r="D59" i="1"/>
  <c r="D55" i="1"/>
  <c r="D50" i="1"/>
  <c r="D44" i="1"/>
  <c r="D86" i="1"/>
  <c r="D68" i="1"/>
  <c r="D43" i="1"/>
  <c r="D37" i="1"/>
  <c r="D29" i="1"/>
  <c r="D23" i="1"/>
  <c r="D13" i="1"/>
  <c r="D18" i="1"/>
  <c r="D10" i="1"/>
  <c r="D3" i="1"/>
  <c r="D2" i="1"/>
  <c r="B16" i="3"/>
  <c r="B20" i="3"/>
</calcChain>
</file>

<file path=xl/sharedStrings.xml><?xml version="1.0" encoding="utf-8"?>
<sst xmlns="http://schemas.openxmlformats.org/spreadsheetml/2006/main" count="245" uniqueCount="147">
  <si>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</si>
  <si>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</si>
  <si>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</si>
  <si>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</si>
  <si>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</si>
  <si>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</si>
  <si>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</si>
  <si>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</si>
  <si>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</si>
  <si>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</si>
  <si>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</si>
  <si>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</si>
  <si>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</si>
  <si>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</si>
  <si>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</si>
  <si>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</si>
  <si>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</si>
  <si>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</si>
  <si>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</si>
  <si>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</si>
  <si>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</si>
  <si>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</si>
  <si>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</si>
  <si>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</si>
  <si>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</si>
  <si>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</si>
  <si>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</si>
  <si>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</si>
  <si>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</si>
  <si>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Values</t>
  </si>
  <si>
    <t>Know Well</t>
  </si>
  <si>
    <t>Know a Little</t>
  </si>
  <si>
    <t>This self-assessment tool was originaly created by:</t>
  </si>
  <si>
    <t>https://juan-zapata.com</t>
  </si>
  <si>
    <t>This self-assessment tool was modified by:</t>
  </si>
  <si>
    <t>Juan Zapata, Infrastructure Specialist at InterGrupo &amp; MCP - Office 365 - Exchange</t>
  </si>
  <si>
    <t>https://github.com/JuanZQ/exam-assessments</t>
  </si>
  <si>
    <t>Exam MS-300: Deploying Microsoft 365 Teamwork</t>
  </si>
  <si>
    <t>https://docs.microsoft.com/en-us/learn/certifications/exams/ms-300</t>
  </si>
  <si>
    <t>Configure and manage SharePoint Online (35-40%)</t>
  </si>
  <si>
    <t>Configure and manage OneDrive for Business (25-30%)</t>
  </si>
  <si>
    <t>Configure and manage Teams (20-25%)</t>
  </si>
  <si>
    <t>Configure and manage workload integrations (15-20%)</t>
  </si>
  <si>
    <t>Plan and configure site collections and hub sites</t>
  </si>
  <si>
    <t>• identify procedures for creating, deleting, and restoring site collections</t>
  </si>
  <si>
    <t>• assign users or groups as site collection administrators</t>
  </si>
  <si>
    <t>• plan and configure navigation</t>
  </si>
  <si>
    <t>• design site collection and subsites structure</t>
  </si>
  <si>
    <t>• configure site collection settings and features</t>
  </si>
  <si>
    <t>• configure site collection paths</t>
  </si>
  <si>
    <t>Plan and configure customizations and apps</t>
  </si>
  <si>
    <t>• plan and configure App Catalog</t>
  </si>
  <si>
    <t>• plan and deploy apps with proper permissions and licenses</t>
  </si>
  <si>
    <t>Plan and configure managed metadata</t>
  </si>
  <si>
    <t>• plan and create the term store structure</t>
  </si>
  <si>
    <t>• plan and configure term store security</t>
  </si>
  <si>
    <t>• plan, create and configure term groups and term sets</t>
  </si>
  <si>
    <t>• maintain the term store</t>
  </si>
  <si>
    <t>Plan and configure guest access</t>
  </si>
  <si>
    <t>• configure guest access</t>
  </si>
  <si>
    <t>• configure allowed and restricted domains</t>
  </si>
  <si>
    <t>• configure link settings and folder settings</t>
  </si>
  <si>
    <t>• plan and configure guest sharing and site access</t>
  </si>
  <si>
    <t>Manage SharePoint Online</t>
  </si>
  <si>
    <t>• configure user profile properties</t>
  </si>
  <si>
    <t>• archive or delete unused artifacts</t>
  </si>
  <si>
    <t>• plan for information rights management</t>
  </si>
  <si>
    <t>• configure storage settings for SharePoint online</t>
  </si>
  <si>
    <t>• configure and collect audit logs for SharePoint online</t>
  </si>
  <si>
    <t>Manage search</t>
  </si>
  <si>
    <t>• create and update search dictionaries</t>
  </si>
  <si>
    <t>• manage query suggestions</t>
  </si>
  <si>
    <t>• create result sources</t>
  </si>
  <si>
    <t>• manage the search schema</t>
  </si>
  <si>
    <t>• manage search center settings</t>
  </si>
  <si>
    <t>• use the Content Search Web Part</t>
  </si>
  <si>
    <t>• deploy and use Search Display Templates</t>
  </si>
  <si>
    <t>Monitor and maintain the SharePoint Online service</t>
  </si>
  <si>
    <t>• research, troubleshoot, and resolve reported issues</t>
  </si>
  <si>
    <t>• monitor service health issues</t>
  </si>
  <si>
    <t>• monitor SharePoint Online Messages and Events</t>
  </si>
  <si>
    <t>• monitor SharePoint usage and usage patterns</t>
  </si>
  <si>
    <t>• configure the PowerBI Management Pack for SharePoint Online</t>
  </si>
  <si>
    <t>Configure and manage OneDrive for Business</t>
  </si>
  <si>
    <t>• configure settings in the OneDrive for Business admin center</t>
  </si>
  <si>
    <t>• configure external sharing, sync, and storage settings</t>
  </si>
  <si>
    <t>• configure device access, notification, and compliance settings</t>
  </si>
  <si>
    <t>• plan OneDrive for Business silent account configuration</t>
  </si>
  <si>
    <t>Manage users and groups</t>
  </si>
  <si>
    <t>• add and remove admins for a OneDrive sites</t>
  </si>
  <si>
    <t>• assign a default storage quota</t>
  </si>
  <si>
    <t>• configure a retention policy for deleted OneDrive for Business users</t>
  </si>
  <si>
    <t>• configure a legal hold for OneDrive Sites</t>
  </si>
  <si>
    <t>Manage sharing and security</t>
  </si>
  <si>
    <t>• control access to OneDrive for Business from unmanaged devices</t>
  </si>
  <si>
    <t>• enforce upgrades to the latest OneDrive client</t>
  </si>
  <si>
    <t>• audit sharing activities and view files shared with people outside an organization</t>
  </si>
  <si>
    <t>Manage syncing security</t>
  </si>
  <si>
    <t>• recommend group policy settings to control OneDrive sync client settings</t>
  </si>
  <si>
    <t>• limit syncing to devices joined to specific domains</t>
  </si>
  <si>
    <t>• limit syncing to domain-joined or compliant devices</t>
  </si>
  <si>
    <t>• block syncing of specific file types</t>
  </si>
  <si>
    <t>Monitor and maintain the OneDrive service</t>
  </si>
  <si>
    <t>• monitor OneDrive usage and usage patterns</t>
  </si>
  <si>
    <t>Plan and configure Teams settings</t>
  </si>
  <si>
    <t>• create and manage Teams in the Teams admin center</t>
  </si>
  <si>
    <t>• configure organization-wide settings in the Teams admin center</t>
  </si>
  <si>
    <t>• configure and manage Teams Apps policies</t>
  </si>
  <si>
    <t>• configure Teams meeting policies</t>
  </si>
  <si>
    <t>• configure user policies for Teams users</t>
  </si>
  <si>
    <t>• configure Teams messaging policies</t>
  </si>
  <si>
    <t>• assign phone numbers to Skype users</t>
  </si>
  <si>
    <t>• configure Content Search</t>
  </si>
  <si>
    <t>Plan identity and authentication for Teams</t>
  </si>
  <si>
    <t>• implement identity models and authentication</t>
  </si>
  <si>
    <t>Manage the Teams environment</t>
  </si>
  <si>
    <t>• deploy Teams client app</t>
  </si>
  <si>
    <t>• manage visible Apps</t>
  </si>
  <si>
    <t>• monitor the audit log for events</t>
  </si>
  <si>
    <t>• control Teams features</t>
  </si>
  <si>
    <t>Monitor and maintain the Teams service</t>
  </si>
  <si>
    <t>• troubleshoot Teams client issues</t>
  </si>
  <si>
    <t>• monitor Teams usage and usage patterns</t>
  </si>
  <si>
    <t>Integrate M365 workloads</t>
  </si>
  <si>
    <t>• manage Office 365 connectors for Teams, Yammer, and SharePoint</t>
  </si>
  <si>
    <t>• manage user licenses for Flow and PowerApps</t>
  </si>
  <si>
    <t>• manage quotas for Flow and PowerApps</t>
  </si>
  <si>
    <t>• utilize Delve for collaboration</t>
  </si>
  <si>
    <t>• plan for and manage Office 365 groups</t>
  </si>
  <si>
    <t>• manage data and environment policies for M365 workloads</t>
  </si>
  <si>
    <t>• manage workload Apps with proper permissions and licenses</t>
  </si>
  <si>
    <t>Manage Yammer capabilities</t>
  </si>
  <si>
    <t>• enable document support for Yammer</t>
  </si>
  <si>
    <t>• integrate Yammer with SharePoint</t>
  </si>
  <si>
    <t>• enable the Yammer webpart for SharePoint sites</t>
  </si>
  <si>
    <t>• enable and manage Yammer and Office 365 connected groups</t>
  </si>
  <si>
    <t>• migrate users to Azure AD to enable authentication with Yammer</t>
  </si>
  <si>
    <t>Manage Stream capabilities</t>
  </si>
  <si>
    <t>• configure Stream channels to allow integration with Teams</t>
  </si>
  <si>
    <t>• enable viewing, sharing, and embedding of Microsoft Stream video content in Teams,</t>
  </si>
  <si>
    <t>SharePoint Online, and Yammer</t>
  </si>
  <si>
    <t>• deploy, configure and manage Live Events to publish with Yammer, Stream and Teams</t>
  </si>
  <si>
    <t>• configure company-wide channel creation</t>
  </si>
  <si>
    <t>Integrate M365 workloads with external data and systems</t>
  </si>
  <si>
    <t>• identify data access requirements to integrate with line-of-business solutions</t>
  </si>
  <si>
    <t>• monitor workload usage and usage patterns</t>
  </si>
  <si>
    <t>Self Assessment last updated March 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</si>
</sst>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15" fillId="0" borderId="0" xfId="0" quotePrefix="1" applyFont="1"/>
  </cellXfs>
  <cellStyles count="6">
    <cellStyle name="Hipervínculo" xfId="3" builtinId="8" hidden="1"/>
    <cellStyle name="Hipervínculo" xfId="1" builtinId="8" hidden="1"/>
    <cellStyle name="Hipervínculo" xfId="5" builtinId="8"/>
    <cellStyle name="Hipervínculo visitado" xfId="4" builtinId="9" hidden="1"/>
    <cellStyle name="Hipervínculo visitado" xfId="2" builtinId="9" hidden="1"/>
    <cellStyle name="Normal" xfId="0" builtinId="0"/>
  </cellStyles>
  <dxfs count="24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ms-300" TargetMode="External"/><Relationship Id="rId7" Type="http://schemas.openxmlformats.org/officeDocument/2006/relationships/hyperlink" Target="https://github.com/JuanZQ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juan-zapata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8"/>
  <sheetViews>
    <sheetView tabSelected="1" workbookViewId="0">
      <selection activeCell="A7" sqref="A7"/>
    </sheetView>
  </sheetViews>
  <sheetFormatPr baseColWidth="10" defaultColWidth="9" defaultRowHeight="15.75" x14ac:dyDescent="0.25"/>
  <cols>
    <col min="1" max="1" width="54.875" customWidth="1"/>
    <col min="2" max="2" width="19.25" bestFit="1" customWidth="1"/>
    <col min="3" max="3" width="16.5" customWidth="1"/>
    <col min="4" max="4" width="24.625" bestFit="1" customWidth="1"/>
  </cols>
  <sheetData>
    <row r="1" spans="1:2" ht="18.75" x14ac:dyDescent="0.3">
      <c r="A1" s="5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10" spans="1:2" x14ac:dyDescent="0.25">
      <c r="A10" t="s">
        <v>8</v>
      </c>
    </row>
    <row r="12" spans="1:2" s="7" customFormat="1" ht="21" x14ac:dyDescent="0.35">
      <c r="A12" s="16" t="s">
        <v>37</v>
      </c>
    </row>
    <row r="13" spans="1:2" x14ac:dyDescent="0.25">
      <c r="A13" s="10" t="s">
        <v>38</v>
      </c>
    </row>
    <row r="15" spans="1:2" x14ac:dyDescent="0.25">
      <c r="A15" s="15" t="s">
        <v>9</v>
      </c>
      <c r="B15" s="15" t="s">
        <v>10</v>
      </c>
    </row>
    <row r="16" spans="1:2" ht="18.75" x14ac:dyDescent="0.3">
      <c r="A16" s="9" t="s">
        <v>39</v>
      </c>
      <c r="B16" s="8">
        <f>'Self Assessment'!D2</f>
        <v>0</v>
      </c>
    </row>
    <row r="17" spans="1:4" ht="18.75" x14ac:dyDescent="0.3">
      <c r="A17" s="9" t="s">
        <v>40</v>
      </c>
      <c r="B17" s="8">
        <f>'Self Assessment'!D43</f>
        <v>0</v>
      </c>
    </row>
    <row r="18" spans="1:4" ht="18.75" x14ac:dyDescent="0.3">
      <c r="A18" s="9" t="s">
        <v>41</v>
      </c>
      <c r="B18" s="8">
        <f>'Self Assessment'!D68</f>
        <v>0</v>
      </c>
    </row>
    <row r="19" spans="1:4" ht="18.75" x14ac:dyDescent="0.3">
      <c r="A19" s="9" t="s">
        <v>42</v>
      </c>
      <c r="B19" s="8">
        <f>'Self Assessment'!D91</f>
        <v>0</v>
      </c>
    </row>
    <row r="20" spans="1:4" ht="26.25" x14ac:dyDescent="0.4">
      <c r="A20" s="12" t="s">
        <v>11</v>
      </c>
      <c r="B20" s="13">
        <f>SUM(B16:B19)/4</f>
        <v>0</v>
      </c>
    </row>
    <row r="22" spans="1:4" ht="21" x14ac:dyDescent="0.35">
      <c r="A22" s="6" t="s">
        <v>32</v>
      </c>
    </row>
    <row r="23" spans="1:4" x14ac:dyDescent="0.25">
      <c r="A23" s="1" t="s">
        <v>12</v>
      </c>
      <c r="D23" s="10" t="s">
        <v>13</v>
      </c>
    </row>
    <row r="24" spans="1:4" x14ac:dyDescent="0.25">
      <c r="A24" s="1" t="s">
        <v>14</v>
      </c>
      <c r="D24" s="10" t="s">
        <v>15</v>
      </c>
    </row>
    <row r="25" spans="1:4" ht="21" x14ac:dyDescent="0.35">
      <c r="A25" s="6" t="s">
        <v>34</v>
      </c>
      <c r="D25" s="10"/>
    </row>
    <row r="26" spans="1:4" x14ac:dyDescent="0.25">
      <c r="A26" s="1" t="s">
        <v>35</v>
      </c>
      <c r="D26" s="10" t="s">
        <v>33</v>
      </c>
    </row>
    <row r="28" spans="1:4" ht="21" x14ac:dyDescent="0.35">
      <c r="A28" s="16" t="s">
        <v>16</v>
      </c>
    </row>
    <row r="29" spans="1:4" x14ac:dyDescent="0.25">
      <c r="A29" t="s">
        <v>17</v>
      </c>
    </row>
    <row r="30" spans="1:4" x14ac:dyDescent="0.25">
      <c r="A30" s="10" t="s">
        <v>18</v>
      </c>
    </row>
    <row r="31" spans="1:4" x14ac:dyDescent="0.25">
      <c r="A31" s="10" t="s">
        <v>36</v>
      </c>
    </row>
    <row r="33" spans="1:1" ht="21" x14ac:dyDescent="0.35">
      <c r="A33" s="16" t="s">
        <v>19</v>
      </c>
    </row>
    <row r="34" spans="1:1" x14ac:dyDescent="0.25">
      <c r="A34" t="s">
        <v>20</v>
      </c>
    </row>
    <row r="35" spans="1:1" x14ac:dyDescent="0.25">
      <c r="A35" s="10" t="s">
        <v>21</v>
      </c>
    </row>
    <row r="36" spans="1:1" x14ac:dyDescent="0.25">
      <c r="A36" t="s">
        <v>22</v>
      </c>
    </row>
    <row r="38" spans="1:1" x14ac:dyDescent="0.25">
      <c r="A38" s="17" t="s">
        <v>146</v>
      </c>
    </row>
  </sheetData>
  <conditionalFormatting sqref="B16:B19">
    <cfRule type="cellIs" dxfId="239" priority="9" operator="greaterThan">
      <formula>0.7</formula>
    </cfRule>
  </conditionalFormatting>
  <conditionalFormatting sqref="B16:B19">
    <cfRule type="cellIs" dxfId="238" priority="8" operator="lessThan">
      <formula>0.5</formula>
    </cfRule>
  </conditionalFormatting>
  <conditionalFormatting sqref="B16:B19">
    <cfRule type="cellIs" dxfId="237" priority="7" operator="between">
      <formula>0.5</formula>
      <formula>0.7</formula>
    </cfRule>
  </conditionalFormatting>
  <conditionalFormatting sqref="B20">
    <cfRule type="cellIs" dxfId="236" priority="6" operator="greaterThan">
      <formula>0.7</formula>
    </cfRule>
  </conditionalFormatting>
  <conditionalFormatting sqref="B20">
    <cfRule type="cellIs" dxfId="235" priority="5" operator="lessThan">
      <formula>0.5</formula>
    </cfRule>
  </conditionalFormatting>
  <conditionalFormatting sqref="B20">
    <cfRule type="cellIs" dxfId="234" priority="4" operator="between">
      <formula>0.5</formula>
      <formula>0.7</formula>
    </cfRule>
  </conditionalFormatting>
  <hyperlinks>
    <hyperlink ref="D23" r:id="rId1" xr:uid="{470DAEA5-C47D-491F-9E24-1E43DFA9EFD7}"/>
    <hyperlink ref="D24" r:id="rId2" xr:uid="{396BD43E-AF22-4B9C-ADA7-296C6B829854}"/>
    <hyperlink ref="A13" r:id="rId3" xr:uid="{CB6A730D-CADC-4D81-A386-03507FD20A50}"/>
    <hyperlink ref="A30" r:id="rId4" xr:uid="{EC9B1DA3-DF0D-4250-A575-BC51343EDE01}"/>
    <hyperlink ref="A35" r:id="rId5" xr:uid="{9138F825-67CB-41CE-B3B4-CACDC89942CE}"/>
    <hyperlink ref="D26" r:id="rId6" xr:uid="{294AC4F5-6D00-4EED-90F5-9BA040622FF5}"/>
    <hyperlink ref="A31" r:id="rId7" xr:uid="{26F0B4BB-F6C4-4498-94F3-54313F6C10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14"/>
  <sheetViews>
    <sheetView workbookViewId="0">
      <selection activeCell="D9" sqref="D9"/>
    </sheetView>
  </sheetViews>
  <sheetFormatPr baseColWidth="10" defaultColWidth="11" defaultRowHeight="15.75" x14ac:dyDescent="0.2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5" s="14" customFormat="1" ht="18.75" x14ac:dyDescent="0.3">
      <c r="A1" s="14" t="s">
        <v>23</v>
      </c>
      <c r="B1" s="14" t="s">
        <v>24</v>
      </c>
      <c r="C1" s="14" t="s">
        <v>25</v>
      </c>
      <c r="D1" s="14" t="s">
        <v>26</v>
      </c>
    </row>
    <row r="2" spans="1:5" s="6" customFormat="1" ht="21" x14ac:dyDescent="0.35">
      <c r="A2" s="6" t="s">
        <v>39</v>
      </c>
      <c r="D2" s="11">
        <f>SUM(D3:D42)/7</f>
        <v>0</v>
      </c>
    </row>
    <row r="3" spans="1:5" s="7" customFormat="1" ht="18.75" x14ac:dyDescent="0.3">
      <c r="B3" s="7" t="s">
        <v>43</v>
      </c>
      <c r="D3" s="8">
        <f>(VLOOKUP(D4,List_Categories,2,FALSE)+VLOOKUP(D5,List_Categories,2,FALSE)+VLOOKUP(D6,List_Categories,2,FALSE)+VLOOKUP(D7,List_Categories,2,FALSE)+VLOOKUP(D8,List_Categories,2,FALSE)+VLOOKUP(D9,List_Categories,2,FALSE))/6</f>
        <v>0</v>
      </c>
    </row>
    <row r="4" spans="1:5" ht="15.75" customHeight="1" x14ac:dyDescent="0.25">
      <c r="C4" t="s">
        <v>44</v>
      </c>
      <c r="D4" t="s">
        <v>27</v>
      </c>
      <c r="E4" s="20"/>
    </row>
    <row r="5" spans="1:5" ht="15.75" customHeight="1" x14ac:dyDescent="0.25">
      <c r="C5" t="s">
        <v>45</v>
      </c>
      <c r="D5" t="s">
        <v>27</v>
      </c>
    </row>
    <row r="6" spans="1:5" ht="15.75" customHeight="1" x14ac:dyDescent="0.25">
      <c r="C6" t="s">
        <v>46</v>
      </c>
      <c r="D6" t="s">
        <v>27</v>
      </c>
    </row>
    <row r="7" spans="1:5" ht="15.75" customHeight="1" x14ac:dyDescent="0.25">
      <c r="C7" t="s">
        <v>47</v>
      </c>
      <c r="D7" t="s">
        <v>27</v>
      </c>
    </row>
    <row r="8" spans="1:5" ht="15.75" customHeight="1" x14ac:dyDescent="0.25">
      <c r="C8" t="s">
        <v>48</v>
      </c>
      <c r="D8" t="s">
        <v>27</v>
      </c>
    </row>
    <row r="9" spans="1:5" ht="15.75" customHeight="1" x14ac:dyDescent="0.25">
      <c r="C9" t="s">
        <v>49</v>
      </c>
      <c r="D9" t="s">
        <v>27</v>
      </c>
    </row>
    <row r="10" spans="1:5" s="18" customFormat="1" ht="18.75" x14ac:dyDescent="0.3">
      <c r="B10" s="18" t="s">
        <v>50</v>
      </c>
      <c r="D10" s="8">
        <f>(VLOOKUP(D11,List_Categories,2,FALSE)+VLOOKUP(D12,List_Categories,2,FALSE))/2</f>
        <v>0</v>
      </c>
    </row>
    <row r="11" spans="1:5" x14ac:dyDescent="0.25">
      <c r="C11" t="s">
        <v>51</v>
      </c>
      <c r="D11" t="s">
        <v>27</v>
      </c>
    </row>
    <row r="12" spans="1:5" x14ac:dyDescent="0.25">
      <c r="C12" t="s">
        <v>52</v>
      </c>
      <c r="D12" t="s">
        <v>27</v>
      </c>
    </row>
    <row r="13" spans="1:5" s="7" customFormat="1" ht="18.75" x14ac:dyDescent="0.3">
      <c r="B13" s="7" t="s">
        <v>53</v>
      </c>
      <c r="D13" s="8">
        <f>(VLOOKUP(D14,List_Categories,2,FALSE)+VLOOKUP(D15,List_Categories,2,FALSE)+VLOOKUP(D16,List_Categories,2,FALSE)+VLOOKUP(D17,List_Categories,2,FALSE))/4</f>
        <v>0</v>
      </c>
    </row>
    <row r="14" spans="1:5" ht="15.75" customHeight="1" x14ac:dyDescent="0.25">
      <c r="C14" t="s">
        <v>54</v>
      </c>
      <c r="D14" t="s">
        <v>27</v>
      </c>
    </row>
    <row r="15" spans="1:5" ht="15.75" customHeight="1" x14ac:dyDescent="0.25">
      <c r="C15" t="s">
        <v>55</v>
      </c>
      <c r="D15" t="s">
        <v>27</v>
      </c>
    </row>
    <row r="16" spans="1:5" ht="15.75" customHeight="1" x14ac:dyDescent="0.25">
      <c r="C16" t="s">
        <v>56</v>
      </c>
      <c r="D16" t="s">
        <v>27</v>
      </c>
    </row>
    <row r="17" spans="2:4" ht="15.75" customHeight="1" x14ac:dyDescent="0.25">
      <c r="C17" t="s">
        <v>57</v>
      </c>
      <c r="D17" t="s">
        <v>27</v>
      </c>
    </row>
    <row r="18" spans="2:4" ht="18.75" x14ac:dyDescent="0.3">
      <c r="B18" s="7" t="s">
        <v>58</v>
      </c>
      <c r="D18" s="8">
        <f>(VLOOKUP(D19,List_Categories,2,FALSE)+VLOOKUP(D20,List_Categories,2,FALSE)+VLOOKUP(D21,List_Categories,2,FALSE)+VLOOKUP(D22,List_Categories,2,FALSE))/4</f>
        <v>0</v>
      </c>
    </row>
    <row r="19" spans="2:4" ht="15.75" customHeight="1" x14ac:dyDescent="0.3">
      <c r="B19" s="7"/>
      <c r="C19" t="s">
        <v>59</v>
      </c>
      <c r="D19" t="s">
        <v>27</v>
      </c>
    </row>
    <row r="20" spans="2:4" ht="15.75" customHeight="1" x14ac:dyDescent="0.25">
      <c r="C20" t="s">
        <v>60</v>
      </c>
      <c r="D20" t="s">
        <v>27</v>
      </c>
    </row>
    <row r="21" spans="2:4" ht="15.75" customHeight="1" x14ac:dyDescent="0.25">
      <c r="C21" t="s">
        <v>61</v>
      </c>
      <c r="D21" t="s">
        <v>27</v>
      </c>
    </row>
    <row r="22" spans="2:4" ht="15.75" customHeight="1" x14ac:dyDescent="0.25">
      <c r="C22" t="s">
        <v>62</v>
      </c>
      <c r="D22" t="s">
        <v>27</v>
      </c>
    </row>
    <row r="23" spans="2:4" ht="18.75" x14ac:dyDescent="0.3">
      <c r="B23" s="7" t="s">
        <v>63</v>
      </c>
      <c r="D23" s="8">
        <f>(VLOOKUP(D24,List_Categories,2,FALSE)+VLOOKUP(D25,List_Categories,2,FALSE)+VLOOKUP(D26,List_Categories,2,FALSE)+VLOOKUP(D27,List_Categories,2,FALSE)+VLOOKUP(D28,List_Categories,2,FALSE))/5</f>
        <v>0</v>
      </c>
    </row>
    <row r="24" spans="2:4" ht="15.75" customHeight="1" x14ac:dyDescent="0.25">
      <c r="C24" t="s">
        <v>64</v>
      </c>
      <c r="D24" t="s">
        <v>27</v>
      </c>
    </row>
    <row r="25" spans="2:4" ht="15.75" customHeight="1" x14ac:dyDescent="0.25">
      <c r="C25" t="s">
        <v>65</v>
      </c>
      <c r="D25" t="s">
        <v>27</v>
      </c>
    </row>
    <row r="26" spans="2:4" ht="15.75" customHeight="1" x14ac:dyDescent="0.25">
      <c r="C26" t="s">
        <v>66</v>
      </c>
      <c r="D26" t="s">
        <v>27</v>
      </c>
    </row>
    <row r="27" spans="2:4" ht="15.75" customHeight="1" x14ac:dyDescent="0.3">
      <c r="B27" s="7"/>
      <c r="C27" t="s">
        <v>67</v>
      </c>
      <c r="D27" t="s">
        <v>27</v>
      </c>
    </row>
    <row r="28" spans="2:4" ht="15.75" customHeight="1" x14ac:dyDescent="0.25">
      <c r="C28" t="s">
        <v>68</v>
      </c>
      <c r="D28" t="s">
        <v>27</v>
      </c>
    </row>
    <row r="29" spans="2:4" ht="18.75" x14ac:dyDescent="0.3">
      <c r="B29" s="7" t="s">
        <v>69</v>
      </c>
      <c r="D29" s="8">
        <f>(VLOOKUP(D30,List_Categories,2,FALSE)+VLOOKUP(D31,List_Categories,2,FALSE)+VLOOKUP(D32,List_Categories,2,FALSE)+VLOOKUP(D33,List_Categories,2,FALSE)+VLOOKUP(D34,List_Categories,2,FALSE)+VLOOKUP(D35,List_Categories,2,FALSE)+VLOOKUP(D36,List_Categories,2,FALSE))/7</f>
        <v>0</v>
      </c>
    </row>
    <row r="30" spans="2:4" ht="15.75" customHeight="1" x14ac:dyDescent="0.25">
      <c r="C30" t="s">
        <v>70</v>
      </c>
      <c r="D30" t="s">
        <v>27</v>
      </c>
    </row>
    <row r="31" spans="2:4" ht="15.75" customHeight="1" x14ac:dyDescent="0.25">
      <c r="C31" t="s">
        <v>71</v>
      </c>
      <c r="D31" t="s">
        <v>27</v>
      </c>
    </row>
    <row r="32" spans="2:4" s="6" customFormat="1" ht="15.75" customHeight="1" x14ac:dyDescent="0.35">
      <c r="C32" t="s">
        <v>72</v>
      </c>
      <c r="D32" t="s">
        <v>27</v>
      </c>
    </row>
    <row r="33" spans="1:4" s="7" customFormat="1" ht="15.75" customHeight="1" x14ac:dyDescent="0.3">
      <c r="C33" t="s">
        <v>73</v>
      </c>
      <c r="D33" t="s">
        <v>27</v>
      </c>
    </row>
    <row r="34" spans="1:4" ht="15.75" customHeight="1" x14ac:dyDescent="0.25">
      <c r="C34" t="s">
        <v>74</v>
      </c>
      <c r="D34" t="s">
        <v>27</v>
      </c>
    </row>
    <row r="35" spans="1:4" ht="15.75" customHeight="1" x14ac:dyDescent="0.25">
      <c r="C35" t="s">
        <v>75</v>
      </c>
      <c r="D35" t="s">
        <v>27</v>
      </c>
    </row>
    <row r="36" spans="1:4" ht="15.75" customHeight="1" x14ac:dyDescent="0.25">
      <c r="C36" t="s">
        <v>76</v>
      </c>
      <c r="D36" t="s">
        <v>27</v>
      </c>
    </row>
    <row r="37" spans="1:4" s="7" customFormat="1" ht="18.75" x14ac:dyDescent="0.3">
      <c r="B37" s="7" t="s">
        <v>77</v>
      </c>
      <c r="D37" s="8">
        <f>(VLOOKUP(D38,List_Categories,2,FALSE)+VLOOKUP(D39,List_Categories,2,FALSE)+VLOOKUP(D40,List_Categories,2,FALSE)+VLOOKUP(D41,List_Categories,2,FALSE)+VLOOKUP(D42,List_Categories,2,FALSE))/5</f>
        <v>0</v>
      </c>
    </row>
    <row r="38" spans="1:4" ht="15.75" customHeight="1" x14ac:dyDescent="0.25">
      <c r="C38" t="s">
        <v>78</v>
      </c>
      <c r="D38" t="s">
        <v>27</v>
      </c>
    </row>
    <row r="39" spans="1:4" ht="15.75" customHeight="1" x14ac:dyDescent="0.25">
      <c r="C39" t="s">
        <v>79</v>
      </c>
      <c r="D39" t="s">
        <v>27</v>
      </c>
    </row>
    <row r="40" spans="1:4" s="7" customFormat="1" ht="15.75" customHeight="1" x14ac:dyDescent="0.3">
      <c r="C40" t="s">
        <v>80</v>
      </c>
      <c r="D40" t="s">
        <v>27</v>
      </c>
    </row>
    <row r="41" spans="1:4" ht="15.75" customHeight="1" x14ac:dyDescent="0.25">
      <c r="C41" t="s">
        <v>81</v>
      </c>
      <c r="D41" t="s">
        <v>27</v>
      </c>
    </row>
    <row r="42" spans="1:4" ht="15.75" customHeight="1" x14ac:dyDescent="0.25">
      <c r="C42" t="s">
        <v>82</v>
      </c>
      <c r="D42" t="s">
        <v>27</v>
      </c>
    </row>
    <row r="43" spans="1:4" ht="21" x14ac:dyDescent="0.35">
      <c r="A43" s="6" t="s">
        <v>40</v>
      </c>
      <c r="D43" s="11">
        <f>SUM(D44:D67)/5</f>
        <v>0</v>
      </c>
    </row>
    <row r="44" spans="1:4" ht="18.75" x14ac:dyDescent="0.3">
      <c r="B44" s="7" t="s">
        <v>83</v>
      </c>
      <c r="D44" s="8">
        <f>(VLOOKUP(D45,List_Categories,2,FALSE)+VLOOKUP(D46,List_Categories,2,FALSE)+VLOOKUP(D47,List_Categories,2,FALSE)+VLOOKUP(D48,List_Categories,2,FALSE)+VLOOKUP(D49,List_Categories,2,FALSE))/5</f>
        <v>0</v>
      </c>
    </row>
    <row r="45" spans="1:4" ht="15.75" customHeight="1" x14ac:dyDescent="0.25">
      <c r="C45" t="s">
        <v>84</v>
      </c>
      <c r="D45" t="s">
        <v>27</v>
      </c>
    </row>
    <row r="46" spans="1:4" s="7" customFormat="1" ht="15.75" customHeight="1" x14ac:dyDescent="0.3">
      <c r="C46" t="s">
        <v>85</v>
      </c>
      <c r="D46" t="s">
        <v>27</v>
      </c>
    </row>
    <row r="47" spans="1:4" ht="15.75" customHeight="1" x14ac:dyDescent="0.25">
      <c r="C47" t="s">
        <v>86</v>
      </c>
      <c r="D47" t="s">
        <v>27</v>
      </c>
    </row>
    <row r="48" spans="1:4" ht="15.75" customHeight="1" x14ac:dyDescent="0.25">
      <c r="C48" t="s">
        <v>78</v>
      </c>
      <c r="D48" t="s">
        <v>27</v>
      </c>
    </row>
    <row r="49" spans="2:4" ht="15.75" customHeight="1" x14ac:dyDescent="0.25">
      <c r="C49" t="s">
        <v>87</v>
      </c>
      <c r="D49" t="s">
        <v>27</v>
      </c>
    </row>
    <row r="50" spans="2:4" ht="18.75" x14ac:dyDescent="0.3">
      <c r="B50" s="7" t="s">
        <v>88</v>
      </c>
      <c r="D50" s="8">
        <f>(VLOOKUP(D51,List_Categories,2,FALSE)+VLOOKUP(D52,List_Categories,2,FALSE)+VLOOKUP(D53,List_Categories,2,FALSE)+VLOOKUP(D54,List_Categories,2,FALSE))/4</f>
        <v>0</v>
      </c>
    </row>
    <row r="51" spans="2:4" ht="15.75" customHeight="1" x14ac:dyDescent="0.25">
      <c r="C51" t="s">
        <v>89</v>
      </c>
      <c r="D51" t="s">
        <v>27</v>
      </c>
    </row>
    <row r="52" spans="2:4" ht="15.75" customHeight="1" x14ac:dyDescent="0.25">
      <c r="C52" t="s">
        <v>90</v>
      </c>
      <c r="D52" t="s">
        <v>27</v>
      </c>
    </row>
    <row r="53" spans="2:4" ht="15.75" customHeight="1" x14ac:dyDescent="0.25">
      <c r="C53" t="s">
        <v>91</v>
      </c>
      <c r="D53" t="s">
        <v>27</v>
      </c>
    </row>
    <row r="54" spans="2:4" ht="15.75" customHeight="1" x14ac:dyDescent="0.25">
      <c r="C54" t="s">
        <v>92</v>
      </c>
      <c r="D54" t="s">
        <v>27</v>
      </c>
    </row>
    <row r="55" spans="2:4" ht="18.75" x14ac:dyDescent="0.3">
      <c r="B55" s="7" t="s">
        <v>93</v>
      </c>
      <c r="D55" s="8">
        <f>(VLOOKUP(D56,List_Categories,2,FALSE)+VLOOKUP(D57,List_Categories,2,FALSE)+VLOOKUP(D58,List_Categories,2,FALSE))/3</f>
        <v>0</v>
      </c>
    </row>
    <row r="56" spans="2:4" ht="15.75" customHeight="1" x14ac:dyDescent="0.25">
      <c r="C56" t="s">
        <v>94</v>
      </c>
      <c r="D56" t="s">
        <v>27</v>
      </c>
    </row>
    <row r="57" spans="2:4" ht="15.75" customHeight="1" x14ac:dyDescent="0.25">
      <c r="C57" t="s">
        <v>95</v>
      </c>
      <c r="D57" t="s">
        <v>27</v>
      </c>
    </row>
    <row r="58" spans="2:4" ht="15.75" customHeight="1" x14ac:dyDescent="0.25">
      <c r="C58" t="s">
        <v>96</v>
      </c>
      <c r="D58" t="s">
        <v>27</v>
      </c>
    </row>
    <row r="59" spans="2:4" ht="18.75" x14ac:dyDescent="0.3">
      <c r="B59" s="7" t="s">
        <v>97</v>
      </c>
      <c r="D59" s="8">
        <f>(VLOOKUP(D60,List_Categories,2,FALSE)+VLOOKUP(D61,List_Categories,2,FALSE)+VLOOKUP(D62,List_Categories,2,FALSE)+VLOOKUP(D63,List_Categories,2,FALSE))/4</f>
        <v>0</v>
      </c>
    </row>
    <row r="60" spans="2:4" ht="15.75" customHeight="1" x14ac:dyDescent="0.25">
      <c r="C60" t="s">
        <v>98</v>
      </c>
      <c r="D60" t="s">
        <v>27</v>
      </c>
    </row>
    <row r="61" spans="2:4" ht="15.75" customHeight="1" x14ac:dyDescent="0.25">
      <c r="C61" t="s">
        <v>99</v>
      </c>
      <c r="D61" t="s">
        <v>27</v>
      </c>
    </row>
    <row r="62" spans="2:4" ht="15.75" customHeight="1" x14ac:dyDescent="0.25">
      <c r="C62" t="s">
        <v>100</v>
      </c>
      <c r="D62" t="s">
        <v>27</v>
      </c>
    </row>
    <row r="63" spans="2:4" ht="15.75" customHeight="1" x14ac:dyDescent="0.25">
      <c r="C63" t="s">
        <v>101</v>
      </c>
      <c r="D63" t="s">
        <v>27</v>
      </c>
    </row>
    <row r="64" spans="2:4" s="6" customFormat="1" ht="21" x14ac:dyDescent="0.35">
      <c r="B64" s="7" t="s">
        <v>102</v>
      </c>
      <c r="D64" s="8">
        <f>(VLOOKUP(D65,List_Categories,2,FALSE)+VLOOKUP(D66,List_Categories,2,FALSE)+VLOOKUP(D67,List_Categories,2,FALSE))/3</f>
        <v>0</v>
      </c>
    </row>
    <row r="65" spans="1:4" s="7" customFormat="1" ht="15.75" customHeight="1" x14ac:dyDescent="0.3">
      <c r="C65" t="s">
        <v>78</v>
      </c>
      <c r="D65" t="s">
        <v>27</v>
      </c>
    </row>
    <row r="66" spans="1:4" ht="15.75" customHeight="1" x14ac:dyDescent="0.25">
      <c r="C66" t="s">
        <v>79</v>
      </c>
      <c r="D66" t="s">
        <v>27</v>
      </c>
    </row>
    <row r="67" spans="1:4" ht="15.75" customHeight="1" x14ac:dyDescent="0.25">
      <c r="C67" t="s">
        <v>103</v>
      </c>
      <c r="D67" t="s">
        <v>27</v>
      </c>
    </row>
    <row r="68" spans="1:4" ht="21" x14ac:dyDescent="0.35">
      <c r="A68" s="6" t="s">
        <v>41</v>
      </c>
      <c r="D68" s="11">
        <f>SUM(D69:D90)/4</f>
        <v>0</v>
      </c>
    </row>
    <row r="69" spans="1:4" ht="18.75" x14ac:dyDescent="0.3">
      <c r="B69" s="7" t="s">
        <v>104</v>
      </c>
      <c r="D69" s="8">
        <f>(VLOOKUP(D70,List_Categories,2,FALSE)+VLOOKUP(D71,List_Categories,2,FALSE)+VLOOKUP(D72,List_Categories,2,FALSE)+VLOOKUP(D73,List_Categories,2,FALSE)+VLOOKUP(D74,List_Categories,2,FALSE)+VLOOKUP(D75,List_Categories,2,FALSE)+VLOOKUP(D76,List_Categories,2,FALSE)+VLOOKUP(D77,List_Categories,2,FALSE))/8</f>
        <v>0</v>
      </c>
    </row>
    <row r="70" spans="1:4" ht="15.75" customHeight="1" x14ac:dyDescent="0.25">
      <c r="C70" t="s">
        <v>105</v>
      </c>
      <c r="D70" t="s">
        <v>27</v>
      </c>
    </row>
    <row r="71" spans="1:4" s="7" customFormat="1" ht="15.75" customHeight="1" x14ac:dyDescent="0.3">
      <c r="C71" t="s">
        <v>106</v>
      </c>
      <c r="D71" t="s">
        <v>27</v>
      </c>
    </row>
    <row r="72" spans="1:4" ht="15.75" customHeight="1" x14ac:dyDescent="0.25">
      <c r="C72" t="s">
        <v>107</v>
      </c>
      <c r="D72" t="s">
        <v>27</v>
      </c>
    </row>
    <row r="73" spans="1:4" ht="15.75" customHeight="1" x14ac:dyDescent="0.25">
      <c r="C73" t="s">
        <v>108</v>
      </c>
      <c r="D73" t="s">
        <v>27</v>
      </c>
    </row>
    <row r="74" spans="1:4" ht="15.75" customHeight="1" x14ac:dyDescent="0.25">
      <c r="C74" t="s">
        <v>109</v>
      </c>
      <c r="D74" t="s">
        <v>27</v>
      </c>
    </row>
    <row r="75" spans="1:4" ht="15.75" customHeight="1" x14ac:dyDescent="0.25">
      <c r="C75" t="s">
        <v>110</v>
      </c>
      <c r="D75" t="s">
        <v>27</v>
      </c>
    </row>
    <row r="76" spans="1:4" s="7" customFormat="1" ht="15.75" customHeight="1" x14ac:dyDescent="0.3">
      <c r="C76" t="s">
        <v>111</v>
      </c>
      <c r="D76" t="s">
        <v>27</v>
      </c>
    </row>
    <row r="77" spans="1:4" ht="15.75" customHeight="1" x14ac:dyDescent="0.25">
      <c r="C77" t="s">
        <v>112</v>
      </c>
      <c r="D77" t="s">
        <v>27</v>
      </c>
    </row>
    <row r="78" spans="1:4" ht="18.75" x14ac:dyDescent="0.3">
      <c r="B78" s="7" t="s">
        <v>113</v>
      </c>
      <c r="D78" s="8">
        <f>(VLOOKUP(D79,List_Categories,2,FALSE)+VLOOKUP(D80,List_Categories,2,FALSE))/2</f>
        <v>0</v>
      </c>
    </row>
    <row r="79" spans="1:4" ht="15.75" customHeight="1" x14ac:dyDescent="0.25">
      <c r="C79" t="s">
        <v>114</v>
      </c>
      <c r="D79" t="s">
        <v>27</v>
      </c>
    </row>
    <row r="80" spans="1:4" ht="15.75" customHeight="1" x14ac:dyDescent="0.3">
      <c r="B80" s="7"/>
      <c r="C80" t="s">
        <v>59</v>
      </c>
      <c r="D80" t="s">
        <v>27</v>
      </c>
    </row>
    <row r="81" spans="1:4" ht="18.75" x14ac:dyDescent="0.3">
      <c r="B81" s="7" t="s">
        <v>115</v>
      </c>
      <c r="D81" s="8">
        <f>(VLOOKUP(D82,List_Categories,2,FALSE)+VLOOKUP(D83,List_Categories,2,FALSE)+VLOOKUP(D84,List_Categories,2,FALSE)+VLOOKUP(D85,List_Categories,2,FALSE))/4</f>
        <v>0</v>
      </c>
    </row>
    <row r="82" spans="1:4" ht="15.75" customHeight="1" x14ac:dyDescent="0.25">
      <c r="C82" t="s">
        <v>116</v>
      </c>
      <c r="D82" t="s">
        <v>27</v>
      </c>
    </row>
    <row r="83" spans="1:4" ht="15.75" customHeight="1" x14ac:dyDescent="0.25">
      <c r="C83" t="s">
        <v>117</v>
      </c>
      <c r="D83" t="s">
        <v>27</v>
      </c>
    </row>
    <row r="84" spans="1:4" ht="15.75" customHeight="1" x14ac:dyDescent="0.35">
      <c r="A84" s="6"/>
      <c r="B84" s="6"/>
      <c r="C84" t="s">
        <v>118</v>
      </c>
      <c r="D84" t="s">
        <v>27</v>
      </c>
    </row>
    <row r="85" spans="1:4" ht="15.75" customHeight="1" x14ac:dyDescent="0.3">
      <c r="A85" s="7"/>
      <c r="B85" s="7"/>
      <c r="C85" t="s">
        <v>119</v>
      </c>
      <c r="D85" t="s">
        <v>27</v>
      </c>
    </row>
    <row r="86" spans="1:4" ht="18.75" x14ac:dyDescent="0.3">
      <c r="B86" s="7" t="s">
        <v>120</v>
      </c>
      <c r="D86" s="8">
        <f>(VLOOKUP(D87,List_Categories,2,FALSE)+VLOOKUP(D88,List_Categories,2,FALSE)+VLOOKUP(D89,List_Categories,2,FALSE)+VLOOKUP(D90,List_Categories,2,FALSE))/4</f>
        <v>0</v>
      </c>
    </row>
    <row r="87" spans="1:4" ht="15.75" customHeight="1" x14ac:dyDescent="0.25">
      <c r="C87" t="s">
        <v>121</v>
      </c>
      <c r="D87" t="s">
        <v>27</v>
      </c>
    </row>
    <row r="88" spans="1:4" ht="15.75" customHeight="1" x14ac:dyDescent="0.25">
      <c r="C88" t="s">
        <v>78</v>
      </c>
      <c r="D88" t="s">
        <v>27</v>
      </c>
    </row>
    <row r="89" spans="1:4" ht="15.75" customHeight="1" x14ac:dyDescent="0.25">
      <c r="C89" t="s">
        <v>79</v>
      </c>
      <c r="D89" t="s">
        <v>27</v>
      </c>
    </row>
    <row r="90" spans="1:4" ht="15.75" customHeight="1" x14ac:dyDescent="0.3">
      <c r="A90" s="7"/>
      <c r="B90" s="7"/>
      <c r="C90" t="s">
        <v>122</v>
      </c>
      <c r="D90" t="s">
        <v>27</v>
      </c>
    </row>
    <row r="91" spans="1:4" ht="21" x14ac:dyDescent="0.35">
      <c r="A91" s="6" t="s">
        <v>42</v>
      </c>
      <c r="D91" s="11">
        <f>SUM(D92:D114)/4</f>
        <v>0</v>
      </c>
    </row>
    <row r="92" spans="1:4" ht="18.75" x14ac:dyDescent="0.3">
      <c r="B92" s="7" t="s">
        <v>123</v>
      </c>
      <c r="D92" s="8">
        <f>(VLOOKUP(D93,List_Categories,2,FALSE)+VLOOKUP(D94,List_Categories,2,FALSE)+VLOOKUP(D95,List_Categories,2,FALSE)+VLOOKUP(D96,List_Categories,2,FALSE)+VLOOKUP(D97,List_Categories,2,FALSE)+VLOOKUP(D98,List_Categories,2,FALSE)+VLOOKUP(D99,List_Categories,2,FALSE))/7</f>
        <v>0</v>
      </c>
    </row>
    <row r="93" spans="1:4" ht="15.75" customHeight="1" x14ac:dyDescent="0.25">
      <c r="C93" t="s">
        <v>124</v>
      </c>
      <c r="D93" t="s">
        <v>27</v>
      </c>
    </row>
    <row r="94" spans="1:4" ht="15.75" customHeight="1" x14ac:dyDescent="0.25">
      <c r="C94" t="s">
        <v>125</v>
      </c>
      <c r="D94" t="s">
        <v>27</v>
      </c>
    </row>
    <row r="95" spans="1:4" ht="15.75" customHeight="1" x14ac:dyDescent="0.25">
      <c r="C95" t="s">
        <v>126</v>
      </c>
      <c r="D95" t="s">
        <v>27</v>
      </c>
    </row>
    <row r="96" spans="1:4" ht="15.75" customHeight="1" x14ac:dyDescent="0.25">
      <c r="C96" t="s">
        <v>127</v>
      </c>
      <c r="D96" t="s">
        <v>27</v>
      </c>
    </row>
    <row r="97" spans="2:4" ht="15.75" customHeight="1" x14ac:dyDescent="0.25">
      <c r="C97" t="s">
        <v>128</v>
      </c>
      <c r="D97" t="s">
        <v>27</v>
      </c>
    </row>
    <row r="98" spans="2:4" ht="15.75" customHeight="1" x14ac:dyDescent="0.25">
      <c r="C98" t="s">
        <v>129</v>
      </c>
      <c r="D98" t="s">
        <v>27</v>
      </c>
    </row>
    <row r="99" spans="2:4" ht="15.75" customHeight="1" x14ac:dyDescent="0.25">
      <c r="C99" t="s">
        <v>130</v>
      </c>
      <c r="D99" t="s">
        <v>27</v>
      </c>
    </row>
    <row r="100" spans="2:4" ht="18.75" x14ac:dyDescent="0.3">
      <c r="B100" s="7" t="s">
        <v>131</v>
      </c>
      <c r="D100" s="8">
        <f>(VLOOKUP(D101,List_Categories,2,FALSE)+VLOOKUP(D102,List_Categories,2,FALSE)+VLOOKUP(D103,List_Categories,2,FALSE)+VLOOKUP(D104,List_Categories,2,FALSE)+VLOOKUP(D105,List_Categories,2,FALSE))/5</f>
        <v>0</v>
      </c>
    </row>
    <row r="101" spans="2:4" ht="15.75" customHeight="1" x14ac:dyDescent="0.25">
      <c r="C101" t="s">
        <v>132</v>
      </c>
      <c r="D101" t="s">
        <v>27</v>
      </c>
    </row>
    <row r="102" spans="2:4" ht="15.75" customHeight="1" x14ac:dyDescent="0.25">
      <c r="C102" t="s">
        <v>133</v>
      </c>
      <c r="D102" t="s">
        <v>27</v>
      </c>
    </row>
    <row r="103" spans="2:4" ht="15.75" customHeight="1" x14ac:dyDescent="0.25">
      <c r="C103" t="s">
        <v>134</v>
      </c>
      <c r="D103" t="s">
        <v>27</v>
      </c>
    </row>
    <row r="104" spans="2:4" ht="15.75" customHeight="1" x14ac:dyDescent="0.25">
      <c r="C104" t="s">
        <v>135</v>
      </c>
      <c r="D104" t="s">
        <v>27</v>
      </c>
    </row>
    <row r="105" spans="2:4" ht="15.75" customHeight="1" x14ac:dyDescent="0.25">
      <c r="C105" t="s">
        <v>136</v>
      </c>
      <c r="D105" t="s">
        <v>27</v>
      </c>
    </row>
    <row r="106" spans="2:4" ht="18.75" x14ac:dyDescent="0.3">
      <c r="B106" s="7" t="s">
        <v>137</v>
      </c>
      <c r="D106" s="8">
        <f>(VLOOKUP(D107,List_Categories,2,FALSE)+VLOOKUP(D108,List_Categories,2,FALSE))/2</f>
        <v>0</v>
      </c>
    </row>
    <row r="107" spans="2:4" x14ac:dyDescent="0.25">
      <c r="C107" t="s">
        <v>138</v>
      </c>
      <c r="D107" t="s">
        <v>27</v>
      </c>
    </row>
    <row r="108" spans="2:4" x14ac:dyDescent="0.25">
      <c r="C108" t="s">
        <v>139</v>
      </c>
      <c r="D108" t="s">
        <v>27</v>
      </c>
    </row>
    <row r="109" spans="2:4" ht="18.75" x14ac:dyDescent="0.3">
      <c r="B109" s="7" t="s">
        <v>140</v>
      </c>
      <c r="D109" s="8">
        <f>(VLOOKUP(D110,List_Categories,2,FALSE)+VLOOKUP(D111,List_Categories,2,FALSE))/2</f>
        <v>0</v>
      </c>
    </row>
    <row r="110" spans="2:4" x14ac:dyDescent="0.25">
      <c r="C110" t="s">
        <v>141</v>
      </c>
      <c r="D110" t="s">
        <v>27</v>
      </c>
    </row>
    <row r="111" spans="2:4" x14ac:dyDescent="0.25">
      <c r="C111" t="s">
        <v>142</v>
      </c>
      <c r="D111" t="s">
        <v>27</v>
      </c>
    </row>
    <row r="112" spans="2:4" ht="18.75" x14ac:dyDescent="0.3">
      <c r="B112" s="7" t="s">
        <v>143</v>
      </c>
      <c r="D112" s="8">
        <f>(VLOOKUP(D113,List_Categories,2,FALSE)+VLOOKUP(D114,List_Categories,2,FALSE))/2</f>
        <v>0</v>
      </c>
    </row>
    <row r="113" spans="3:4" x14ac:dyDescent="0.25">
      <c r="C113" t="s">
        <v>144</v>
      </c>
      <c r="D113" t="s">
        <v>27</v>
      </c>
    </row>
    <row r="114" spans="3:4" x14ac:dyDescent="0.25">
      <c r="C114" t="s">
        <v>145</v>
      </c>
      <c r="D114" t="s">
        <v>27</v>
      </c>
    </row>
  </sheetData>
  <conditionalFormatting sqref="D4">
    <cfRule type="cellIs" dxfId="233" priority="440" operator="equal">
      <formula>"No Idea"</formula>
    </cfRule>
  </conditionalFormatting>
  <conditionalFormatting sqref="D4">
    <cfRule type="cellIs" dxfId="232" priority="439" operator="equal">
      <formula>"Know a Little"</formula>
    </cfRule>
  </conditionalFormatting>
  <conditionalFormatting sqref="D4">
    <cfRule type="cellIs" dxfId="231" priority="438" operator="equal">
      <formula>"Know Well"</formula>
    </cfRule>
  </conditionalFormatting>
  <conditionalFormatting sqref="D5:D9">
    <cfRule type="cellIs" dxfId="230" priority="437" operator="equal">
      <formula>"No Idea"</formula>
    </cfRule>
  </conditionalFormatting>
  <conditionalFormatting sqref="D5:D9">
    <cfRule type="cellIs" dxfId="229" priority="436" operator="equal">
      <formula>"Know a Little"</formula>
    </cfRule>
  </conditionalFormatting>
  <conditionalFormatting sqref="D5:D9">
    <cfRule type="cellIs" dxfId="228" priority="435" operator="equal">
      <formula>"Know Well"</formula>
    </cfRule>
  </conditionalFormatting>
  <conditionalFormatting sqref="D11:D12">
    <cfRule type="cellIs" dxfId="227" priority="434" operator="equal">
      <formula>"No Idea"</formula>
    </cfRule>
  </conditionalFormatting>
  <conditionalFormatting sqref="D11:D12">
    <cfRule type="cellIs" dxfId="226" priority="433" operator="equal">
      <formula>"Know a Little"</formula>
    </cfRule>
  </conditionalFormatting>
  <conditionalFormatting sqref="D11:D12">
    <cfRule type="cellIs" dxfId="225" priority="432" operator="equal">
      <formula>"Know Well"</formula>
    </cfRule>
  </conditionalFormatting>
  <conditionalFormatting sqref="D14:D17">
    <cfRule type="cellIs" dxfId="224" priority="431" operator="equal">
      <formula>"No Idea"</formula>
    </cfRule>
  </conditionalFormatting>
  <conditionalFormatting sqref="D14:D17">
    <cfRule type="cellIs" dxfId="223" priority="430" operator="equal">
      <formula>"Know a Little"</formula>
    </cfRule>
  </conditionalFormatting>
  <conditionalFormatting sqref="D14:D17">
    <cfRule type="cellIs" dxfId="222" priority="429" operator="equal">
      <formula>"Know Well"</formula>
    </cfRule>
  </conditionalFormatting>
  <conditionalFormatting sqref="D34:D36">
    <cfRule type="cellIs" dxfId="221" priority="425" operator="equal">
      <formula>"No Idea"</formula>
    </cfRule>
  </conditionalFormatting>
  <conditionalFormatting sqref="D34:D36">
    <cfRule type="cellIs" dxfId="220" priority="424" operator="equal">
      <formula>"Know a Little"</formula>
    </cfRule>
  </conditionalFormatting>
  <conditionalFormatting sqref="D34:D36">
    <cfRule type="cellIs" dxfId="219" priority="423" operator="equal">
      <formula>"Know Well"</formula>
    </cfRule>
  </conditionalFormatting>
  <conditionalFormatting sqref="D38:D39">
    <cfRule type="cellIs" dxfId="218" priority="422" operator="equal">
      <formula>"No Idea"</formula>
    </cfRule>
  </conditionalFormatting>
  <conditionalFormatting sqref="D38:D39">
    <cfRule type="cellIs" dxfId="217" priority="421" operator="equal">
      <formula>"Know a Little"</formula>
    </cfRule>
  </conditionalFormatting>
  <conditionalFormatting sqref="D38:D39">
    <cfRule type="cellIs" dxfId="216" priority="420" operator="equal">
      <formula>"Know Well"</formula>
    </cfRule>
  </conditionalFormatting>
  <conditionalFormatting sqref="D41:D42 D45">
    <cfRule type="cellIs" dxfId="215" priority="419" operator="equal">
      <formula>"No Idea"</formula>
    </cfRule>
  </conditionalFormatting>
  <conditionalFormatting sqref="D41:D42 D45">
    <cfRule type="cellIs" dxfId="214" priority="418" operator="equal">
      <formula>"Know a Little"</formula>
    </cfRule>
  </conditionalFormatting>
  <conditionalFormatting sqref="D41:D42 D45">
    <cfRule type="cellIs" dxfId="213" priority="417" operator="equal">
      <formula>"Know Well"</formula>
    </cfRule>
  </conditionalFormatting>
  <conditionalFormatting sqref="D47:D49 D56:D58 D51:D54 D60:D63">
    <cfRule type="cellIs" dxfId="212" priority="416" operator="equal">
      <formula>"No Idea"</formula>
    </cfRule>
  </conditionalFormatting>
  <conditionalFormatting sqref="D47:D49 D56:D58 D51:D54 D60:D63">
    <cfRule type="cellIs" dxfId="211" priority="415" operator="equal">
      <formula>"Know a Little"</formula>
    </cfRule>
  </conditionalFormatting>
  <conditionalFormatting sqref="D47:D49 D56:D58 D51:D54 D60:D63">
    <cfRule type="cellIs" dxfId="210" priority="414" operator="equal">
      <formula>"Know Well"</formula>
    </cfRule>
  </conditionalFormatting>
  <conditionalFormatting sqref="D72:D75">
    <cfRule type="cellIs" dxfId="209" priority="410" operator="equal">
      <formula>"No Idea"</formula>
    </cfRule>
  </conditionalFormatting>
  <conditionalFormatting sqref="D72:D75">
    <cfRule type="cellIs" dxfId="208" priority="409" operator="equal">
      <formula>"Know a Little"</formula>
    </cfRule>
  </conditionalFormatting>
  <conditionalFormatting sqref="D72:D75">
    <cfRule type="cellIs" dxfId="207" priority="408" operator="equal">
      <formula>"Know Well"</formula>
    </cfRule>
  </conditionalFormatting>
  <conditionalFormatting sqref="D3">
    <cfRule type="cellIs" dxfId="206" priority="351" operator="greaterThan">
      <formula>0.7</formula>
    </cfRule>
  </conditionalFormatting>
  <conditionalFormatting sqref="D3">
    <cfRule type="cellIs" dxfId="205" priority="350" operator="lessThan">
      <formula>0.5</formula>
    </cfRule>
  </conditionalFormatting>
  <conditionalFormatting sqref="D3">
    <cfRule type="cellIs" dxfId="204" priority="349" operator="between">
      <formula>0.5</formula>
      <formula>0.7</formula>
    </cfRule>
  </conditionalFormatting>
  <conditionalFormatting sqref="D2">
    <cfRule type="cellIs" dxfId="200" priority="282" operator="greaterThan">
      <formula>0.7</formula>
    </cfRule>
  </conditionalFormatting>
  <conditionalFormatting sqref="D2">
    <cfRule type="cellIs" dxfId="199" priority="281" operator="lessThan">
      <formula>0.5</formula>
    </cfRule>
  </conditionalFormatting>
  <conditionalFormatting sqref="D2">
    <cfRule type="cellIs" dxfId="198" priority="280" operator="between">
      <formula>0.5</formula>
      <formula>0.7</formula>
    </cfRule>
  </conditionalFormatting>
  <conditionalFormatting sqref="D10">
    <cfRule type="cellIs" dxfId="194" priority="267" operator="greaterThan">
      <formula>0.7</formula>
    </cfRule>
  </conditionalFormatting>
  <conditionalFormatting sqref="D10">
    <cfRule type="cellIs" dxfId="193" priority="266" operator="lessThan">
      <formula>0.5</formula>
    </cfRule>
  </conditionalFormatting>
  <conditionalFormatting sqref="D10">
    <cfRule type="cellIs" dxfId="192" priority="265" operator="between">
      <formula>0.5</formula>
      <formula>0.7</formula>
    </cfRule>
  </conditionalFormatting>
  <conditionalFormatting sqref="D13">
    <cfRule type="cellIs" dxfId="191" priority="264" operator="greaterThan">
      <formula>0.7</formula>
    </cfRule>
  </conditionalFormatting>
  <conditionalFormatting sqref="D13">
    <cfRule type="cellIs" dxfId="190" priority="263" operator="lessThan">
      <formula>0.5</formula>
    </cfRule>
  </conditionalFormatting>
  <conditionalFormatting sqref="D13">
    <cfRule type="cellIs" dxfId="189" priority="262" operator="between">
      <formula>0.5</formula>
      <formula>0.7</formula>
    </cfRule>
  </conditionalFormatting>
  <conditionalFormatting sqref="D55">
    <cfRule type="cellIs" dxfId="173" priority="216" operator="greaterThan">
      <formula>0.7</formula>
    </cfRule>
  </conditionalFormatting>
  <conditionalFormatting sqref="D55">
    <cfRule type="cellIs" dxfId="172" priority="215" operator="lessThan">
      <formula>0.5</formula>
    </cfRule>
  </conditionalFormatting>
  <conditionalFormatting sqref="D55">
    <cfRule type="cellIs" dxfId="171" priority="214" operator="between">
      <formula>0.5</formula>
      <formula>0.7</formula>
    </cfRule>
  </conditionalFormatting>
  <conditionalFormatting sqref="D66:D67 D70">
    <cfRule type="cellIs" dxfId="167" priority="207" operator="equal">
      <formula>"No Idea"</formula>
    </cfRule>
  </conditionalFormatting>
  <conditionalFormatting sqref="D66:D67 D70">
    <cfRule type="cellIs" dxfId="166" priority="206" operator="equal">
      <formula>"Know a Little"</formula>
    </cfRule>
  </conditionalFormatting>
  <conditionalFormatting sqref="D66:D67 D70">
    <cfRule type="cellIs" dxfId="165" priority="205" operator="equal">
      <formula>"Know Well"</formula>
    </cfRule>
  </conditionalFormatting>
  <conditionalFormatting sqref="D77 D79">
    <cfRule type="cellIs" dxfId="161" priority="198" operator="equal">
      <formula>"No Idea"</formula>
    </cfRule>
  </conditionalFormatting>
  <conditionalFormatting sqref="D77 D79">
    <cfRule type="cellIs" dxfId="160" priority="197" operator="equal">
      <formula>"Know a Little"</formula>
    </cfRule>
  </conditionalFormatting>
  <conditionalFormatting sqref="D77 D79">
    <cfRule type="cellIs" dxfId="159" priority="196" operator="equal">
      <formula>"Know Well"</formula>
    </cfRule>
  </conditionalFormatting>
  <conditionalFormatting sqref="D20:D22 D24">
    <cfRule type="cellIs" dxfId="158" priority="171" operator="equal">
      <formula>"No Idea"</formula>
    </cfRule>
  </conditionalFormatting>
  <conditionalFormatting sqref="D20:D22 D24">
    <cfRule type="cellIs" dxfId="157" priority="170" operator="equal">
      <formula>"Know a Little"</formula>
    </cfRule>
  </conditionalFormatting>
  <conditionalFormatting sqref="D20:D22 D24">
    <cfRule type="cellIs" dxfId="156" priority="169" operator="equal">
      <formula>"Know Well"</formula>
    </cfRule>
  </conditionalFormatting>
  <conditionalFormatting sqref="D25:D26">
    <cfRule type="cellIs" dxfId="152" priority="165" operator="equal">
      <formula>"No Idea"</formula>
    </cfRule>
  </conditionalFormatting>
  <conditionalFormatting sqref="D25:D26">
    <cfRule type="cellIs" dxfId="151" priority="164" operator="equal">
      <formula>"Know a Little"</formula>
    </cfRule>
  </conditionalFormatting>
  <conditionalFormatting sqref="D25:D26">
    <cfRule type="cellIs" dxfId="150" priority="163" operator="equal">
      <formula>"Know Well"</formula>
    </cfRule>
  </conditionalFormatting>
  <conditionalFormatting sqref="D28 D30:D31">
    <cfRule type="cellIs" dxfId="149" priority="162" operator="equal">
      <formula>"No Idea"</formula>
    </cfRule>
  </conditionalFormatting>
  <conditionalFormatting sqref="D28 D30:D31">
    <cfRule type="cellIs" dxfId="148" priority="161" operator="equal">
      <formula>"Know a Little"</formula>
    </cfRule>
  </conditionalFormatting>
  <conditionalFormatting sqref="D28 D30:D31">
    <cfRule type="cellIs" dxfId="147" priority="160" operator="equal">
      <formula>"Know Well"</formula>
    </cfRule>
  </conditionalFormatting>
  <conditionalFormatting sqref="D93:D94">
    <cfRule type="cellIs" dxfId="143" priority="156" operator="equal">
      <formula>"No Idea"</formula>
    </cfRule>
  </conditionalFormatting>
  <conditionalFormatting sqref="D93:D94">
    <cfRule type="cellIs" dxfId="142" priority="155" operator="equal">
      <formula>"Know a Little"</formula>
    </cfRule>
  </conditionalFormatting>
  <conditionalFormatting sqref="D93:D94">
    <cfRule type="cellIs" dxfId="141" priority="154" operator="equal">
      <formula>"Know Well"</formula>
    </cfRule>
  </conditionalFormatting>
  <conditionalFormatting sqref="D87:D89">
    <cfRule type="cellIs" dxfId="131" priority="147" operator="equal">
      <formula>"No Idea"</formula>
    </cfRule>
  </conditionalFormatting>
  <conditionalFormatting sqref="D87:D89">
    <cfRule type="cellIs" dxfId="130" priority="146" operator="equal">
      <formula>"Know a Little"</formula>
    </cfRule>
  </conditionalFormatting>
  <conditionalFormatting sqref="D87:D89">
    <cfRule type="cellIs" dxfId="129" priority="145" operator="equal">
      <formula>"Know Well"</formula>
    </cfRule>
  </conditionalFormatting>
  <conditionalFormatting sqref="D82:D83">
    <cfRule type="cellIs" dxfId="125" priority="129" operator="equal">
      <formula>"No Idea"</formula>
    </cfRule>
  </conditionalFormatting>
  <conditionalFormatting sqref="D82:D83">
    <cfRule type="cellIs" dxfId="124" priority="128" operator="equal">
      <formula>"Know a Little"</formula>
    </cfRule>
  </conditionalFormatting>
  <conditionalFormatting sqref="D82:D83">
    <cfRule type="cellIs" dxfId="123" priority="127" operator="equal">
      <formula>"Know Well"</formula>
    </cfRule>
  </conditionalFormatting>
  <conditionalFormatting sqref="D95:D99">
    <cfRule type="cellIs" dxfId="122" priority="123" operator="equal">
      <formula>"No Idea"</formula>
    </cfRule>
  </conditionalFormatting>
  <conditionalFormatting sqref="D95:D99">
    <cfRule type="cellIs" dxfId="121" priority="122" operator="equal">
      <formula>"Know a Little"</formula>
    </cfRule>
  </conditionalFormatting>
  <conditionalFormatting sqref="D95:D99">
    <cfRule type="cellIs" dxfId="120" priority="121" operator="equal">
      <formula>"Know Well"</formula>
    </cfRule>
  </conditionalFormatting>
  <conditionalFormatting sqref="D18">
    <cfRule type="cellIs" dxfId="119" priority="120" operator="greaterThan">
      <formula>0.7</formula>
    </cfRule>
  </conditionalFormatting>
  <conditionalFormatting sqref="D18">
    <cfRule type="cellIs" dxfId="118" priority="119" operator="lessThan">
      <formula>0.5</formula>
    </cfRule>
  </conditionalFormatting>
  <conditionalFormatting sqref="D18">
    <cfRule type="cellIs" dxfId="117" priority="118" operator="between">
      <formula>0.5</formula>
      <formula>0.7</formula>
    </cfRule>
  </conditionalFormatting>
  <conditionalFormatting sqref="D19">
    <cfRule type="cellIs" dxfId="116" priority="117" operator="equal">
      <formula>"No Idea"</formula>
    </cfRule>
  </conditionalFormatting>
  <conditionalFormatting sqref="D19">
    <cfRule type="cellIs" dxfId="115" priority="116" operator="equal">
      <formula>"Know a Little"</formula>
    </cfRule>
  </conditionalFormatting>
  <conditionalFormatting sqref="D19">
    <cfRule type="cellIs" dxfId="114" priority="115" operator="equal">
      <formula>"Know Well"</formula>
    </cfRule>
  </conditionalFormatting>
  <conditionalFormatting sqref="D23">
    <cfRule type="cellIs" dxfId="113" priority="114" operator="greaterThan">
      <formula>0.7</formula>
    </cfRule>
  </conditionalFormatting>
  <conditionalFormatting sqref="D23">
    <cfRule type="cellIs" dxfId="112" priority="113" operator="lessThan">
      <formula>0.5</formula>
    </cfRule>
  </conditionalFormatting>
  <conditionalFormatting sqref="D23">
    <cfRule type="cellIs" dxfId="111" priority="112" operator="between">
      <formula>0.5</formula>
      <formula>0.7</formula>
    </cfRule>
  </conditionalFormatting>
  <conditionalFormatting sqref="D27">
    <cfRule type="cellIs" dxfId="110" priority="111" operator="equal">
      <formula>"No Idea"</formula>
    </cfRule>
  </conditionalFormatting>
  <conditionalFormatting sqref="D27">
    <cfRule type="cellIs" dxfId="109" priority="110" operator="equal">
      <formula>"Know a Little"</formula>
    </cfRule>
  </conditionalFormatting>
  <conditionalFormatting sqref="D27">
    <cfRule type="cellIs" dxfId="108" priority="109" operator="equal">
      <formula>"Know Well"</formula>
    </cfRule>
  </conditionalFormatting>
  <conditionalFormatting sqref="D29">
    <cfRule type="cellIs" dxfId="107" priority="108" operator="greaterThan">
      <formula>0.7</formula>
    </cfRule>
  </conditionalFormatting>
  <conditionalFormatting sqref="D29">
    <cfRule type="cellIs" dxfId="106" priority="107" operator="lessThan">
      <formula>0.5</formula>
    </cfRule>
  </conditionalFormatting>
  <conditionalFormatting sqref="D29">
    <cfRule type="cellIs" dxfId="105" priority="106" operator="between">
      <formula>0.5</formula>
      <formula>0.7</formula>
    </cfRule>
  </conditionalFormatting>
  <conditionalFormatting sqref="D32">
    <cfRule type="cellIs" dxfId="104" priority="105" operator="equal">
      <formula>"No Idea"</formula>
    </cfRule>
  </conditionalFormatting>
  <conditionalFormatting sqref="D32">
    <cfRule type="cellIs" dxfId="103" priority="104" operator="equal">
      <formula>"Know a Little"</formula>
    </cfRule>
  </conditionalFormatting>
  <conditionalFormatting sqref="D32">
    <cfRule type="cellIs" dxfId="102" priority="103" operator="equal">
      <formula>"Know Well"</formula>
    </cfRule>
  </conditionalFormatting>
  <conditionalFormatting sqref="D33">
    <cfRule type="cellIs" dxfId="101" priority="102" operator="equal">
      <formula>"No Idea"</formula>
    </cfRule>
  </conditionalFormatting>
  <conditionalFormatting sqref="D33">
    <cfRule type="cellIs" dxfId="100" priority="101" operator="equal">
      <formula>"Know a Little"</formula>
    </cfRule>
  </conditionalFormatting>
  <conditionalFormatting sqref="D33">
    <cfRule type="cellIs" dxfId="99" priority="100" operator="equal">
      <formula>"Know Well"</formula>
    </cfRule>
  </conditionalFormatting>
  <conditionalFormatting sqref="D40">
    <cfRule type="cellIs" dxfId="98" priority="99" operator="equal">
      <formula>"No Idea"</formula>
    </cfRule>
  </conditionalFormatting>
  <conditionalFormatting sqref="D40">
    <cfRule type="cellIs" dxfId="97" priority="98" operator="equal">
      <formula>"Know a Little"</formula>
    </cfRule>
  </conditionalFormatting>
  <conditionalFormatting sqref="D40">
    <cfRule type="cellIs" dxfId="96" priority="97" operator="equal">
      <formula>"Know Well"</formula>
    </cfRule>
  </conditionalFormatting>
  <conditionalFormatting sqref="D37">
    <cfRule type="cellIs" dxfId="95" priority="96" operator="greaterThan">
      <formula>0.7</formula>
    </cfRule>
  </conditionalFormatting>
  <conditionalFormatting sqref="D37">
    <cfRule type="cellIs" dxfId="94" priority="95" operator="lessThan">
      <formula>0.5</formula>
    </cfRule>
  </conditionalFormatting>
  <conditionalFormatting sqref="D37">
    <cfRule type="cellIs" dxfId="93" priority="94" operator="between">
      <formula>0.5</formula>
      <formula>0.7</formula>
    </cfRule>
  </conditionalFormatting>
  <conditionalFormatting sqref="D43">
    <cfRule type="cellIs" dxfId="92" priority="93" operator="greaterThan">
      <formula>0.7</formula>
    </cfRule>
  </conditionalFormatting>
  <conditionalFormatting sqref="D43">
    <cfRule type="cellIs" dxfId="91" priority="92" operator="lessThan">
      <formula>0.5</formula>
    </cfRule>
  </conditionalFormatting>
  <conditionalFormatting sqref="D43">
    <cfRule type="cellIs" dxfId="90" priority="91" operator="between">
      <formula>0.5</formula>
      <formula>0.7</formula>
    </cfRule>
  </conditionalFormatting>
  <conditionalFormatting sqref="D68">
    <cfRule type="cellIs" dxfId="89" priority="90" operator="greaterThan">
      <formula>0.7</formula>
    </cfRule>
  </conditionalFormatting>
  <conditionalFormatting sqref="D68">
    <cfRule type="cellIs" dxfId="88" priority="89" operator="lessThan">
      <formula>0.5</formula>
    </cfRule>
  </conditionalFormatting>
  <conditionalFormatting sqref="D68">
    <cfRule type="cellIs" dxfId="87" priority="88" operator="between">
      <formula>0.5</formula>
      <formula>0.7</formula>
    </cfRule>
  </conditionalFormatting>
  <conditionalFormatting sqref="D90">
    <cfRule type="cellIs" dxfId="83" priority="84" operator="equal">
      <formula>"No Idea"</formula>
    </cfRule>
  </conditionalFormatting>
  <conditionalFormatting sqref="D90">
    <cfRule type="cellIs" dxfId="82" priority="83" operator="equal">
      <formula>"Know a Little"</formula>
    </cfRule>
  </conditionalFormatting>
  <conditionalFormatting sqref="D90">
    <cfRule type="cellIs" dxfId="81" priority="82" operator="equal">
      <formula>"Know Well"</formula>
    </cfRule>
  </conditionalFormatting>
  <conditionalFormatting sqref="D86">
    <cfRule type="cellIs" dxfId="80" priority="81" operator="greaterThan">
      <formula>0.7</formula>
    </cfRule>
  </conditionalFormatting>
  <conditionalFormatting sqref="D86">
    <cfRule type="cellIs" dxfId="79" priority="80" operator="lessThan">
      <formula>0.5</formula>
    </cfRule>
  </conditionalFormatting>
  <conditionalFormatting sqref="D86">
    <cfRule type="cellIs" dxfId="78" priority="79" operator="between">
      <formula>0.5</formula>
      <formula>0.7</formula>
    </cfRule>
  </conditionalFormatting>
  <conditionalFormatting sqref="D84">
    <cfRule type="cellIs" dxfId="77" priority="78" operator="equal">
      <formula>"No Idea"</formula>
    </cfRule>
  </conditionalFormatting>
  <conditionalFormatting sqref="D84">
    <cfRule type="cellIs" dxfId="76" priority="77" operator="equal">
      <formula>"Know a Little"</formula>
    </cfRule>
  </conditionalFormatting>
  <conditionalFormatting sqref="D84">
    <cfRule type="cellIs" dxfId="75" priority="76" operator="equal">
      <formula>"Know Well"</formula>
    </cfRule>
  </conditionalFormatting>
  <conditionalFormatting sqref="D85">
    <cfRule type="cellIs" dxfId="74" priority="75" operator="equal">
      <formula>"No Idea"</formula>
    </cfRule>
  </conditionalFormatting>
  <conditionalFormatting sqref="D85">
    <cfRule type="cellIs" dxfId="73" priority="74" operator="equal">
      <formula>"Know a Little"</formula>
    </cfRule>
  </conditionalFormatting>
  <conditionalFormatting sqref="D85">
    <cfRule type="cellIs" dxfId="72" priority="73" operator="equal">
      <formula>"Know Well"</formula>
    </cfRule>
  </conditionalFormatting>
  <conditionalFormatting sqref="D92">
    <cfRule type="cellIs" dxfId="71" priority="72" operator="greaterThan">
      <formula>0.7</formula>
    </cfRule>
  </conditionalFormatting>
  <conditionalFormatting sqref="D92">
    <cfRule type="cellIs" dxfId="70" priority="71" operator="lessThan">
      <formula>0.5</formula>
    </cfRule>
  </conditionalFormatting>
  <conditionalFormatting sqref="D92">
    <cfRule type="cellIs" dxfId="69" priority="70" operator="between">
      <formula>0.5</formula>
      <formula>0.7</formula>
    </cfRule>
  </conditionalFormatting>
  <conditionalFormatting sqref="D100">
    <cfRule type="cellIs" dxfId="68" priority="69" operator="greaterThan">
      <formula>0.7</formula>
    </cfRule>
  </conditionalFormatting>
  <conditionalFormatting sqref="D100">
    <cfRule type="cellIs" dxfId="67" priority="68" operator="lessThan">
      <formula>0.5</formula>
    </cfRule>
  </conditionalFormatting>
  <conditionalFormatting sqref="D100">
    <cfRule type="cellIs" dxfId="66" priority="67" operator="between">
      <formula>0.5</formula>
      <formula>0.7</formula>
    </cfRule>
  </conditionalFormatting>
  <conditionalFormatting sqref="D106">
    <cfRule type="cellIs" dxfId="65" priority="66" operator="greaterThan">
      <formula>0.7</formula>
    </cfRule>
  </conditionalFormatting>
  <conditionalFormatting sqref="D106">
    <cfRule type="cellIs" dxfId="64" priority="65" operator="lessThan">
      <formula>0.5</formula>
    </cfRule>
  </conditionalFormatting>
  <conditionalFormatting sqref="D106">
    <cfRule type="cellIs" dxfId="63" priority="64" operator="between">
      <formula>0.5</formula>
      <formula>0.7</formula>
    </cfRule>
  </conditionalFormatting>
  <conditionalFormatting sqref="D101:D105">
    <cfRule type="cellIs" dxfId="56" priority="57" operator="equal">
      <formula>"No Idea"</formula>
    </cfRule>
  </conditionalFormatting>
  <conditionalFormatting sqref="D101:D105">
    <cfRule type="cellIs" dxfId="55" priority="56" operator="equal">
      <formula>"Know a Little"</formula>
    </cfRule>
  </conditionalFormatting>
  <conditionalFormatting sqref="D101:D105">
    <cfRule type="cellIs" dxfId="54" priority="55" operator="equal">
      <formula>"Know Well"</formula>
    </cfRule>
  </conditionalFormatting>
  <conditionalFormatting sqref="D107:D108">
    <cfRule type="cellIs" dxfId="53" priority="54" operator="equal">
      <formula>"No Idea"</formula>
    </cfRule>
  </conditionalFormatting>
  <conditionalFormatting sqref="D107:D108">
    <cfRule type="cellIs" dxfId="52" priority="53" operator="equal">
      <formula>"Know a Little"</formula>
    </cfRule>
  </conditionalFormatting>
  <conditionalFormatting sqref="D107:D108">
    <cfRule type="cellIs" dxfId="51" priority="52" operator="equal">
      <formula>"Know Well"</formula>
    </cfRule>
  </conditionalFormatting>
  <conditionalFormatting sqref="D110:D111">
    <cfRule type="cellIs" dxfId="50" priority="51" operator="equal">
      <formula>"No Idea"</formula>
    </cfRule>
  </conditionalFormatting>
  <conditionalFormatting sqref="D110:D111">
    <cfRule type="cellIs" dxfId="49" priority="50" operator="equal">
      <formula>"Know a Little"</formula>
    </cfRule>
  </conditionalFormatting>
  <conditionalFormatting sqref="D110:D111">
    <cfRule type="cellIs" dxfId="48" priority="49" operator="equal">
      <formula>"Know Well"</formula>
    </cfRule>
  </conditionalFormatting>
  <conditionalFormatting sqref="D113:D114">
    <cfRule type="cellIs" dxfId="47" priority="48" operator="equal">
      <formula>"No Idea"</formula>
    </cfRule>
  </conditionalFormatting>
  <conditionalFormatting sqref="D113:D114">
    <cfRule type="cellIs" dxfId="46" priority="47" operator="equal">
      <formula>"Know a Little"</formula>
    </cfRule>
  </conditionalFormatting>
  <conditionalFormatting sqref="D113:D114">
    <cfRule type="cellIs" dxfId="45" priority="46" operator="equal">
      <formula>"Know Well"</formula>
    </cfRule>
  </conditionalFormatting>
  <conditionalFormatting sqref="D44">
    <cfRule type="cellIs" dxfId="44" priority="45" operator="greaterThan">
      <formula>0.7</formula>
    </cfRule>
  </conditionalFormatting>
  <conditionalFormatting sqref="D44">
    <cfRule type="cellIs" dxfId="43" priority="44" operator="lessThan">
      <formula>0.5</formula>
    </cfRule>
  </conditionalFormatting>
  <conditionalFormatting sqref="D44">
    <cfRule type="cellIs" dxfId="42" priority="43" operator="between">
      <formula>0.5</formula>
      <formula>0.7</formula>
    </cfRule>
  </conditionalFormatting>
  <conditionalFormatting sqref="D46">
    <cfRule type="cellIs" dxfId="41" priority="42" operator="equal">
      <formula>"No Idea"</formula>
    </cfRule>
  </conditionalFormatting>
  <conditionalFormatting sqref="D46">
    <cfRule type="cellIs" dxfId="40" priority="41" operator="equal">
      <formula>"Know a Little"</formula>
    </cfRule>
  </conditionalFormatting>
  <conditionalFormatting sqref="D46">
    <cfRule type="cellIs" dxfId="39" priority="40" operator="equal">
      <formula>"Know Well"</formula>
    </cfRule>
  </conditionalFormatting>
  <conditionalFormatting sqref="D50">
    <cfRule type="cellIs" dxfId="38" priority="39" operator="greaterThan">
      <formula>0.7</formula>
    </cfRule>
  </conditionalFormatting>
  <conditionalFormatting sqref="D50">
    <cfRule type="cellIs" dxfId="37" priority="38" operator="lessThan">
      <formula>0.5</formula>
    </cfRule>
  </conditionalFormatting>
  <conditionalFormatting sqref="D50">
    <cfRule type="cellIs" dxfId="36" priority="37" operator="between">
      <formula>0.5</formula>
      <formula>0.7</formula>
    </cfRule>
  </conditionalFormatting>
  <conditionalFormatting sqref="D59">
    <cfRule type="cellIs" dxfId="35" priority="36" operator="greaterThan">
      <formula>0.7</formula>
    </cfRule>
  </conditionalFormatting>
  <conditionalFormatting sqref="D59">
    <cfRule type="cellIs" dxfId="34" priority="35" operator="lessThan">
      <formula>0.5</formula>
    </cfRule>
  </conditionalFormatting>
  <conditionalFormatting sqref="D59">
    <cfRule type="cellIs" dxfId="33" priority="34" operator="between">
      <formula>0.5</formula>
      <formula>0.7</formula>
    </cfRule>
  </conditionalFormatting>
  <conditionalFormatting sqref="D64">
    <cfRule type="cellIs" dxfId="32" priority="33" operator="greaterThan">
      <formula>0.7</formula>
    </cfRule>
  </conditionalFormatting>
  <conditionalFormatting sqref="D64">
    <cfRule type="cellIs" dxfId="31" priority="32" operator="lessThan">
      <formula>0.5</formula>
    </cfRule>
  </conditionalFormatting>
  <conditionalFormatting sqref="D64">
    <cfRule type="cellIs" dxfId="30" priority="31" operator="between">
      <formula>0.5</formula>
      <formula>0.7</formula>
    </cfRule>
  </conditionalFormatting>
  <conditionalFormatting sqref="D65">
    <cfRule type="cellIs" dxfId="29" priority="30" operator="equal">
      <formula>"No Idea"</formula>
    </cfRule>
  </conditionalFormatting>
  <conditionalFormatting sqref="D65">
    <cfRule type="cellIs" dxfId="28" priority="29" operator="equal">
      <formula>"Know a Little"</formula>
    </cfRule>
  </conditionalFormatting>
  <conditionalFormatting sqref="D65">
    <cfRule type="cellIs" dxfId="27" priority="28" operator="equal">
      <formula>"Know Well"</formula>
    </cfRule>
  </conditionalFormatting>
  <conditionalFormatting sqref="D69">
    <cfRule type="cellIs" dxfId="26" priority="27" operator="greaterThan">
      <formula>0.7</formula>
    </cfRule>
  </conditionalFormatting>
  <conditionalFormatting sqref="D69">
    <cfRule type="cellIs" dxfId="25" priority="26" operator="lessThan">
      <formula>0.5</formula>
    </cfRule>
  </conditionalFormatting>
  <conditionalFormatting sqref="D69">
    <cfRule type="cellIs" dxfId="24" priority="25" operator="between">
      <formula>0.5</formula>
      <formula>0.7</formula>
    </cfRule>
  </conditionalFormatting>
  <conditionalFormatting sqref="D71">
    <cfRule type="cellIs" dxfId="23" priority="24" operator="equal">
      <formula>"No Idea"</formula>
    </cfRule>
  </conditionalFormatting>
  <conditionalFormatting sqref="D71">
    <cfRule type="cellIs" dxfId="22" priority="23" operator="equal">
      <formula>"Know a Little"</formula>
    </cfRule>
  </conditionalFormatting>
  <conditionalFormatting sqref="D71">
    <cfRule type="cellIs" dxfId="21" priority="22" operator="equal">
      <formula>"Know Well"</formula>
    </cfRule>
  </conditionalFormatting>
  <conditionalFormatting sqref="D76">
    <cfRule type="cellIs" dxfId="20" priority="21" operator="equal">
      <formula>"No Idea"</formula>
    </cfRule>
  </conditionalFormatting>
  <conditionalFormatting sqref="D76">
    <cfRule type="cellIs" dxfId="19" priority="20" operator="equal">
      <formula>"Know a Little"</formula>
    </cfRule>
  </conditionalFormatting>
  <conditionalFormatting sqref="D76">
    <cfRule type="cellIs" dxfId="18" priority="19" operator="equal">
      <formula>"Know Well"</formula>
    </cfRule>
  </conditionalFormatting>
  <conditionalFormatting sqref="D78">
    <cfRule type="cellIs" dxfId="17" priority="18" operator="greaterThan">
      <formula>0.7</formula>
    </cfRule>
  </conditionalFormatting>
  <conditionalFormatting sqref="D78">
    <cfRule type="cellIs" dxfId="16" priority="17" operator="lessThan">
      <formula>0.5</formula>
    </cfRule>
  </conditionalFormatting>
  <conditionalFormatting sqref="D78">
    <cfRule type="cellIs" dxfId="15" priority="16" operator="between">
      <formula>0.5</formula>
      <formula>0.7</formula>
    </cfRule>
  </conditionalFormatting>
  <conditionalFormatting sqref="D80">
    <cfRule type="cellIs" dxfId="14" priority="15" operator="equal">
      <formula>"No Idea"</formula>
    </cfRule>
  </conditionalFormatting>
  <conditionalFormatting sqref="D80">
    <cfRule type="cellIs" dxfId="13" priority="14" operator="equal">
      <formula>"Know a Little"</formula>
    </cfRule>
  </conditionalFormatting>
  <conditionalFormatting sqref="D80">
    <cfRule type="cellIs" dxfId="12" priority="13" operator="equal">
      <formula>"Know Well"</formula>
    </cfRule>
  </conditionalFormatting>
  <conditionalFormatting sqref="D81">
    <cfRule type="cellIs" dxfId="11" priority="12" operator="greaterThan">
      <formula>0.7</formula>
    </cfRule>
  </conditionalFormatting>
  <conditionalFormatting sqref="D81">
    <cfRule type="cellIs" dxfId="10" priority="11" operator="lessThan">
      <formula>0.5</formula>
    </cfRule>
  </conditionalFormatting>
  <conditionalFormatting sqref="D81">
    <cfRule type="cellIs" dxfId="9" priority="10" operator="between">
      <formula>0.5</formula>
      <formula>0.7</formula>
    </cfRule>
  </conditionalFormatting>
  <conditionalFormatting sqref="D91">
    <cfRule type="cellIs" dxfId="8" priority="9" operator="greaterThan">
      <formula>0.7</formula>
    </cfRule>
  </conditionalFormatting>
  <conditionalFormatting sqref="D91">
    <cfRule type="cellIs" dxfId="7" priority="8" operator="lessThan">
      <formula>0.5</formula>
    </cfRule>
  </conditionalFormatting>
  <conditionalFormatting sqref="D91">
    <cfRule type="cellIs" dxfId="6" priority="7" operator="between">
      <formula>0.5</formula>
      <formula>0.7</formula>
    </cfRule>
  </conditionalFormatting>
  <conditionalFormatting sqref="D109">
    <cfRule type="cellIs" dxfId="5" priority="6" operator="greaterThan">
      <formula>0.7</formula>
    </cfRule>
  </conditionalFormatting>
  <conditionalFormatting sqref="D109">
    <cfRule type="cellIs" dxfId="4" priority="5" operator="lessThan">
      <formula>0.5</formula>
    </cfRule>
  </conditionalFormatting>
  <conditionalFormatting sqref="D109">
    <cfRule type="cellIs" dxfId="3" priority="4" operator="between">
      <formula>0.5</formula>
      <formula>0.7</formula>
    </cfRule>
  </conditionalFormatting>
  <conditionalFormatting sqref="D112">
    <cfRule type="cellIs" dxfId="2" priority="3" operator="greaterThan">
      <formula>0.7</formula>
    </cfRule>
  </conditionalFormatting>
  <conditionalFormatting sqref="D112">
    <cfRule type="cellIs" dxfId="1" priority="2" operator="lessThan">
      <formula>0.5</formula>
    </cfRule>
  </conditionalFormatting>
  <conditionalFormatting sqref="D112">
    <cfRule type="cellIs" dxfId="0" priority="1" operator="between">
      <formula>0.5</formula>
      <formula>0.7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D11:D12 D4:D9 D113:D114 D51:D54 D30:D36 D14:D17 D87:D90 D60:D63 D19:D22 D24:D28 D38:D42 D65:D67 D93:D99 D101:D105 D107:D108 D110:D111 D45:D49 D56:D58 D70:D77 D79:D80 D82:D85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baseColWidth="10" defaultColWidth="11" defaultRowHeight="15.75" x14ac:dyDescent="0.25"/>
  <cols>
    <col min="1" max="1" width="25" customWidth="1"/>
    <col min="2" max="2" width="7.75" customWidth="1"/>
  </cols>
  <sheetData>
    <row r="1" spans="1:2" x14ac:dyDescent="0.25">
      <c r="A1" s="1" t="s">
        <v>28</v>
      </c>
      <c r="B1" s="19" t="s">
        <v>29</v>
      </c>
    </row>
    <row r="2" spans="1:2" x14ac:dyDescent="0.25">
      <c r="A2" s="4" t="s">
        <v>30</v>
      </c>
      <c r="B2" s="4">
        <v>1</v>
      </c>
    </row>
    <row r="3" spans="1:2" x14ac:dyDescent="0.25">
      <c r="A3" s="2" t="s">
        <v>31</v>
      </c>
      <c r="B3" s="2">
        <v>0.5</v>
      </c>
    </row>
    <row r="4" spans="1:2" x14ac:dyDescent="0.25">
      <c r="A4" s="3" t="s">
        <v>27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Juan M Zapata Q</cp:lastModifiedBy>
  <cp:revision/>
  <dcterms:created xsi:type="dcterms:W3CDTF">2019-11-07T16:20:49Z</dcterms:created>
  <dcterms:modified xsi:type="dcterms:W3CDTF">2020-03-31T17:03:19Z</dcterms:modified>
  <cp:category/>
  <cp:contentStatus/>
</cp:coreProperties>
</file>