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1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dbc77ae4c4337f3/Curso365_IG/"/>
    </mc:Choice>
  </mc:AlternateContent>
  <xr:revisionPtr revIDLastSave="426" documentId="8_{AAE8AA12-8089-4F72-9177-197D53709CBA}" xr6:coauthVersionLast="45" xr6:coauthVersionMax="45" xr10:uidLastSave="{E5D2A794-C2D7-4C52-9CA8-14EF0C34BE17}"/>
  <bookViews>
    <workbookView xWindow="-19320" yWindow="-5805" windowWidth="19440" windowHeight="15000" tabRatio="500" xr2:uid="{00000000-000D-0000-FFFF-FFFF00000000}"/>
  </bookViews>
  <sheets>
    <sheet name="Assessment Overview" sheetId="3" r:id="rId1"/>
    <sheet name="Self Assessment" sheetId="1" r:id="rId2"/>
    <sheet name="Other Values" sheetId="2" r:id="rId3"/>
  </sheets>
  <definedNames>
    <definedName name="List_Categories">'Other Values'!$A$2:$B$4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9" i="1" l="1"/>
  <c r="D83" i="1"/>
  <c r="D84" i="1"/>
  <c r="D90" i="1"/>
  <c r="D95" i="1"/>
  <c r="B18" i="3"/>
  <c r="B17" i="3"/>
  <c r="D74" i="1"/>
  <c r="D66" i="1"/>
  <c r="D59" i="1"/>
  <c r="D50" i="1"/>
  <c r="D43" i="1"/>
  <c r="D37" i="1"/>
  <c r="D30" i="1"/>
  <c r="D22" i="1"/>
  <c r="D16" i="1"/>
  <c r="D9" i="1"/>
  <c r="D2" i="1"/>
  <c r="D3" i="1"/>
  <c r="B16" i="3"/>
  <c r="B19" i="3"/>
</calcChain>
</file>

<file path=xl/sharedStrings.xml><?xml version="1.0" encoding="utf-8"?>
<sst xmlns="http://schemas.openxmlformats.org/spreadsheetml/2006/main" count="206" uniqueCount="124">
  <si>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</si>
  <si>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</si>
  <si>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</si>
  <si>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</si>
  <si>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</si>
  <si>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</si>
  <si>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</si>
  <si>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</si>
  <si>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</si>
  <si>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Objective Domains</t>
  </si>
  <si>
    <t>Your Confidence Level</t>
  </si>
  <si>
    <t>Your Overall Confidence Level</t>
  </si>
  <si>
    <t>Chris Pietschmann, Founder, Build5Nines.com &amp; Solution Architect at Solliance &amp; Microsoft MVP - Azure</t>
  </si>
  <si>
    <t>https://build5nines.com</t>
  </si>
  <si>
    <t>Dan Patrick, General Manager DevOps and Chief Intrastructure Architect at Solliance &amp; Microsoft MVP - Azure</t>
  </si>
  <si>
    <t>https://twitter.com/deltadan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</si>
  <si>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</si>
  <si>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</si>
  <si>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</si>
  <si>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</si>
  <si>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</si>
  <si>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</si>
  <si>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</si>
  <si>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Objective Domain</t>
  </si>
  <si>
    <t>Sub-Domain</t>
  </si>
  <si>
    <t>Task / Topic</t>
  </si>
  <si>
    <t>Confidence Level</t>
  </si>
  <si>
    <t>No Idea</t>
  </si>
  <si>
    <t>Self-Assessment Categories</t>
  </si>
  <si>
    <t>Values</t>
  </si>
  <si>
    <t>Know Well</t>
  </si>
  <si>
    <t>Know a Little</t>
  </si>
  <si>
    <t>This self-assessment tool was originaly created by:</t>
  </si>
  <si>
    <t>https://juan-zapata.com</t>
  </si>
  <si>
    <t>This self-assessment tool was modified by:</t>
  </si>
  <si>
    <t>Juan Zapata, Infrastructure Specialist at InterGrupo &amp; MCP - Office 365 - Exchange</t>
  </si>
  <si>
    <t>https://github.com/JuanZQ/exam-assessments</t>
  </si>
  <si>
    <t>Exam MS-700: Managing Microsoft Teams</t>
  </si>
  <si>
    <t>https://docs.microsoft.com/en-us/learn/certifications/exams/ms-700</t>
  </si>
  <si>
    <t>Plan and Configure a Microsoft Teams Environment (45-50%)</t>
  </si>
  <si>
    <t>Manage Chat, Calling, and Meetings (30-35%)</t>
  </si>
  <si>
    <t>Manage Teams and App Policies (20-25%)</t>
  </si>
  <si>
    <t>Self Assessment last updated March 31, 2020</t>
  </si>
  <si>
    <t>Upgrade from Skype for Business to Microsoft Teams</t>
  </si>
  <si>
    <t>May include but is not limited to:</t>
  </si>
  <si>
    <t>• choose an appropriate upgrade path and coexistence mode to meet specific requirements</t>
  </si>
  <si>
    <t>• plan and troubleshoot meeting migration</t>
  </si>
  <si>
    <t>• configure Microsoft Teams upgrade notification and meeting app choices</t>
  </si>
  <si>
    <t>• configure coexistence mode for the organization and per-user</t>
  </si>
  <si>
    <t>Plan and configure network settings for Microsoft Teams</t>
  </si>
  <si>
    <t>• plan for successful network deployment by using Network Planner</t>
  </si>
  <si>
    <t>• calculate network bandwidth capacity for Microsoft Teams voice, video, meetings and Live Events</t>
  </si>
  <si>
    <t>• assess network readiness by using the Network Testing Companion</t>
  </si>
  <si>
    <t>• configure network ports and protocols used by Microsoft Teams client application</t>
  </si>
  <si>
    <t>• configure media optimizations by using QoS</t>
  </si>
  <si>
    <t>Implement Governance and Lifecycle Management for Microsoft Teams</t>
  </si>
  <si>
    <t>• create team templates</t>
  </si>
  <si>
    <t>• set up policies for Office 365 Groups creation</t>
  </si>
  <si>
    <t>• configure Office 365 Groups for Microsoft Teams classifications, expiration policy, and naming policy</t>
  </si>
  <si>
    <t>• archive, restore, and delete a team</t>
  </si>
  <si>
    <t>Configure and manage guest access</t>
  </si>
  <si>
    <t>• configure guest users for Microsoft Teams</t>
  </si>
  <si>
    <t>• configure guest permissions for a team</t>
  </si>
  <si>
    <t>• configure meeting, messaging, and calling options for guests</t>
  </si>
  <si>
    <t>• remove guests</t>
  </si>
  <si>
    <t>• manage Azure AD access review for guests</t>
  </si>
  <si>
    <t>• configure guest access from Azure AD portal</t>
  </si>
  <si>
    <t>Manage security and compliance</t>
  </si>
  <si>
    <t>• assign Microsoft Teams Admin roles</t>
  </si>
  <si>
    <t>• create and manage compliance features, including retention and sensitivity policies</t>
  </si>
  <si>
    <t>• create security and compliance alerts for Microsoft Teams</t>
  </si>
  <si>
    <t>• create an information barrier policy</t>
  </si>
  <si>
    <t>• interpret security reports for Microsoft Teams</t>
  </si>
  <si>
    <t>Deploy and manage Microsoft Teams endpoints</t>
  </si>
  <si>
    <t>• deploy Microsoft Teams clients to devices, including Windows, VDI (Virtual Desktop), MacOS, and mobile devices</t>
  </si>
  <si>
    <t>• manage configuration profiles</t>
  </si>
  <si>
    <t>• manage device settings and firmware</t>
  </si>
  <si>
    <t>• configure Microsoft Teams Rooms</t>
  </si>
  <si>
    <t>Monitor and analyze service usage</t>
  </si>
  <si>
    <t>• interpret Microsoft Teams usage reports</t>
  </si>
  <si>
    <t>• interpret Microsoft 365 usage reports</t>
  </si>
  <si>
    <t>• optimize call quality by using Call Analytics</t>
  </si>
  <si>
    <t>• analyze organization-wide call quality by using Call Quality Dashboard</t>
  </si>
  <si>
    <t>Manage chat and collaboration experiences</t>
  </si>
  <si>
    <t>• configure messaging policies</t>
  </si>
  <si>
    <t>• manage external access</t>
  </si>
  <si>
    <t>• manage channels for a team</t>
  </si>
  <si>
    <t>• manage private channel creation policies</t>
  </si>
  <si>
    <t>• manage email integration</t>
  </si>
  <si>
    <t>• configure external access for SharePoint and OneDrive for Business</t>
  </si>
  <si>
    <t>• manage cloud file storage options for collaboration</t>
  </si>
  <si>
    <t>Manage meeting experiences</t>
  </si>
  <si>
    <t>• configure meeting settings</t>
  </si>
  <si>
    <t>• create and manage meeting policies</t>
  </si>
  <si>
    <t>• configure settings for live events</t>
  </si>
  <si>
    <t>• create and manage policies for live events</t>
  </si>
  <si>
    <t>• configure conference bridge settings</t>
  </si>
  <si>
    <t>Manage phone numbers</t>
  </si>
  <si>
    <t>• recommend a PSTN connectivity solution based on specific business requirements</t>
  </si>
  <si>
    <t>• order phone numbers</t>
  </si>
  <si>
    <t>• manage service numbers</t>
  </si>
  <si>
    <t>• add, change, or remove an emergency address for your organization</t>
  </si>
  <si>
    <t>• assign, change, or remove a phone number for a user</t>
  </si>
  <si>
    <t>• manage voice settings for users</t>
  </si>
  <si>
    <t>Manage Phone System</t>
  </si>
  <si>
    <t>• manage resource accounts</t>
  </si>
  <si>
    <t>• create and configure call queues</t>
  </si>
  <si>
    <t>• create and configure auto attendants</t>
  </si>
  <si>
    <t>• manage call park policies</t>
  </si>
  <si>
    <t>• manage calling policies</t>
  </si>
  <si>
    <t>• manage caller ID policies</t>
  </si>
  <si>
    <t>• interpret the Direct Routing health dashboard</t>
  </si>
  <si>
    <t>Manage a team</t>
  </si>
  <si>
    <t>• create a team</t>
  </si>
  <si>
    <t>• upgrade an existing resource to a team</t>
  </si>
  <si>
    <t>• manage privacy levels for a team</t>
  </si>
  <si>
    <t>• manage org-wide teams</t>
  </si>
  <si>
    <t>Manage membership in a team</t>
  </si>
  <si>
    <t>• manage users in a team</t>
  </si>
  <si>
    <t>• configure dynamic membership</t>
  </si>
  <si>
    <t>• manage access review for team members</t>
  </si>
  <si>
    <t>Implement policies for Microsoft Teams apps</t>
  </si>
  <si>
    <t>• create and manage app permission policies</t>
  </si>
  <si>
    <t>• create and manage app setup policies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</si>
</sst>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7" fillId="0" borderId="0" xfId="0" applyFont="1" applyBorder="1"/>
    <xf numFmtId="0" fontId="1" fillId="0" borderId="0" xfId="0" applyFont="1" applyAlignment="1">
      <alignment horizontal="right"/>
    </xf>
    <xf numFmtId="0" fontId="15" fillId="0" borderId="0" xfId="0" quotePrefix="1" applyFont="1"/>
  </cellXfs>
  <cellStyles count="6">
    <cellStyle name="Hipervínculo" xfId="3" builtinId="8" hidden="1"/>
    <cellStyle name="Hipervínculo" xfId="1" builtinId="8" hidden="1"/>
    <cellStyle name="Hipervínculo" xfId="5" builtinId="8"/>
    <cellStyle name="Hipervínculo visitado" xfId="4" builtinId="9" hidden="1"/>
    <cellStyle name="Hipervínculo visitado" xfId="2" builtinId="9" hidden="1"/>
    <cellStyle name="Normal" xfId="0" builtinId="0"/>
  </cellStyles>
  <dxfs count="25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en-us/learn/certifications/exams/ms-700" TargetMode="External"/><Relationship Id="rId7" Type="http://schemas.openxmlformats.org/officeDocument/2006/relationships/hyperlink" Target="https://github.com/JuanZQ/exam-assessments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6" Type="http://schemas.openxmlformats.org/officeDocument/2006/relationships/hyperlink" Target="https://juan-zapata.com/" TargetMode="External"/><Relationship Id="rId5" Type="http://schemas.openxmlformats.org/officeDocument/2006/relationships/hyperlink" Target="https://github.com/Build5Nines/exam-assessments/blob/master/LICENSE" TargetMode="External"/><Relationship Id="rId4" Type="http://schemas.openxmlformats.org/officeDocument/2006/relationships/hyperlink" Target="https://github.com/Build5Nines/exam-assessmen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B29-E03A-442E-8AA1-F3DC81B6E73C}">
  <sheetPr codeName="Sheet2"/>
  <dimension ref="A1:D37"/>
  <sheetViews>
    <sheetView tabSelected="1" workbookViewId="0">
      <selection activeCell="A16" sqref="A16"/>
    </sheetView>
  </sheetViews>
  <sheetFormatPr baseColWidth="10" defaultColWidth="9" defaultRowHeight="15.75" x14ac:dyDescent="0.25"/>
  <cols>
    <col min="1" max="1" width="59.625" customWidth="1"/>
    <col min="2" max="2" width="19.25" bestFit="1" customWidth="1"/>
    <col min="3" max="3" width="16.5" customWidth="1"/>
    <col min="4" max="4" width="24.625" bestFit="1" customWidth="1"/>
  </cols>
  <sheetData>
    <row r="1" spans="1:2" ht="18.75" x14ac:dyDescent="0.3">
      <c r="A1" s="5" t="s">
        <v>0</v>
      </c>
    </row>
    <row r="2" spans="1:2" x14ac:dyDescent="0.25">
      <c r="A2" s="1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s="1" t="s">
        <v>7</v>
      </c>
    </row>
    <row r="10" spans="1:2" x14ac:dyDescent="0.25">
      <c r="A10" t="s">
        <v>8</v>
      </c>
    </row>
    <row r="12" spans="1:2" s="7" customFormat="1" ht="21" x14ac:dyDescent="0.35">
      <c r="A12" s="16" t="s">
        <v>37</v>
      </c>
    </row>
    <row r="13" spans="1:2" x14ac:dyDescent="0.25">
      <c r="A13" s="10" t="s">
        <v>38</v>
      </c>
    </row>
    <row r="15" spans="1:2" x14ac:dyDescent="0.25">
      <c r="A15" s="15" t="s">
        <v>9</v>
      </c>
      <c r="B15" s="15" t="s">
        <v>10</v>
      </c>
    </row>
    <row r="16" spans="1:2" ht="18.75" x14ac:dyDescent="0.3">
      <c r="A16" s="9" t="s">
        <v>39</v>
      </c>
      <c r="B16" s="8">
        <f>'Self Assessment'!D2</f>
        <v>0</v>
      </c>
    </row>
    <row r="17" spans="1:4" ht="18.75" x14ac:dyDescent="0.3">
      <c r="A17" s="9" t="s">
        <v>40</v>
      </c>
      <c r="B17" s="8">
        <f>'Self Assessment'!D49</f>
        <v>0</v>
      </c>
    </row>
    <row r="18" spans="1:4" ht="18.75" x14ac:dyDescent="0.3">
      <c r="A18" s="9" t="s">
        <v>41</v>
      </c>
      <c r="B18" s="8">
        <f>'Self Assessment'!D83</f>
        <v>0</v>
      </c>
    </row>
    <row r="19" spans="1:4" ht="26.25" x14ac:dyDescent="0.4">
      <c r="A19" s="12" t="s">
        <v>11</v>
      </c>
      <c r="B19" s="13">
        <f>SUM(B16:B18)/3</f>
        <v>0</v>
      </c>
    </row>
    <row r="21" spans="1:4" ht="21" x14ac:dyDescent="0.35">
      <c r="A21" s="6" t="s">
        <v>32</v>
      </c>
    </row>
    <row r="22" spans="1:4" x14ac:dyDescent="0.25">
      <c r="A22" s="1" t="s">
        <v>12</v>
      </c>
      <c r="D22" s="10" t="s">
        <v>13</v>
      </c>
    </row>
    <row r="23" spans="1:4" x14ac:dyDescent="0.25">
      <c r="A23" s="1" t="s">
        <v>14</v>
      </c>
      <c r="D23" s="10" t="s">
        <v>15</v>
      </c>
    </row>
    <row r="24" spans="1:4" ht="21" x14ac:dyDescent="0.35">
      <c r="A24" s="6" t="s">
        <v>34</v>
      </c>
      <c r="D24" s="10"/>
    </row>
    <row r="25" spans="1:4" x14ac:dyDescent="0.25">
      <c r="A25" s="1" t="s">
        <v>35</v>
      </c>
      <c r="D25" s="10" t="s">
        <v>33</v>
      </c>
    </row>
    <row r="27" spans="1:4" ht="21" x14ac:dyDescent="0.35">
      <c r="A27" s="16" t="s">
        <v>16</v>
      </c>
    </row>
    <row r="28" spans="1:4" x14ac:dyDescent="0.25">
      <c r="A28" t="s">
        <v>17</v>
      </c>
    </row>
    <row r="29" spans="1:4" x14ac:dyDescent="0.25">
      <c r="A29" s="10" t="s">
        <v>18</v>
      </c>
    </row>
    <row r="30" spans="1:4" x14ac:dyDescent="0.25">
      <c r="A30" s="10" t="s">
        <v>36</v>
      </c>
    </row>
    <row r="32" spans="1:4" ht="21" x14ac:dyDescent="0.35">
      <c r="A32" s="16" t="s">
        <v>19</v>
      </c>
    </row>
    <row r="33" spans="1:1" x14ac:dyDescent="0.25">
      <c r="A33" t="s">
        <v>20</v>
      </c>
    </row>
    <row r="34" spans="1:1" x14ac:dyDescent="0.25">
      <c r="A34" s="10" t="s">
        <v>21</v>
      </c>
    </row>
    <row r="35" spans="1:1" x14ac:dyDescent="0.25">
      <c r="A35" t="s">
        <v>22</v>
      </c>
    </row>
    <row r="37" spans="1:1" x14ac:dyDescent="0.25">
      <c r="A37" s="17" t="s">
        <v>42</v>
      </c>
    </row>
  </sheetData>
  <conditionalFormatting sqref="B16:B18">
    <cfRule type="cellIs" dxfId="251" priority="9" operator="greaterThan">
      <formula>0.7</formula>
    </cfRule>
  </conditionalFormatting>
  <conditionalFormatting sqref="B16:B18">
    <cfRule type="cellIs" dxfId="250" priority="8" operator="lessThan">
      <formula>0.5</formula>
    </cfRule>
  </conditionalFormatting>
  <conditionalFormatting sqref="B16:B18">
    <cfRule type="cellIs" dxfId="249" priority="7" operator="between">
      <formula>0.5</formula>
      <formula>0.7</formula>
    </cfRule>
  </conditionalFormatting>
  <conditionalFormatting sqref="B19">
    <cfRule type="cellIs" dxfId="248" priority="6" operator="greaterThan">
      <formula>0.7</formula>
    </cfRule>
  </conditionalFormatting>
  <conditionalFormatting sqref="B19">
    <cfRule type="cellIs" dxfId="247" priority="5" operator="lessThan">
      <formula>0.5</formula>
    </cfRule>
  </conditionalFormatting>
  <conditionalFormatting sqref="B19">
    <cfRule type="cellIs" dxfId="246" priority="4" operator="between">
      <formula>0.5</formula>
      <formula>0.7</formula>
    </cfRule>
  </conditionalFormatting>
  <hyperlinks>
    <hyperlink ref="D22" r:id="rId1" xr:uid="{470DAEA5-C47D-491F-9E24-1E43DFA9EFD7}"/>
    <hyperlink ref="D23" r:id="rId2" xr:uid="{396BD43E-AF22-4B9C-ADA7-296C6B829854}"/>
    <hyperlink ref="A13" r:id="rId3" xr:uid="{CB6A730D-CADC-4D81-A386-03507FD20A50}"/>
    <hyperlink ref="A29" r:id="rId4" xr:uid="{EC9B1DA3-DF0D-4250-A575-BC51343EDE01}"/>
    <hyperlink ref="A34" r:id="rId5" xr:uid="{9138F825-67CB-41CE-B3B4-CACDC89942CE}"/>
    <hyperlink ref="D25" r:id="rId6" xr:uid="{294AC4F5-6D00-4EED-90F5-9BA040622FF5}"/>
    <hyperlink ref="A30" r:id="rId7" xr:uid="{26F0B4BB-F6C4-4498-94F3-54313F6C10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98"/>
  <sheetViews>
    <sheetView workbookViewId="0">
      <selection activeCell="A2" sqref="A2"/>
    </sheetView>
  </sheetViews>
  <sheetFormatPr baseColWidth="10" defaultColWidth="11" defaultRowHeight="15.75" x14ac:dyDescent="0.25"/>
  <cols>
    <col min="1" max="1" width="19.25" customWidth="1"/>
    <col min="2" max="2" width="20.625" customWidth="1"/>
    <col min="3" max="3" width="70.75" customWidth="1"/>
    <col min="4" max="4" width="15.5" bestFit="1" customWidth="1"/>
  </cols>
  <sheetData>
    <row r="1" spans="1:5" s="14" customFormat="1" ht="18.75" x14ac:dyDescent="0.3">
      <c r="A1" s="14" t="s">
        <v>23</v>
      </c>
      <c r="B1" s="14" t="s">
        <v>24</v>
      </c>
      <c r="C1" s="14" t="s">
        <v>25</v>
      </c>
      <c r="D1" s="14" t="s">
        <v>26</v>
      </c>
    </row>
    <row r="2" spans="1:5" s="6" customFormat="1" ht="21" x14ac:dyDescent="0.35">
      <c r="A2" s="6" t="s">
        <v>39</v>
      </c>
      <c r="D2" s="11">
        <f>SUM(D3:D48)/7</f>
        <v>0</v>
      </c>
    </row>
    <row r="3" spans="1:5" s="7" customFormat="1" ht="18.75" x14ac:dyDescent="0.3">
      <c r="B3" s="7" t="s">
        <v>43</v>
      </c>
      <c r="D3" s="8">
        <f>(VLOOKUP(D5,List_Categories,2,FALSE)+VLOOKUP(D6,List_Categories,2,FALSE)+VLOOKUP(D7,List_Categories,2,FALSE)+VLOOKUP(D8,List_Categories,2,FALSE))/4</f>
        <v>0</v>
      </c>
    </row>
    <row r="4" spans="1:5" ht="18.75" x14ac:dyDescent="0.3">
      <c r="B4" t="s">
        <v>44</v>
      </c>
      <c r="D4" s="8"/>
      <c r="E4" s="20"/>
    </row>
    <row r="5" spans="1:5" x14ac:dyDescent="0.25">
      <c r="C5" t="s">
        <v>45</v>
      </c>
      <c r="D5" t="s">
        <v>27</v>
      </c>
    </row>
    <row r="6" spans="1:5" x14ac:dyDescent="0.25">
      <c r="C6" t="s">
        <v>46</v>
      </c>
      <c r="D6" t="s">
        <v>27</v>
      </c>
    </row>
    <row r="7" spans="1:5" x14ac:dyDescent="0.25">
      <c r="C7" t="s">
        <v>47</v>
      </c>
      <c r="D7" t="s">
        <v>27</v>
      </c>
    </row>
    <row r="8" spans="1:5" x14ac:dyDescent="0.25">
      <c r="C8" t="s">
        <v>48</v>
      </c>
      <c r="D8" t="s">
        <v>27</v>
      </c>
    </row>
    <row r="9" spans="1:5" ht="18.75" x14ac:dyDescent="0.3">
      <c r="B9" s="7" t="s">
        <v>49</v>
      </c>
      <c r="D9" s="8">
        <f>(VLOOKUP(D11,List_Categories,2,FALSE)+VLOOKUP(D12,List_Categories,2,FALSE)+VLOOKUP(D13,List_Categories,2,FALSE)+VLOOKUP(D14,List_Categories,2,FALSE)+VLOOKUP(D15,List_Categories,2,FALSE))/5</f>
        <v>0</v>
      </c>
    </row>
    <row r="10" spans="1:5" s="18" customFormat="1" ht="18.75" x14ac:dyDescent="0.3">
      <c r="B10" t="s">
        <v>44</v>
      </c>
      <c r="D10" s="8"/>
    </row>
    <row r="11" spans="1:5" x14ac:dyDescent="0.25">
      <c r="C11" t="s">
        <v>50</v>
      </c>
      <c r="D11" t="s">
        <v>27</v>
      </c>
    </row>
    <row r="12" spans="1:5" x14ac:dyDescent="0.25">
      <c r="C12" t="s">
        <v>51</v>
      </c>
      <c r="D12" t="s">
        <v>27</v>
      </c>
    </row>
    <row r="13" spans="1:5" s="7" customFormat="1" ht="15.75" customHeight="1" x14ac:dyDescent="0.3">
      <c r="C13" t="s">
        <v>52</v>
      </c>
      <c r="D13" t="s">
        <v>27</v>
      </c>
    </row>
    <row r="14" spans="1:5" x14ac:dyDescent="0.25">
      <c r="C14" t="s">
        <v>53</v>
      </c>
      <c r="D14" t="s">
        <v>27</v>
      </c>
    </row>
    <row r="15" spans="1:5" x14ac:dyDescent="0.25">
      <c r="C15" t="s">
        <v>54</v>
      </c>
      <c r="D15" t="s">
        <v>27</v>
      </c>
    </row>
    <row r="16" spans="1:5" ht="18.75" x14ac:dyDescent="0.3">
      <c r="B16" s="7" t="s">
        <v>55</v>
      </c>
      <c r="D16" s="8">
        <f>(VLOOKUP(D18,List_Categories,2,FALSE)+VLOOKUP(D19,List_Categories,2,FALSE)+VLOOKUP(D20,List_Categories,2,FALSE)+VLOOKUP(D21,List_Categories,2,FALSE))/4</f>
        <v>0</v>
      </c>
    </row>
    <row r="17" spans="1:4" ht="18.75" x14ac:dyDescent="0.3">
      <c r="B17" t="s">
        <v>44</v>
      </c>
      <c r="D17" s="8"/>
    </row>
    <row r="18" spans="1:4" x14ac:dyDescent="0.25">
      <c r="C18" t="s">
        <v>56</v>
      </c>
      <c r="D18" t="s">
        <v>27</v>
      </c>
    </row>
    <row r="19" spans="1:4" ht="15.75" customHeight="1" x14ac:dyDescent="0.3">
      <c r="B19" s="7"/>
      <c r="C19" t="s">
        <v>57</v>
      </c>
      <c r="D19" t="s">
        <v>27</v>
      </c>
    </row>
    <row r="20" spans="1:4" x14ac:dyDescent="0.25">
      <c r="C20" t="s">
        <v>58</v>
      </c>
      <c r="D20" t="s">
        <v>27</v>
      </c>
    </row>
    <row r="21" spans="1:4" x14ac:dyDescent="0.25">
      <c r="C21" t="s">
        <v>59</v>
      </c>
      <c r="D21" t="s">
        <v>27</v>
      </c>
    </row>
    <row r="22" spans="1:4" ht="18.75" x14ac:dyDescent="0.3">
      <c r="B22" s="7" t="s">
        <v>60</v>
      </c>
      <c r="D22" s="8">
        <f>(VLOOKUP(D24,List_Categories,2,FALSE)+VLOOKUP(D25,List_Categories,2,FALSE)+VLOOKUP(D26,List_Categories,2,FALSE)+VLOOKUP(D27,List_Categories,2,FALSE)+VLOOKUP(D28,List_Categories,2,FALSE)+VLOOKUP(D29,List_Categories,2,FALSE))/6</f>
        <v>0</v>
      </c>
    </row>
    <row r="23" spans="1:4" ht="18.75" x14ac:dyDescent="0.3">
      <c r="B23" t="s">
        <v>44</v>
      </c>
      <c r="D23" s="8"/>
    </row>
    <row r="24" spans="1:4" x14ac:dyDescent="0.25">
      <c r="C24" t="s">
        <v>61</v>
      </c>
      <c r="D24" t="s">
        <v>27</v>
      </c>
    </row>
    <row r="25" spans="1:4" x14ac:dyDescent="0.25">
      <c r="C25" t="s">
        <v>62</v>
      </c>
      <c r="D25" t="s">
        <v>27</v>
      </c>
    </row>
    <row r="26" spans="1:4" x14ac:dyDescent="0.25">
      <c r="C26" t="s">
        <v>63</v>
      </c>
      <c r="D26" t="s">
        <v>27</v>
      </c>
    </row>
    <row r="27" spans="1:4" ht="15.75" customHeight="1" x14ac:dyDescent="0.3">
      <c r="B27" s="7"/>
      <c r="C27" t="s">
        <v>64</v>
      </c>
      <c r="D27" t="s">
        <v>27</v>
      </c>
    </row>
    <row r="28" spans="1:4" x14ac:dyDescent="0.25">
      <c r="C28" t="s">
        <v>65</v>
      </c>
      <c r="D28" t="s">
        <v>27</v>
      </c>
    </row>
    <row r="29" spans="1:4" x14ac:dyDescent="0.25">
      <c r="C29" t="s">
        <v>66</v>
      </c>
      <c r="D29" t="s">
        <v>27</v>
      </c>
    </row>
    <row r="30" spans="1:4" ht="18.75" x14ac:dyDescent="0.3">
      <c r="B30" s="7" t="s">
        <v>67</v>
      </c>
      <c r="D30" s="8">
        <f>(VLOOKUP(D32,List_Categories,2,FALSE)+VLOOKUP(D33,List_Categories,2,FALSE)+VLOOKUP(D34,List_Categories,2,FALSE)+VLOOKUP(D35,List_Categories,2,FALSE)+VLOOKUP(D36,List_Categories,2,FALSE))/5</f>
        <v>0</v>
      </c>
    </row>
    <row r="31" spans="1:4" ht="18.75" x14ac:dyDescent="0.3">
      <c r="B31" t="s">
        <v>44</v>
      </c>
      <c r="D31" s="8"/>
    </row>
    <row r="32" spans="1:4" s="6" customFormat="1" ht="18" customHeight="1" x14ac:dyDescent="0.35">
      <c r="A32"/>
      <c r="B32"/>
      <c r="C32" t="s">
        <v>68</v>
      </c>
      <c r="D32" t="s">
        <v>27</v>
      </c>
    </row>
    <row r="33" spans="2:4" s="7" customFormat="1" ht="17.850000000000001" customHeight="1" x14ac:dyDescent="0.3">
      <c r="B33"/>
      <c r="C33" t="s">
        <v>69</v>
      </c>
      <c r="D33" t="s">
        <v>27</v>
      </c>
    </row>
    <row r="34" spans="2:4" x14ac:dyDescent="0.25">
      <c r="C34" t="s">
        <v>70</v>
      </c>
      <c r="D34" t="s">
        <v>27</v>
      </c>
    </row>
    <row r="35" spans="2:4" x14ac:dyDescent="0.25">
      <c r="C35" t="s">
        <v>71</v>
      </c>
      <c r="D35" t="s">
        <v>27</v>
      </c>
    </row>
    <row r="36" spans="2:4" x14ac:dyDescent="0.25">
      <c r="C36" t="s">
        <v>72</v>
      </c>
      <c r="D36" t="s">
        <v>27</v>
      </c>
    </row>
    <row r="37" spans="2:4" s="7" customFormat="1" ht="18.75" x14ac:dyDescent="0.3">
      <c r="B37" s="7" t="s">
        <v>73</v>
      </c>
      <c r="D37" s="8">
        <f>(VLOOKUP(D39,List_Categories,2,FALSE)+VLOOKUP(D40,List_Categories,2,FALSE)+VLOOKUP(D41,List_Categories,2,FALSE)+VLOOKUP(D42,List_Categories,2,FALSE))/4</f>
        <v>0</v>
      </c>
    </row>
    <row r="38" spans="2:4" ht="18.75" x14ac:dyDescent="0.3">
      <c r="B38" t="s">
        <v>44</v>
      </c>
      <c r="D38" s="8"/>
    </row>
    <row r="39" spans="2:4" x14ac:dyDescent="0.25">
      <c r="C39" t="s">
        <v>74</v>
      </c>
      <c r="D39" t="s">
        <v>27</v>
      </c>
    </row>
    <row r="40" spans="2:4" s="7" customFormat="1" ht="18.75" x14ac:dyDescent="0.3">
      <c r="C40" t="s">
        <v>75</v>
      </c>
      <c r="D40" t="s">
        <v>27</v>
      </c>
    </row>
    <row r="41" spans="2:4" x14ac:dyDescent="0.25">
      <c r="C41" t="s">
        <v>76</v>
      </c>
      <c r="D41" t="s">
        <v>27</v>
      </c>
    </row>
    <row r="42" spans="2:4" x14ac:dyDescent="0.25">
      <c r="C42" t="s">
        <v>77</v>
      </c>
      <c r="D42" t="s">
        <v>27</v>
      </c>
    </row>
    <row r="43" spans="2:4" ht="18.75" x14ac:dyDescent="0.3">
      <c r="B43" s="7" t="s">
        <v>78</v>
      </c>
      <c r="D43" s="8">
        <f>(VLOOKUP(D45,List_Categories,2,FALSE)+VLOOKUP(D46,List_Categories,2,FALSE)+VLOOKUP(D47,List_Categories,2,FALSE)+VLOOKUP(D48,List_Categories,2,FALSE))/4</f>
        <v>0</v>
      </c>
    </row>
    <row r="44" spans="2:4" ht="18.75" x14ac:dyDescent="0.3">
      <c r="B44" t="s">
        <v>44</v>
      </c>
      <c r="D44" s="8"/>
    </row>
    <row r="45" spans="2:4" x14ac:dyDescent="0.25">
      <c r="C45" t="s">
        <v>79</v>
      </c>
      <c r="D45" t="s">
        <v>27</v>
      </c>
    </row>
    <row r="46" spans="2:4" s="7" customFormat="1" ht="18.75" x14ac:dyDescent="0.3">
      <c r="C46" t="s">
        <v>80</v>
      </c>
      <c r="D46" t="s">
        <v>27</v>
      </c>
    </row>
    <row r="47" spans="2:4" x14ac:dyDescent="0.25">
      <c r="C47" t="s">
        <v>81</v>
      </c>
      <c r="D47" t="s">
        <v>27</v>
      </c>
    </row>
    <row r="48" spans="2:4" x14ac:dyDescent="0.25">
      <c r="C48" t="s">
        <v>82</v>
      </c>
      <c r="D48" t="s">
        <v>27</v>
      </c>
    </row>
    <row r="49" spans="1:4" ht="21" x14ac:dyDescent="0.35">
      <c r="A49" s="6" t="s">
        <v>40</v>
      </c>
      <c r="D49" s="11">
        <f>SUM(D50:D82)/4</f>
        <v>0</v>
      </c>
    </row>
    <row r="50" spans="1:4" ht="18.75" x14ac:dyDescent="0.3">
      <c r="B50" s="7" t="s">
        <v>83</v>
      </c>
      <c r="D50" s="8">
        <f>(VLOOKUP(D52,List_Categories,2,FALSE)+VLOOKUP(D53,List_Categories,2,FALSE)+VLOOKUP(D54,List_Categories,2,FALSE)+VLOOKUP(D55,List_Categories,2,FALSE)+VLOOKUP(D56,List_Categories,2,FALSE)+VLOOKUP(D57,List_Categories,2,FALSE)+VLOOKUP(D58,List_Categories,2,FALSE))/7</f>
        <v>0</v>
      </c>
    </row>
    <row r="51" spans="1:4" ht="18.75" x14ac:dyDescent="0.3">
      <c r="B51" t="s">
        <v>44</v>
      </c>
      <c r="D51" s="8"/>
    </row>
    <row r="52" spans="1:4" x14ac:dyDescent="0.25">
      <c r="C52" t="s">
        <v>84</v>
      </c>
      <c r="D52" t="s">
        <v>27</v>
      </c>
    </row>
    <row r="53" spans="1:4" x14ac:dyDescent="0.25">
      <c r="C53" t="s">
        <v>85</v>
      </c>
      <c r="D53" t="s">
        <v>27</v>
      </c>
    </row>
    <row r="54" spans="1:4" x14ac:dyDescent="0.25">
      <c r="C54" t="s">
        <v>86</v>
      </c>
      <c r="D54" t="s">
        <v>27</v>
      </c>
    </row>
    <row r="55" spans="1:4" ht="18.75" x14ac:dyDescent="0.3">
      <c r="B55" s="7"/>
      <c r="C55" t="s">
        <v>87</v>
      </c>
      <c r="D55" t="s">
        <v>27</v>
      </c>
    </row>
    <row r="56" spans="1:4" x14ac:dyDescent="0.25">
      <c r="C56" t="s">
        <v>88</v>
      </c>
      <c r="D56" t="s">
        <v>27</v>
      </c>
    </row>
    <row r="57" spans="1:4" x14ac:dyDescent="0.25">
      <c r="C57" t="s">
        <v>89</v>
      </c>
      <c r="D57" t="s">
        <v>27</v>
      </c>
    </row>
    <row r="58" spans="1:4" x14ac:dyDescent="0.25">
      <c r="C58" t="s">
        <v>90</v>
      </c>
      <c r="D58" t="s">
        <v>27</v>
      </c>
    </row>
    <row r="59" spans="1:4" ht="18.75" x14ac:dyDescent="0.3">
      <c r="B59" s="7" t="s">
        <v>91</v>
      </c>
      <c r="D59" s="8">
        <f>(VLOOKUP(D61,List_Categories,2,FALSE)+VLOOKUP(D62,List_Categories,2,FALSE)+VLOOKUP(D63,List_Categories,2,FALSE)+VLOOKUP(D64,List_Categories,2,FALSE)+VLOOKUP(D65,List_Categories,2,FALSE))/5</f>
        <v>0</v>
      </c>
    </row>
    <row r="60" spans="1:4" ht="18.75" x14ac:dyDescent="0.3">
      <c r="B60" t="s">
        <v>44</v>
      </c>
      <c r="D60" s="8"/>
    </row>
    <row r="61" spans="1:4" x14ac:dyDescent="0.25">
      <c r="C61" t="s">
        <v>92</v>
      </c>
      <c r="D61" t="s">
        <v>27</v>
      </c>
    </row>
    <row r="62" spans="1:4" x14ac:dyDescent="0.25">
      <c r="C62" t="s">
        <v>93</v>
      </c>
      <c r="D62" t="s">
        <v>27</v>
      </c>
    </row>
    <row r="63" spans="1:4" x14ac:dyDescent="0.25">
      <c r="C63" t="s">
        <v>94</v>
      </c>
      <c r="D63" t="s">
        <v>27</v>
      </c>
    </row>
    <row r="64" spans="1:4" s="6" customFormat="1" ht="21" x14ac:dyDescent="0.35">
      <c r="C64" t="s">
        <v>95</v>
      </c>
      <c r="D64" t="s">
        <v>27</v>
      </c>
    </row>
    <row r="65" spans="2:4" s="7" customFormat="1" ht="18.75" x14ac:dyDescent="0.3">
      <c r="C65" t="s">
        <v>96</v>
      </c>
      <c r="D65" t="s">
        <v>27</v>
      </c>
    </row>
    <row r="66" spans="2:4" ht="18.75" x14ac:dyDescent="0.3">
      <c r="B66" s="7" t="s">
        <v>97</v>
      </c>
      <c r="D66" s="8">
        <f>(VLOOKUP(D68,List_Categories,2,FALSE)+VLOOKUP(D69,List_Categories,2,FALSE)+VLOOKUP(D70,List_Categories,2,FALSE)+VLOOKUP(D71,List_Categories,2,FALSE)+VLOOKUP(D72,List_Categories,2,FALSE)+VLOOKUP(D73,List_Categories,2,FALSE))/6</f>
        <v>0</v>
      </c>
    </row>
    <row r="67" spans="2:4" ht="18.75" x14ac:dyDescent="0.3">
      <c r="B67" t="s">
        <v>44</v>
      </c>
      <c r="D67" s="8"/>
    </row>
    <row r="68" spans="2:4" x14ac:dyDescent="0.25">
      <c r="C68" t="s">
        <v>98</v>
      </c>
      <c r="D68" t="s">
        <v>27</v>
      </c>
    </row>
    <row r="69" spans="2:4" x14ac:dyDescent="0.25">
      <c r="C69" t="s">
        <v>99</v>
      </c>
      <c r="D69" t="s">
        <v>27</v>
      </c>
    </row>
    <row r="70" spans="2:4" x14ac:dyDescent="0.25">
      <c r="C70" t="s">
        <v>100</v>
      </c>
      <c r="D70" t="s">
        <v>27</v>
      </c>
    </row>
    <row r="71" spans="2:4" s="7" customFormat="1" ht="18.75" x14ac:dyDescent="0.3">
      <c r="C71" t="s">
        <v>101</v>
      </c>
      <c r="D71" t="s">
        <v>27</v>
      </c>
    </row>
    <row r="72" spans="2:4" x14ac:dyDescent="0.25">
      <c r="C72" t="s">
        <v>102</v>
      </c>
      <c r="D72" t="s">
        <v>27</v>
      </c>
    </row>
    <row r="73" spans="2:4" x14ac:dyDescent="0.25">
      <c r="C73" t="s">
        <v>103</v>
      </c>
      <c r="D73" t="s">
        <v>27</v>
      </c>
    </row>
    <row r="74" spans="2:4" ht="18.75" x14ac:dyDescent="0.3">
      <c r="B74" s="7" t="s">
        <v>104</v>
      </c>
      <c r="D74" s="8">
        <f>(VLOOKUP(D76,List_Categories,2,FALSE)+VLOOKUP(D77,List_Categories,2,FALSE)+VLOOKUP(D78,List_Categories,2,FALSE)+VLOOKUP(D79,List_Categories,2,FALSE)+VLOOKUP(D80,List_Categories,2,FALSE)+VLOOKUP(D81,List_Categories,2,FALSE)+VLOOKUP(D82,List_Categories,2,FALSE))/7</f>
        <v>0</v>
      </c>
    </row>
    <row r="75" spans="2:4" ht="18.75" x14ac:dyDescent="0.3">
      <c r="B75" t="s">
        <v>44</v>
      </c>
      <c r="D75" s="8"/>
    </row>
    <row r="76" spans="2:4" s="7" customFormat="1" ht="18.75" x14ac:dyDescent="0.3">
      <c r="C76" t="s">
        <v>105</v>
      </c>
      <c r="D76" t="s">
        <v>27</v>
      </c>
    </row>
    <row r="77" spans="2:4" x14ac:dyDescent="0.25">
      <c r="C77" t="s">
        <v>106</v>
      </c>
      <c r="D77" t="s">
        <v>27</v>
      </c>
    </row>
    <row r="78" spans="2:4" x14ac:dyDescent="0.25">
      <c r="C78" t="s">
        <v>107</v>
      </c>
      <c r="D78" t="s">
        <v>27</v>
      </c>
    </row>
    <row r="79" spans="2:4" x14ac:dyDescent="0.25">
      <c r="C79" t="s">
        <v>108</v>
      </c>
      <c r="D79" t="s">
        <v>27</v>
      </c>
    </row>
    <row r="80" spans="2:4" ht="18.75" x14ac:dyDescent="0.3">
      <c r="B80" s="7"/>
      <c r="C80" t="s">
        <v>109</v>
      </c>
      <c r="D80" t="s">
        <v>27</v>
      </c>
    </row>
    <row r="81" spans="1:4" x14ac:dyDescent="0.25">
      <c r="C81" t="s">
        <v>110</v>
      </c>
      <c r="D81" t="s">
        <v>27</v>
      </c>
    </row>
    <row r="82" spans="1:4" x14ac:dyDescent="0.25">
      <c r="C82" t="s">
        <v>111</v>
      </c>
      <c r="D82" t="s">
        <v>27</v>
      </c>
    </row>
    <row r="83" spans="1:4" ht="21" x14ac:dyDescent="0.35">
      <c r="A83" s="6" t="s">
        <v>41</v>
      </c>
      <c r="D83" s="11">
        <f>SUM(D84:D98)/3</f>
        <v>0</v>
      </c>
    </row>
    <row r="84" spans="1:4" ht="21" x14ac:dyDescent="0.35">
      <c r="A84" s="6"/>
      <c r="B84" s="7" t="s">
        <v>112</v>
      </c>
      <c r="C84" s="6"/>
      <c r="D84" s="8">
        <f>(VLOOKUP(D86,List_Categories,2,FALSE)+VLOOKUP(D87,List_Categories,2,FALSE)+VLOOKUP(D88,List_Categories,2,FALSE)+VLOOKUP(D89,List_Categories,2,FALSE))/4</f>
        <v>0</v>
      </c>
    </row>
    <row r="85" spans="1:4" ht="18.75" x14ac:dyDescent="0.3">
      <c r="A85" s="7"/>
      <c r="B85" t="s">
        <v>44</v>
      </c>
      <c r="C85" s="7"/>
      <c r="D85" s="8"/>
    </row>
    <row r="86" spans="1:4" x14ac:dyDescent="0.25">
      <c r="C86" t="s">
        <v>113</v>
      </c>
      <c r="D86" t="s">
        <v>27</v>
      </c>
    </row>
    <row r="87" spans="1:4" x14ac:dyDescent="0.25">
      <c r="C87" t="s">
        <v>114</v>
      </c>
      <c r="D87" t="s">
        <v>27</v>
      </c>
    </row>
    <row r="88" spans="1:4" x14ac:dyDescent="0.25">
      <c r="C88" t="s">
        <v>115</v>
      </c>
      <c r="D88" t="s">
        <v>27</v>
      </c>
    </row>
    <row r="89" spans="1:4" x14ac:dyDescent="0.25">
      <c r="C89" t="s">
        <v>116</v>
      </c>
      <c r="D89" t="s">
        <v>27</v>
      </c>
    </row>
    <row r="90" spans="1:4" ht="18.75" x14ac:dyDescent="0.3">
      <c r="A90" s="7"/>
      <c r="B90" s="7" t="s">
        <v>117</v>
      </c>
      <c r="C90" s="7"/>
      <c r="D90" s="8">
        <f>(VLOOKUP(D92,List_Categories,2,FALSE)+VLOOKUP(D93,List_Categories,2,FALSE)+VLOOKUP(D94,List_Categories,2,FALSE))/3</f>
        <v>0</v>
      </c>
    </row>
    <row r="91" spans="1:4" ht="18.75" x14ac:dyDescent="0.3">
      <c r="B91" t="s">
        <v>44</v>
      </c>
      <c r="D91" s="8"/>
    </row>
    <row r="92" spans="1:4" x14ac:dyDescent="0.25">
      <c r="C92" t="s">
        <v>118</v>
      </c>
      <c r="D92" t="s">
        <v>27</v>
      </c>
    </row>
    <row r="93" spans="1:4" x14ac:dyDescent="0.25">
      <c r="C93" t="s">
        <v>119</v>
      </c>
      <c r="D93" t="s">
        <v>27</v>
      </c>
    </row>
    <row r="94" spans="1:4" x14ac:dyDescent="0.25">
      <c r="C94" t="s">
        <v>120</v>
      </c>
      <c r="D94" t="s">
        <v>27</v>
      </c>
    </row>
    <row r="95" spans="1:4" ht="18.75" x14ac:dyDescent="0.3">
      <c r="B95" s="7" t="s">
        <v>121</v>
      </c>
      <c r="D95" s="8">
        <f>(VLOOKUP(D97,List_Categories,2,FALSE)+VLOOKUP(D98,List_Categories,2,FALSE))/2</f>
        <v>0</v>
      </c>
    </row>
    <row r="96" spans="1:4" ht="18.75" x14ac:dyDescent="0.3">
      <c r="B96" t="s">
        <v>44</v>
      </c>
      <c r="D96" s="8"/>
    </row>
    <row r="97" spans="3:4" x14ac:dyDescent="0.25">
      <c r="C97" t="s">
        <v>122</v>
      </c>
      <c r="D97" t="s">
        <v>27</v>
      </c>
    </row>
    <row r="98" spans="3:4" x14ac:dyDescent="0.25">
      <c r="C98" t="s">
        <v>123</v>
      </c>
      <c r="D98" t="s">
        <v>27</v>
      </c>
    </row>
  </sheetData>
  <conditionalFormatting sqref="D5:D8">
    <cfRule type="cellIs" dxfId="242" priority="449" operator="equal">
      <formula>"No Idea"</formula>
    </cfRule>
  </conditionalFormatting>
  <conditionalFormatting sqref="D5:D8">
    <cfRule type="cellIs" dxfId="241" priority="448" operator="equal">
      <formula>"Know a Little"</formula>
    </cfRule>
  </conditionalFormatting>
  <conditionalFormatting sqref="D5:D8">
    <cfRule type="cellIs" dxfId="240" priority="447" operator="equal">
      <formula>"Know Well"</formula>
    </cfRule>
  </conditionalFormatting>
  <conditionalFormatting sqref="D11:D12">
    <cfRule type="cellIs" dxfId="239" priority="446" operator="equal">
      <formula>"No Idea"</formula>
    </cfRule>
  </conditionalFormatting>
  <conditionalFormatting sqref="D11:D12">
    <cfRule type="cellIs" dxfId="238" priority="445" operator="equal">
      <formula>"Know a Little"</formula>
    </cfRule>
  </conditionalFormatting>
  <conditionalFormatting sqref="D11:D12">
    <cfRule type="cellIs" dxfId="237" priority="444" operator="equal">
      <formula>"Know Well"</formula>
    </cfRule>
  </conditionalFormatting>
  <conditionalFormatting sqref="D14:D15 D18">
    <cfRule type="cellIs" dxfId="236" priority="443" operator="equal">
      <formula>"No Idea"</formula>
    </cfRule>
  </conditionalFormatting>
  <conditionalFormatting sqref="D14:D15 D18">
    <cfRule type="cellIs" dxfId="235" priority="442" operator="equal">
      <formula>"Know a Little"</formula>
    </cfRule>
  </conditionalFormatting>
  <conditionalFormatting sqref="D14:D15 D18">
    <cfRule type="cellIs" dxfId="234" priority="441" operator="equal">
      <formula>"Know Well"</formula>
    </cfRule>
  </conditionalFormatting>
  <conditionalFormatting sqref="D34:D36">
    <cfRule type="cellIs" dxfId="233" priority="437" operator="equal">
      <formula>"No Idea"</formula>
    </cfRule>
  </conditionalFormatting>
  <conditionalFormatting sqref="D34:D36">
    <cfRule type="cellIs" dxfId="232" priority="436" operator="equal">
      <formula>"Know a Little"</formula>
    </cfRule>
  </conditionalFormatting>
  <conditionalFormatting sqref="D34:D36">
    <cfRule type="cellIs" dxfId="231" priority="435" operator="equal">
      <formula>"Know Well"</formula>
    </cfRule>
  </conditionalFormatting>
  <conditionalFormatting sqref="D39">
    <cfRule type="cellIs" dxfId="230" priority="434" operator="equal">
      <formula>"No Idea"</formula>
    </cfRule>
  </conditionalFormatting>
  <conditionalFormatting sqref="D39">
    <cfRule type="cellIs" dxfId="229" priority="433" operator="equal">
      <formula>"Know a Little"</formula>
    </cfRule>
  </conditionalFormatting>
  <conditionalFormatting sqref="D39">
    <cfRule type="cellIs" dxfId="228" priority="432" operator="equal">
      <formula>"Know Well"</formula>
    </cfRule>
  </conditionalFormatting>
  <conditionalFormatting sqref="D41:D42 D45">
    <cfRule type="cellIs" dxfId="227" priority="431" operator="equal">
      <formula>"No Idea"</formula>
    </cfRule>
  </conditionalFormatting>
  <conditionalFormatting sqref="D41:D42 D45">
    <cfRule type="cellIs" dxfId="226" priority="430" operator="equal">
      <formula>"Know a Little"</formula>
    </cfRule>
  </conditionalFormatting>
  <conditionalFormatting sqref="D41:D42 D45">
    <cfRule type="cellIs" dxfId="225" priority="429" operator="equal">
      <formula>"Know Well"</formula>
    </cfRule>
  </conditionalFormatting>
  <conditionalFormatting sqref="D47:D48 D56:D58 D52:D54 D61:D63">
    <cfRule type="cellIs" dxfId="224" priority="428" operator="equal">
      <formula>"No Idea"</formula>
    </cfRule>
  </conditionalFormatting>
  <conditionalFormatting sqref="D47:D48 D56:D58 D52:D54 D61:D63">
    <cfRule type="cellIs" dxfId="223" priority="427" operator="equal">
      <formula>"Know a Little"</formula>
    </cfRule>
  </conditionalFormatting>
  <conditionalFormatting sqref="D47:D48 D56:D58 D52:D54 D61:D63">
    <cfRule type="cellIs" dxfId="222" priority="426" operator="equal">
      <formula>"Know Well"</formula>
    </cfRule>
  </conditionalFormatting>
  <conditionalFormatting sqref="D72:D73">
    <cfRule type="cellIs" dxfId="221" priority="422" operator="equal">
      <formula>"No Idea"</formula>
    </cfRule>
  </conditionalFormatting>
  <conditionalFormatting sqref="D72:D73">
    <cfRule type="cellIs" dxfId="220" priority="421" operator="equal">
      <formula>"Know a Little"</formula>
    </cfRule>
  </conditionalFormatting>
  <conditionalFormatting sqref="D72:D73">
    <cfRule type="cellIs" dxfId="219" priority="420" operator="equal">
      <formula>"Know Well"</formula>
    </cfRule>
  </conditionalFormatting>
  <conditionalFormatting sqref="D3">
    <cfRule type="cellIs" dxfId="218" priority="363" operator="greaterThan">
      <formula>0.7</formula>
    </cfRule>
  </conditionalFormatting>
  <conditionalFormatting sqref="D3">
    <cfRule type="cellIs" dxfId="217" priority="362" operator="lessThan">
      <formula>0.5</formula>
    </cfRule>
  </conditionalFormatting>
  <conditionalFormatting sqref="D3">
    <cfRule type="cellIs" dxfId="216" priority="361" operator="between">
      <formula>0.5</formula>
      <formula>0.7</formula>
    </cfRule>
  </conditionalFormatting>
  <conditionalFormatting sqref="D2">
    <cfRule type="cellIs" dxfId="212" priority="294" operator="greaterThan">
      <formula>0.7</formula>
    </cfRule>
  </conditionalFormatting>
  <conditionalFormatting sqref="D2">
    <cfRule type="cellIs" dxfId="211" priority="293" operator="lessThan">
      <formula>0.5</formula>
    </cfRule>
  </conditionalFormatting>
  <conditionalFormatting sqref="D2">
    <cfRule type="cellIs" dxfId="210" priority="292" operator="between">
      <formula>0.5</formula>
      <formula>0.7</formula>
    </cfRule>
  </conditionalFormatting>
  <conditionalFormatting sqref="D68:D70">
    <cfRule type="cellIs" dxfId="179" priority="219" operator="equal">
      <formula>"No Idea"</formula>
    </cfRule>
  </conditionalFormatting>
  <conditionalFormatting sqref="D68:D70">
    <cfRule type="cellIs" dxfId="178" priority="218" operator="equal">
      <formula>"Know a Little"</formula>
    </cfRule>
  </conditionalFormatting>
  <conditionalFormatting sqref="D68:D70">
    <cfRule type="cellIs" dxfId="177" priority="217" operator="equal">
      <formula>"Know Well"</formula>
    </cfRule>
  </conditionalFormatting>
  <conditionalFormatting sqref="D77:D79">
    <cfRule type="cellIs" dxfId="173" priority="210" operator="equal">
      <formula>"No Idea"</formula>
    </cfRule>
  </conditionalFormatting>
  <conditionalFormatting sqref="D77:D79">
    <cfRule type="cellIs" dxfId="172" priority="209" operator="equal">
      <formula>"Know a Little"</formula>
    </cfRule>
  </conditionalFormatting>
  <conditionalFormatting sqref="D77:D79">
    <cfRule type="cellIs" dxfId="171" priority="208" operator="equal">
      <formula>"Know Well"</formula>
    </cfRule>
  </conditionalFormatting>
  <conditionalFormatting sqref="D20:D21 D24">
    <cfRule type="cellIs" dxfId="170" priority="183" operator="equal">
      <formula>"No Idea"</formula>
    </cfRule>
  </conditionalFormatting>
  <conditionalFormatting sqref="D20:D21 D24">
    <cfRule type="cellIs" dxfId="169" priority="182" operator="equal">
      <formula>"Know a Little"</formula>
    </cfRule>
  </conditionalFormatting>
  <conditionalFormatting sqref="D20:D21 D24">
    <cfRule type="cellIs" dxfId="168" priority="181" operator="equal">
      <formula>"Know Well"</formula>
    </cfRule>
  </conditionalFormatting>
  <conditionalFormatting sqref="D25:D26">
    <cfRule type="cellIs" dxfId="164" priority="177" operator="equal">
      <formula>"No Idea"</formula>
    </cfRule>
  </conditionalFormatting>
  <conditionalFormatting sqref="D25:D26">
    <cfRule type="cellIs" dxfId="163" priority="176" operator="equal">
      <formula>"Know a Little"</formula>
    </cfRule>
  </conditionalFormatting>
  <conditionalFormatting sqref="D25:D26">
    <cfRule type="cellIs" dxfId="162" priority="175" operator="equal">
      <formula>"Know Well"</formula>
    </cfRule>
  </conditionalFormatting>
  <conditionalFormatting sqref="D28:D29">
    <cfRule type="cellIs" dxfId="161" priority="174" operator="equal">
      <formula>"No Idea"</formula>
    </cfRule>
  </conditionalFormatting>
  <conditionalFormatting sqref="D28:D29">
    <cfRule type="cellIs" dxfId="160" priority="173" operator="equal">
      <formula>"Know a Little"</formula>
    </cfRule>
  </conditionalFormatting>
  <conditionalFormatting sqref="D28:D29">
    <cfRule type="cellIs" dxfId="159" priority="172" operator="equal">
      <formula>"Know Well"</formula>
    </cfRule>
  </conditionalFormatting>
  <conditionalFormatting sqref="D92:D94">
    <cfRule type="cellIs" dxfId="155" priority="168" operator="equal">
      <formula>"No Idea"</formula>
    </cfRule>
  </conditionalFormatting>
  <conditionalFormatting sqref="D92:D94">
    <cfRule type="cellIs" dxfId="154" priority="167" operator="equal">
      <formula>"Know a Little"</formula>
    </cfRule>
  </conditionalFormatting>
  <conditionalFormatting sqref="D92:D94">
    <cfRule type="cellIs" dxfId="153" priority="166" operator="equal">
      <formula>"Know Well"</formula>
    </cfRule>
  </conditionalFormatting>
  <conditionalFormatting sqref="D86:D89">
    <cfRule type="cellIs" dxfId="143" priority="159" operator="equal">
      <formula>"No Idea"</formula>
    </cfRule>
  </conditionalFormatting>
  <conditionalFormatting sqref="D86:D89">
    <cfRule type="cellIs" dxfId="142" priority="158" operator="equal">
      <formula>"Know a Little"</formula>
    </cfRule>
  </conditionalFormatting>
  <conditionalFormatting sqref="D86:D89">
    <cfRule type="cellIs" dxfId="141" priority="157" operator="equal">
      <formula>"Know Well"</formula>
    </cfRule>
  </conditionalFormatting>
  <conditionalFormatting sqref="D81:D82">
    <cfRule type="cellIs" dxfId="137" priority="141" operator="equal">
      <formula>"No Idea"</formula>
    </cfRule>
  </conditionalFormatting>
  <conditionalFormatting sqref="D81:D82">
    <cfRule type="cellIs" dxfId="136" priority="140" operator="equal">
      <formula>"Know a Little"</formula>
    </cfRule>
  </conditionalFormatting>
  <conditionalFormatting sqref="D81:D82">
    <cfRule type="cellIs" dxfId="135" priority="139" operator="equal">
      <formula>"Know Well"</formula>
    </cfRule>
  </conditionalFormatting>
  <conditionalFormatting sqref="D4">
    <cfRule type="cellIs" dxfId="131" priority="132" operator="greaterThan">
      <formula>0.7</formula>
    </cfRule>
  </conditionalFormatting>
  <conditionalFormatting sqref="D4">
    <cfRule type="cellIs" dxfId="130" priority="131" operator="lessThan">
      <formula>0.5</formula>
    </cfRule>
  </conditionalFormatting>
  <conditionalFormatting sqref="D4">
    <cfRule type="cellIs" dxfId="129" priority="130" operator="between">
      <formula>0.5</formula>
      <formula>0.7</formula>
    </cfRule>
  </conditionalFormatting>
  <conditionalFormatting sqref="D10">
    <cfRule type="cellIs" dxfId="128" priority="129" operator="greaterThan">
      <formula>0.7</formula>
    </cfRule>
  </conditionalFormatting>
  <conditionalFormatting sqref="D10">
    <cfRule type="cellIs" dxfId="127" priority="128" operator="lessThan">
      <formula>0.5</formula>
    </cfRule>
  </conditionalFormatting>
  <conditionalFormatting sqref="D10">
    <cfRule type="cellIs" dxfId="126" priority="127" operator="between">
      <formula>0.5</formula>
      <formula>0.7</formula>
    </cfRule>
  </conditionalFormatting>
  <conditionalFormatting sqref="D17">
    <cfRule type="cellIs" dxfId="125" priority="126" operator="greaterThan">
      <formula>0.7</formula>
    </cfRule>
  </conditionalFormatting>
  <conditionalFormatting sqref="D17">
    <cfRule type="cellIs" dxfId="124" priority="125" operator="lessThan">
      <formula>0.5</formula>
    </cfRule>
  </conditionalFormatting>
  <conditionalFormatting sqref="D17">
    <cfRule type="cellIs" dxfId="123" priority="124" operator="between">
      <formula>0.5</formula>
      <formula>0.7</formula>
    </cfRule>
  </conditionalFormatting>
  <conditionalFormatting sqref="D23">
    <cfRule type="cellIs" dxfId="122" priority="123" operator="greaterThan">
      <formula>0.7</formula>
    </cfRule>
  </conditionalFormatting>
  <conditionalFormatting sqref="D23">
    <cfRule type="cellIs" dxfId="121" priority="122" operator="lessThan">
      <formula>0.5</formula>
    </cfRule>
  </conditionalFormatting>
  <conditionalFormatting sqref="D23">
    <cfRule type="cellIs" dxfId="120" priority="121" operator="between">
      <formula>0.5</formula>
      <formula>0.7</formula>
    </cfRule>
  </conditionalFormatting>
  <conditionalFormatting sqref="D31">
    <cfRule type="cellIs" dxfId="119" priority="120" operator="greaterThan">
      <formula>0.7</formula>
    </cfRule>
  </conditionalFormatting>
  <conditionalFormatting sqref="D31">
    <cfRule type="cellIs" dxfId="118" priority="119" operator="lessThan">
      <formula>0.5</formula>
    </cfRule>
  </conditionalFormatting>
  <conditionalFormatting sqref="D31">
    <cfRule type="cellIs" dxfId="117" priority="118" operator="between">
      <formula>0.5</formula>
      <formula>0.7</formula>
    </cfRule>
  </conditionalFormatting>
  <conditionalFormatting sqref="D38">
    <cfRule type="cellIs" dxfId="116" priority="117" operator="greaterThan">
      <formula>0.7</formula>
    </cfRule>
  </conditionalFormatting>
  <conditionalFormatting sqref="D38">
    <cfRule type="cellIs" dxfId="115" priority="116" operator="lessThan">
      <formula>0.5</formula>
    </cfRule>
  </conditionalFormatting>
  <conditionalFormatting sqref="D38">
    <cfRule type="cellIs" dxfId="114" priority="115" operator="between">
      <formula>0.5</formula>
      <formula>0.7</formula>
    </cfRule>
  </conditionalFormatting>
  <conditionalFormatting sqref="D44">
    <cfRule type="cellIs" dxfId="113" priority="114" operator="greaterThan">
      <formula>0.7</formula>
    </cfRule>
  </conditionalFormatting>
  <conditionalFormatting sqref="D44">
    <cfRule type="cellIs" dxfId="112" priority="113" operator="lessThan">
      <formula>0.5</formula>
    </cfRule>
  </conditionalFormatting>
  <conditionalFormatting sqref="D44">
    <cfRule type="cellIs" dxfId="111" priority="112" operator="between">
      <formula>0.5</formula>
      <formula>0.7</formula>
    </cfRule>
  </conditionalFormatting>
  <conditionalFormatting sqref="D49">
    <cfRule type="cellIs" dxfId="110" priority="111" operator="greaterThan">
      <formula>0.7</formula>
    </cfRule>
  </conditionalFormatting>
  <conditionalFormatting sqref="D49">
    <cfRule type="cellIs" dxfId="109" priority="110" operator="lessThan">
      <formula>0.5</formula>
    </cfRule>
  </conditionalFormatting>
  <conditionalFormatting sqref="D49">
    <cfRule type="cellIs" dxfId="108" priority="109" operator="between">
      <formula>0.5</formula>
      <formula>0.7</formula>
    </cfRule>
  </conditionalFormatting>
  <conditionalFormatting sqref="D51">
    <cfRule type="cellIs" dxfId="107" priority="108" operator="greaterThan">
      <formula>0.7</formula>
    </cfRule>
  </conditionalFormatting>
  <conditionalFormatting sqref="D51">
    <cfRule type="cellIs" dxfId="106" priority="107" operator="lessThan">
      <formula>0.5</formula>
    </cfRule>
  </conditionalFormatting>
  <conditionalFormatting sqref="D51">
    <cfRule type="cellIs" dxfId="105" priority="106" operator="between">
      <formula>0.5</formula>
      <formula>0.7</formula>
    </cfRule>
  </conditionalFormatting>
  <conditionalFormatting sqref="D60">
    <cfRule type="cellIs" dxfId="104" priority="105" operator="greaterThan">
      <formula>0.7</formula>
    </cfRule>
  </conditionalFormatting>
  <conditionalFormatting sqref="D60">
    <cfRule type="cellIs" dxfId="103" priority="104" operator="lessThan">
      <formula>0.5</formula>
    </cfRule>
  </conditionalFormatting>
  <conditionalFormatting sqref="D60">
    <cfRule type="cellIs" dxfId="102" priority="103" operator="between">
      <formula>0.5</formula>
      <formula>0.7</formula>
    </cfRule>
  </conditionalFormatting>
  <conditionalFormatting sqref="D67">
    <cfRule type="cellIs" dxfId="101" priority="102" operator="greaterThan">
      <formula>0.7</formula>
    </cfRule>
  </conditionalFormatting>
  <conditionalFormatting sqref="D67">
    <cfRule type="cellIs" dxfId="100" priority="101" operator="lessThan">
      <formula>0.5</formula>
    </cfRule>
  </conditionalFormatting>
  <conditionalFormatting sqref="D67">
    <cfRule type="cellIs" dxfId="99" priority="100" operator="between">
      <formula>0.5</formula>
      <formula>0.7</formula>
    </cfRule>
  </conditionalFormatting>
  <conditionalFormatting sqref="D75">
    <cfRule type="cellIs" dxfId="98" priority="99" operator="greaterThan">
      <formula>0.7</formula>
    </cfRule>
  </conditionalFormatting>
  <conditionalFormatting sqref="D75">
    <cfRule type="cellIs" dxfId="97" priority="98" operator="lessThan">
      <formula>0.5</formula>
    </cfRule>
  </conditionalFormatting>
  <conditionalFormatting sqref="D75">
    <cfRule type="cellIs" dxfId="96" priority="97" operator="between">
      <formula>0.5</formula>
      <formula>0.7</formula>
    </cfRule>
  </conditionalFormatting>
  <conditionalFormatting sqref="D83">
    <cfRule type="cellIs" dxfId="95" priority="96" operator="greaterThan">
      <formula>0.7</formula>
    </cfRule>
  </conditionalFormatting>
  <conditionalFormatting sqref="D83">
    <cfRule type="cellIs" dxfId="94" priority="95" operator="lessThan">
      <formula>0.5</formula>
    </cfRule>
  </conditionalFormatting>
  <conditionalFormatting sqref="D83">
    <cfRule type="cellIs" dxfId="93" priority="94" operator="between">
      <formula>0.5</formula>
      <formula>0.7</formula>
    </cfRule>
  </conditionalFormatting>
  <conditionalFormatting sqref="D85">
    <cfRule type="cellIs" dxfId="92" priority="93" operator="greaterThan">
      <formula>0.7</formula>
    </cfRule>
  </conditionalFormatting>
  <conditionalFormatting sqref="D85">
    <cfRule type="cellIs" dxfId="91" priority="92" operator="lessThan">
      <formula>0.5</formula>
    </cfRule>
  </conditionalFormatting>
  <conditionalFormatting sqref="D85">
    <cfRule type="cellIs" dxfId="90" priority="91" operator="between">
      <formula>0.5</formula>
      <formula>0.7</formula>
    </cfRule>
  </conditionalFormatting>
  <conditionalFormatting sqref="D91">
    <cfRule type="cellIs" dxfId="89" priority="90" operator="greaterThan">
      <formula>0.7</formula>
    </cfRule>
  </conditionalFormatting>
  <conditionalFormatting sqref="D91">
    <cfRule type="cellIs" dxfId="88" priority="89" operator="lessThan">
      <formula>0.5</formula>
    </cfRule>
  </conditionalFormatting>
  <conditionalFormatting sqref="D91">
    <cfRule type="cellIs" dxfId="87" priority="88" operator="between">
      <formula>0.5</formula>
      <formula>0.7</formula>
    </cfRule>
  </conditionalFormatting>
  <conditionalFormatting sqref="D96">
    <cfRule type="cellIs" dxfId="86" priority="87" operator="greaterThan">
      <formula>0.7</formula>
    </cfRule>
  </conditionalFormatting>
  <conditionalFormatting sqref="D96">
    <cfRule type="cellIs" dxfId="85" priority="86" operator="lessThan">
      <formula>0.5</formula>
    </cfRule>
  </conditionalFormatting>
  <conditionalFormatting sqref="D96">
    <cfRule type="cellIs" dxfId="84" priority="85" operator="between">
      <formula>0.5</formula>
      <formula>0.7</formula>
    </cfRule>
  </conditionalFormatting>
  <conditionalFormatting sqref="D97">
    <cfRule type="cellIs" dxfId="83" priority="84" operator="equal">
      <formula>"No Idea"</formula>
    </cfRule>
  </conditionalFormatting>
  <conditionalFormatting sqref="D97">
    <cfRule type="cellIs" dxfId="82" priority="83" operator="equal">
      <formula>"Know a Little"</formula>
    </cfRule>
  </conditionalFormatting>
  <conditionalFormatting sqref="D97">
    <cfRule type="cellIs" dxfId="81" priority="82" operator="equal">
      <formula>"Know Well"</formula>
    </cfRule>
  </conditionalFormatting>
  <conditionalFormatting sqref="D98">
    <cfRule type="cellIs" dxfId="80" priority="81" operator="equal">
      <formula>"No Idea"</formula>
    </cfRule>
  </conditionalFormatting>
  <conditionalFormatting sqref="D98">
    <cfRule type="cellIs" dxfId="79" priority="80" operator="equal">
      <formula>"Know a Little"</formula>
    </cfRule>
  </conditionalFormatting>
  <conditionalFormatting sqref="D98">
    <cfRule type="cellIs" dxfId="78" priority="79" operator="equal">
      <formula>"Know Well"</formula>
    </cfRule>
  </conditionalFormatting>
  <conditionalFormatting sqref="D9">
    <cfRule type="cellIs" dxfId="77" priority="78" operator="greaterThan">
      <formula>0.7</formula>
    </cfRule>
  </conditionalFormatting>
  <conditionalFormatting sqref="D9">
    <cfRule type="cellIs" dxfId="76" priority="77" operator="lessThan">
      <formula>0.5</formula>
    </cfRule>
  </conditionalFormatting>
  <conditionalFormatting sqref="D9">
    <cfRule type="cellIs" dxfId="75" priority="76" operator="between">
      <formula>0.5</formula>
      <formula>0.7</formula>
    </cfRule>
  </conditionalFormatting>
  <conditionalFormatting sqref="D16">
    <cfRule type="cellIs" dxfId="74" priority="75" operator="greaterThan">
      <formula>0.7</formula>
    </cfRule>
  </conditionalFormatting>
  <conditionalFormatting sqref="D16">
    <cfRule type="cellIs" dxfId="73" priority="74" operator="lessThan">
      <formula>0.5</formula>
    </cfRule>
  </conditionalFormatting>
  <conditionalFormatting sqref="D16">
    <cfRule type="cellIs" dxfId="72" priority="73" operator="between">
      <formula>0.5</formula>
      <formula>0.7</formula>
    </cfRule>
  </conditionalFormatting>
  <conditionalFormatting sqref="D13">
    <cfRule type="cellIs" dxfId="71" priority="72" operator="equal">
      <formula>"No Idea"</formula>
    </cfRule>
  </conditionalFormatting>
  <conditionalFormatting sqref="D13">
    <cfRule type="cellIs" dxfId="70" priority="71" operator="equal">
      <formula>"Know a Little"</formula>
    </cfRule>
  </conditionalFormatting>
  <conditionalFormatting sqref="D13">
    <cfRule type="cellIs" dxfId="69" priority="70" operator="equal">
      <formula>"Know Well"</formula>
    </cfRule>
  </conditionalFormatting>
  <conditionalFormatting sqref="D19">
    <cfRule type="cellIs" dxfId="68" priority="69" operator="equal">
      <formula>"No Idea"</formula>
    </cfRule>
  </conditionalFormatting>
  <conditionalFormatting sqref="D19">
    <cfRule type="cellIs" dxfId="67" priority="68" operator="equal">
      <formula>"Know a Little"</formula>
    </cfRule>
  </conditionalFormatting>
  <conditionalFormatting sqref="D19">
    <cfRule type="cellIs" dxfId="66" priority="67" operator="equal">
      <formula>"Know Well"</formula>
    </cfRule>
  </conditionalFormatting>
  <conditionalFormatting sqref="D22">
    <cfRule type="cellIs" dxfId="65" priority="66" operator="greaterThan">
      <formula>0.7</formula>
    </cfRule>
  </conditionalFormatting>
  <conditionalFormatting sqref="D22">
    <cfRule type="cellIs" dxfId="64" priority="65" operator="lessThan">
      <formula>0.5</formula>
    </cfRule>
  </conditionalFormatting>
  <conditionalFormatting sqref="D22">
    <cfRule type="cellIs" dxfId="63" priority="64" operator="between">
      <formula>0.5</formula>
      <formula>0.7</formula>
    </cfRule>
  </conditionalFormatting>
  <conditionalFormatting sqref="D27">
    <cfRule type="cellIs" dxfId="62" priority="63" operator="equal">
      <formula>"No Idea"</formula>
    </cfRule>
  </conditionalFormatting>
  <conditionalFormatting sqref="D27">
    <cfRule type="cellIs" dxfId="61" priority="62" operator="equal">
      <formula>"Know a Little"</formula>
    </cfRule>
  </conditionalFormatting>
  <conditionalFormatting sqref="D27">
    <cfRule type="cellIs" dxfId="60" priority="61" operator="equal">
      <formula>"Know Well"</formula>
    </cfRule>
  </conditionalFormatting>
  <conditionalFormatting sqref="D30">
    <cfRule type="cellIs" dxfId="59" priority="60" operator="greaterThan">
      <formula>0.7</formula>
    </cfRule>
  </conditionalFormatting>
  <conditionalFormatting sqref="D30">
    <cfRule type="cellIs" dxfId="58" priority="59" operator="lessThan">
      <formula>0.5</formula>
    </cfRule>
  </conditionalFormatting>
  <conditionalFormatting sqref="D30">
    <cfRule type="cellIs" dxfId="57" priority="58" operator="between">
      <formula>0.5</formula>
      <formula>0.7</formula>
    </cfRule>
  </conditionalFormatting>
  <conditionalFormatting sqref="D33">
    <cfRule type="cellIs" dxfId="56" priority="57" operator="equal">
      <formula>"No Idea"</formula>
    </cfRule>
  </conditionalFormatting>
  <conditionalFormatting sqref="D33">
    <cfRule type="cellIs" dxfId="55" priority="56" operator="equal">
      <formula>"Know a Little"</formula>
    </cfRule>
  </conditionalFormatting>
  <conditionalFormatting sqref="D33">
    <cfRule type="cellIs" dxfId="54" priority="55" operator="equal">
      <formula>"Know Well"</formula>
    </cfRule>
  </conditionalFormatting>
  <conditionalFormatting sqref="D32">
    <cfRule type="cellIs" dxfId="53" priority="54" operator="equal">
      <formula>"No Idea"</formula>
    </cfRule>
  </conditionalFormatting>
  <conditionalFormatting sqref="D32">
    <cfRule type="cellIs" dxfId="52" priority="53" operator="equal">
      <formula>"Know a Little"</formula>
    </cfRule>
  </conditionalFormatting>
  <conditionalFormatting sqref="D32">
    <cfRule type="cellIs" dxfId="51" priority="52" operator="equal">
      <formula>"Know Well"</formula>
    </cfRule>
  </conditionalFormatting>
  <conditionalFormatting sqref="D37">
    <cfRule type="cellIs" dxfId="50" priority="51" operator="greaterThan">
      <formula>0.7</formula>
    </cfRule>
  </conditionalFormatting>
  <conditionalFormatting sqref="D37">
    <cfRule type="cellIs" dxfId="49" priority="50" operator="lessThan">
      <formula>0.5</formula>
    </cfRule>
  </conditionalFormatting>
  <conditionalFormatting sqref="D37">
    <cfRule type="cellIs" dxfId="48" priority="49" operator="between">
      <formula>0.5</formula>
      <formula>0.7</formula>
    </cfRule>
  </conditionalFormatting>
  <conditionalFormatting sqref="D40">
    <cfRule type="cellIs" dxfId="47" priority="48" operator="equal">
      <formula>"No Idea"</formula>
    </cfRule>
  </conditionalFormatting>
  <conditionalFormatting sqref="D40">
    <cfRule type="cellIs" dxfId="46" priority="47" operator="equal">
      <formula>"Know a Little"</formula>
    </cfRule>
  </conditionalFormatting>
  <conditionalFormatting sqref="D40">
    <cfRule type="cellIs" dxfId="45" priority="46" operator="equal">
      <formula>"Know Well"</formula>
    </cfRule>
  </conditionalFormatting>
  <conditionalFormatting sqref="D43">
    <cfRule type="cellIs" dxfId="44" priority="45" operator="greaterThan">
      <formula>0.7</formula>
    </cfRule>
  </conditionalFormatting>
  <conditionalFormatting sqref="D43">
    <cfRule type="cellIs" dxfId="43" priority="44" operator="lessThan">
      <formula>0.5</formula>
    </cfRule>
  </conditionalFormatting>
  <conditionalFormatting sqref="D43">
    <cfRule type="cellIs" dxfId="42" priority="43" operator="between">
      <formula>0.5</formula>
      <formula>0.7</formula>
    </cfRule>
  </conditionalFormatting>
  <conditionalFormatting sqref="D46">
    <cfRule type="cellIs" dxfId="41" priority="42" operator="equal">
      <formula>"No Idea"</formula>
    </cfRule>
  </conditionalFormatting>
  <conditionalFormatting sqref="D46">
    <cfRule type="cellIs" dxfId="40" priority="41" operator="equal">
      <formula>"Know a Little"</formula>
    </cfRule>
  </conditionalFormatting>
  <conditionalFormatting sqref="D46">
    <cfRule type="cellIs" dxfId="39" priority="40" operator="equal">
      <formula>"Know Well"</formula>
    </cfRule>
  </conditionalFormatting>
  <conditionalFormatting sqref="D55">
    <cfRule type="cellIs" dxfId="38" priority="39" operator="equal">
      <formula>"No Idea"</formula>
    </cfRule>
  </conditionalFormatting>
  <conditionalFormatting sqref="D55">
    <cfRule type="cellIs" dxfId="37" priority="38" operator="equal">
      <formula>"Know a Little"</formula>
    </cfRule>
  </conditionalFormatting>
  <conditionalFormatting sqref="D55">
    <cfRule type="cellIs" dxfId="36" priority="37" operator="equal">
      <formula>"Know Well"</formula>
    </cfRule>
  </conditionalFormatting>
  <conditionalFormatting sqref="D50">
    <cfRule type="cellIs" dxfId="35" priority="36" operator="greaterThan">
      <formula>0.7</formula>
    </cfRule>
  </conditionalFormatting>
  <conditionalFormatting sqref="D50">
    <cfRule type="cellIs" dxfId="34" priority="35" operator="lessThan">
      <formula>0.5</formula>
    </cfRule>
  </conditionalFormatting>
  <conditionalFormatting sqref="D50">
    <cfRule type="cellIs" dxfId="33" priority="34" operator="between">
      <formula>0.5</formula>
      <formula>0.7</formula>
    </cfRule>
  </conditionalFormatting>
  <conditionalFormatting sqref="D59">
    <cfRule type="cellIs" dxfId="32" priority="33" operator="greaterThan">
      <formula>0.7</formula>
    </cfRule>
  </conditionalFormatting>
  <conditionalFormatting sqref="D59">
    <cfRule type="cellIs" dxfId="31" priority="32" operator="lessThan">
      <formula>0.5</formula>
    </cfRule>
  </conditionalFormatting>
  <conditionalFormatting sqref="D59">
    <cfRule type="cellIs" dxfId="30" priority="31" operator="between">
      <formula>0.5</formula>
      <formula>0.7</formula>
    </cfRule>
  </conditionalFormatting>
  <conditionalFormatting sqref="D64">
    <cfRule type="cellIs" dxfId="29" priority="30" operator="equal">
      <formula>"No Idea"</formula>
    </cfRule>
  </conditionalFormatting>
  <conditionalFormatting sqref="D64">
    <cfRule type="cellIs" dxfId="28" priority="29" operator="equal">
      <formula>"Know a Little"</formula>
    </cfRule>
  </conditionalFormatting>
  <conditionalFormatting sqref="D64">
    <cfRule type="cellIs" dxfId="27" priority="28" operator="equal">
      <formula>"Know Well"</formula>
    </cfRule>
  </conditionalFormatting>
  <conditionalFormatting sqref="D65">
    <cfRule type="cellIs" dxfId="26" priority="27" operator="equal">
      <formula>"No Idea"</formula>
    </cfRule>
  </conditionalFormatting>
  <conditionalFormatting sqref="D65">
    <cfRule type="cellIs" dxfId="25" priority="26" operator="equal">
      <formula>"Know a Little"</formula>
    </cfRule>
  </conditionalFormatting>
  <conditionalFormatting sqref="D65">
    <cfRule type="cellIs" dxfId="24" priority="25" operator="equal">
      <formula>"Know Well"</formula>
    </cfRule>
  </conditionalFormatting>
  <conditionalFormatting sqref="D66">
    <cfRule type="cellIs" dxfId="23" priority="24" operator="greaterThan">
      <formula>0.7</formula>
    </cfRule>
  </conditionalFormatting>
  <conditionalFormatting sqref="D66">
    <cfRule type="cellIs" dxfId="22" priority="23" operator="lessThan">
      <formula>0.5</formula>
    </cfRule>
  </conditionalFormatting>
  <conditionalFormatting sqref="D66">
    <cfRule type="cellIs" dxfId="21" priority="22" operator="between">
      <formula>0.5</formula>
      <formula>0.7</formula>
    </cfRule>
  </conditionalFormatting>
  <conditionalFormatting sqref="D71">
    <cfRule type="cellIs" dxfId="20" priority="21" operator="equal">
      <formula>"No Idea"</formula>
    </cfRule>
  </conditionalFormatting>
  <conditionalFormatting sqref="D71">
    <cfRule type="cellIs" dxfId="19" priority="20" operator="equal">
      <formula>"Know a Little"</formula>
    </cfRule>
  </conditionalFormatting>
  <conditionalFormatting sqref="D71">
    <cfRule type="cellIs" dxfId="18" priority="19" operator="equal">
      <formula>"Know Well"</formula>
    </cfRule>
  </conditionalFormatting>
  <conditionalFormatting sqref="D74">
    <cfRule type="cellIs" dxfId="17" priority="18" operator="greaterThan">
      <formula>0.7</formula>
    </cfRule>
  </conditionalFormatting>
  <conditionalFormatting sqref="D74">
    <cfRule type="cellIs" dxfId="16" priority="17" operator="lessThan">
      <formula>0.5</formula>
    </cfRule>
  </conditionalFormatting>
  <conditionalFormatting sqref="D74">
    <cfRule type="cellIs" dxfId="15" priority="16" operator="between">
      <formula>0.5</formula>
      <formula>0.7</formula>
    </cfRule>
  </conditionalFormatting>
  <conditionalFormatting sqref="D80">
    <cfRule type="cellIs" dxfId="14" priority="15" operator="equal">
      <formula>"No Idea"</formula>
    </cfRule>
  </conditionalFormatting>
  <conditionalFormatting sqref="D80">
    <cfRule type="cellIs" dxfId="13" priority="14" operator="equal">
      <formula>"Know a Little"</formula>
    </cfRule>
  </conditionalFormatting>
  <conditionalFormatting sqref="D80">
    <cfRule type="cellIs" dxfId="12" priority="13" operator="equal">
      <formula>"Know Well"</formula>
    </cfRule>
  </conditionalFormatting>
  <conditionalFormatting sqref="D76">
    <cfRule type="cellIs" dxfId="11" priority="12" operator="equal">
      <formula>"No Idea"</formula>
    </cfRule>
  </conditionalFormatting>
  <conditionalFormatting sqref="D76">
    <cfRule type="cellIs" dxfId="10" priority="11" operator="equal">
      <formula>"Know a Little"</formula>
    </cfRule>
  </conditionalFormatting>
  <conditionalFormatting sqref="D76">
    <cfRule type="cellIs" dxfId="9" priority="10" operator="equal">
      <formula>"Know Well"</formula>
    </cfRule>
  </conditionalFormatting>
  <conditionalFormatting sqref="D84">
    <cfRule type="cellIs" dxfId="8" priority="9" operator="greaterThan">
      <formula>0.7</formula>
    </cfRule>
  </conditionalFormatting>
  <conditionalFormatting sqref="D84">
    <cfRule type="cellIs" dxfId="7" priority="8" operator="lessThan">
      <formula>0.5</formula>
    </cfRule>
  </conditionalFormatting>
  <conditionalFormatting sqref="D84">
    <cfRule type="cellIs" dxfId="6" priority="7" operator="between">
      <formula>0.5</formula>
      <formula>0.7</formula>
    </cfRule>
  </conditionalFormatting>
  <conditionalFormatting sqref="D90">
    <cfRule type="cellIs" dxfId="5" priority="6" operator="greaterThan">
      <formula>0.7</formula>
    </cfRule>
  </conditionalFormatting>
  <conditionalFormatting sqref="D90">
    <cfRule type="cellIs" dxfId="4" priority="5" operator="lessThan">
      <formula>0.5</formula>
    </cfRule>
  </conditionalFormatting>
  <conditionalFormatting sqref="D90">
    <cfRule type="cellIs" dxfId="3" priority="4" operator="between">
      <formula>0.5</formula>
      <formula>0.7</formula>
    </cfRule>
  </conditionalFormatting>
  <conditionalFormatting sqref="D95">
    <cfRule type="cellIs" dxfId="2" priority="3" operator="greaterThan">
      <formula>0.7</formula>
    </cfRule>
  </conditionalFormatting>
  <conditionalFormatting sqref="D95">
    <cfRule type="cellIs" dxfId="1" priority="2" operator="lessThan">
      <formula>0.5</formula>
    </cfRule>
  </conditionalFormatting>
  <conditionalFormatting sqref="D95">
    <cfRule type="cellIs" dxfId="0" priority="1" operator="between">
      <formula>0.5</formula>
      <formula>0.7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'Other Values'!$A$2:$A$4</xm:f>
          </x14:formula1>
          <xm:sqref>D32:D36 D61:D65 D97:D98 D18:D21 D86:D89 D76:D82 D5:D8 D11:D15 D24:D29 D45:D48 D39:D42 D68:D73 D52:D58 D92:D94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"/>
  <sheetViews>
    <sheetView workbookViewId="0">
      <selection activeCell="C5" sqref="C5"/>
    </sheetView>
  </sheetViews>
  <sheetFormatPr baseColWidth="10" defaultColWidth="11" defaultRowHeight="15.75" x14ac:dyDescent="0.25"/>
  <cols>
    <col min="1" max="1" width="25" customWidth="1"/>
    <col min="2" max="2" width="7.75" customWidth="1"/>
  </cols>
  <sheetData>
    <row r="1" spans="1:2" x14ac:dyDescent="0.25">
      <c r="A1" s="1" t="s">
        <v>28</v>
      </c>
      <c r="B1" s="19" t="s">
        <v>29</v>
      </c>
    </row>
    <row r="2" spans="1:2" x14ac:dyDescent="0.25">
      <c r="A2" s="4" t="s">
        <v>30</v>
      </c>
      <c r="B2" s="4">
        <v>1</v>
      </c>
    </row>
    <row r="3" spans="1:2" x14ac:dyDescent="0.25">
      <c r="A3" s="2" t="s">
        <v>31</v>
      </c>
      <c r="B3" s="2">
        <v>0.5</v>
      </c>
    </row>
    <row r="4" spans="1:2" x14ac:dyDescent="0.25">
      <c r="A4" s="3" t="s">
        <v>27</v>
      </c>
      <c r="B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Assessment Overview</vt:lpstr>
      <vt:lpstr>Self Assessment</vt:lpstr>
      <vt:lpstr>Other Values</vt:lpstr>
      <vt:lpstr>List_Categories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Juan M Zapata Q</cp:lastModifiedBy>
  <cp:revision/>
  <dcterms:created xsi:type="dcterms:W3CDTF">2019-11-07T16:20:49Z</dcterms:created>
  <dcterms:modified xsi:type="dcterms:W3CDTF">2020-03-31T14:57:26Z</dcterms:modified>
  <cp:category/>
  <cp:contentStatus/>
</cp:coreProperties>
</file>