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1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dbc77ae4c4337f3/Curso365_IG/"/>
    </mc:Choice>
  </mc:AlternateContent>
  <xr:revisionPtr revIDLastSave="410" documentId="8_{AAE8AA12-8089-4F72-9177-197D53709CBA}" xr6:coauthVersionLast="45" xr6:coauthVersionMax="45" xr10:uidLastSave="{891061D6-C2DF-4838-B185-077B592D8D6F}"/>
  <bookViews>
    <workbookView xWindow="-19320" yWindow="-5805" windowWidth="19440" windowHeight="15000" tabRatio="500" xr2:uid="{00000000-000D-0000-FFFF-FFFF00000000}"/>
  </bookViews>
  <sheets>
    <sheet name="Assessment Overview" sheetId="3" r:id="rId1"/>
    <sheet name="Self Assessment" sheetId="1" r:id="rId2"/>
    <sheet name="Other Values" sheetId="2" r:id="rId3"/>
  </sheets>
  <definedNames>
    <definedName name="List_Categories">'Other Values'!$A$2:$B$4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9" i="3" l="1"/>
  <c r="B18" i="3"/>
  <c r="B17" i="3"/>
  <c r="D53" i="1"/>
  <c r="D49" i="1"/>
  <c r="D45" i="1"/>
  <c r="D39" i="1"/>
  <c r="D40" i="1"/>
  <c r="D35" i="1"/>
  <c r="D32" i="1"/>
  <c r="D29" i="1"/>
  <c r="D26" i="1"/>
  <c r="D25" i="1"/>
  <c r="D15" i="1"/>
  <c r="D21" i="1"/>
  <c r="D19" i="1"/>
  <c r="D13" i="1"/>
  <c r="D7" i="1"/>
  <c r="D6" i="1"/>
  <c r="D3" i="1"/>
  <c r="D2" i="1"/>
  <c r="B16" i="3"/>
  <c r="B20" i="3"/>
</calcChain>
</file>

<file path=xl/sharedStrings.xml><?xml version="1.0" encoding="utf-8"?>
<sst xmlns="http://schemas.openxmlformats.org/spreadsheetml/2006/main" count="131" uniqueCount="93">
  <si>
    <t>Microsoft Certification Self-Assessment Tool</t>
  </si>
  <si>
    <t>Tips for use:</t>
  </si>
  <si>
    <t>1. Go to the "Self Assessment" sheet, and mark each "Task / Topic" with your level of confidence.</t>
  </si>
  <si>
    <t>2. Review the different exam sub-domains to see your level of confidence in each area</t>
  </si>
  <si>
    <t>3. Review the different exam objective domains to see your level of confidence in each area</t>
  </si>
  <si>
    <t>4. Study each "Task / Topic" that's not set to "Know Well" and highlighted green, then update your confidence level accordingly.</t>
  </si>
  <si>
    <t>5. Once your self-assessment is at a high Overall Confidence Level, then you are ready to take the exam with confidence!</t>
  </si>
  <si>
    <t>Happy studying, and good luck on the exam!</t>
  </si>
  <si>
    <t>You can see an overview of you Overall Confidence Level for the Exam Objective Domains below:</t>
  </si>
  <si>
    <t>Objective Domains</t>
  </si>
  <si>
    <t>Your Confidence Level</t>
  </si>
  <si>
    <t>Your Overall Confidence Level</t>
  </si>
  <si>
    <t>Chris Pietschmann, Founder, Build5Nines.com &amp; Solution Architect at Solliance &amp; Microsoft MVP - Azure</t>
  </si>
  <si>
    <t>https://build5nines.com</t>
  </si>
  <si>
    <t>Dan Patrick, General Manager DevOps and Chief Intrastructure Architect at Solliance &amp; Microsoft MVP - Azure</t>
  </si>
  <si>
    <t>https://twitter.com/deltadan</t>
  </si>
  <si>
    <t>Got Feedback?</t>
  </si>
  <si>
    <t>If you have feedback or suggestions on how to improve this tool, please post Issues to the Github project here:</t>
  </si>
  <si>
    <t>https://github.com/Build5Nines/exam-assessments</t>
  </si>
  <si>
    <t>License</t>
  </si>
  <si>
    <t>This self assessment is licensed under the MIT License.</t>
  </si>
  <si>
    <t>https://github.com/Build5Nines/exam-assessments/blob/master/LICENSE</t>
  </si>
  <si>
    <t>Keep in mind that all exam Objective Domain info/text is copyright by Microsoft.</t>
  </si>
  <si>
    <t>Objective Domain</t>
  </si>
  <si>
    <t>Sub-Domain</t>
  </si>
  <si>
    <t>Task / Topic</t>
  </si>
  <si>
    <t>Confidence Level</t>
  </si>
  <si>
    <t>No Idea</t>
  </si>
  <si>
    <t>Self-Assessment Categories</t>
  </si>
  <si>
    <t>Values</t>
  </si>
  <si>
    <t>Know Well</t>
  </si>
  <si>
    <t>Know a Little</t>
  </si>
  <si>
    <t>This self-assessment tool was originaly created by:</t>
  </si>
  <si>
    <t>https://juan-zapata.com</t>
  </si>
  <si>
    <t>This self-assessment tool was modified by:</t>
  </si>
  <si>
    <t>Juan Zapata, Infrastructure Specialist at InterGrupo &amp; MCP - Office 365 - Exchange</t>
  </si>
  <si>
    <t>https://github.com/JuanZQ/exam-assessments</t>
  </si>
  <si>
    <t>Exam MS-900: Microsoft 365 Fundamentals</t>
  </si>
  <si>
    <t>https://docs.microsoft.com/en-us/learn/certifications/exams/ms-900</t>
  </si>
  <si>
    <t>Understand cloud concepts (15-20%)</t>
  </si>
  <si>
    <t>Understand core Microsoft 365 services and concepts (30-35%)</t>
  </si>
  <si>
    <t>Understand security, compliance, privacy, and trust in Microsoft 365 (25-30%)</t>
  </si>
  <si>
    <t>Understand Microsoft 365 pricing and support (25-30%)</t>
  </si>
  <si>
    <t>Self Assessment last updated March 31, 2020</t>
  </si>
  <si>
    <t>Detail and understand the benefits and considerations of using cloud services</t>
  </si>
  <si>
    <t>Understand the different types of cloud services available</t>
  </si>
  <si>
    <t>position Microsoft 365 in a SaaS scenario, IaaS, PaaS, SaaS, Public, Private, and Hybrid scenarios</t>
  </si>
  <si>
    <t>Describe the core Microsoft 365 components</t>
  </si>
  <si>
    <t>Windows 10 Enterprise</t>
  </si>
  <si>
    <t>Exchange Online</t>
  </si>
  <si>
    <t>SharePoint Online</t>
  </si>
  <si>
    <t>Teams</t>
  </si>
  <si>
    <t>Enterprise Mobility + Security products and technologies</t>
  </si>
  <si>
    <t>Compare core services in Microsoft 365 with corresponding on-premises services</t>
  </si>
  <si>
    <t>identify scenarios when usage of M365 services is more beneficial than on-premises services</t>
  </si>
  <si>
    <t>Understand the concept of modern management</t>
  </si>
  <si>
    <t>understand the Windows-as-a-Service (WaaS) model</t>
  </si>
  <si>
    <t>describe the usage of the Microsoft 365 Admin Center and M365 user portal</t>
  </si>
  <si>
    <t>understand the Microsoft deployment and release model for Windows and cloud business apps</t>
  </si>
  <si>
    <t>Understand Office 365 ProPlus</t>
  </si>
  <si>
    <t>compare with on-premises Office 2016 deployment</t>
  </si>
  <si>
    <t>Understand collaboration and mobility with Microsoft 365</t>
  </si>
  <si>
    <t>understand the concept of effective collaboration with Microsoft 365</t>
  </si>
  <si>
    <t>understand the concept of enterprise mobility, device management, and application management within an organization</t>
  </si>
  <si>
    <t>Describe analytics capabilities in Microsoft 365</t>
  </si>
  <si>
    <t>Understand security and compliance concepts with Microsoft 365</t>
  </si>
  <si>
    <t>understand key components that need to be protected within an organization’s cloud and on-premises infrastructure</t>
  </si>
  <si>
    <t>understand key security pillars of protection, including identity, documents, network, and devices</t>
  </si>
  <si>
    <t>Understand identity protection and management</t>
  </si>
  <si>
    <t>understand concepts of cloud identity, on-premises identity, and hybrid identity</t>
  </si>
  <si>
    <t>understand Multi-Factor Authentication (MFA)</t>
  </si>
  <si>
    <t>Understand the need for unified endpoint management, security usage scenarios and services</t>
  </si>
  <si>
    <t>compare security usage scenarios and services available with Azure Active Directory P1, P2, and Active Directory Domain Services (AD DS)</t>
  </si>
  <si>
    <t>understand how Microsoft 365 services addresses the most common current threats</t>
  </si>
  <si>
    <t>Understand the Service Trust portal and Compliance manager</t>
  </si>
  <si>
    <t>understand the trust relationship with Microsoft, service locations</t>
  </si>
  <si>
    <t>confidence in data protection</t>
  </si>
  <si>
    <t>how to address most common cloud adoption show stoppers</t>
  </si>
  <si>
    <t>Understand licensing options available in Microsoft 365</t>
  </si>
  <si>
    <t>describe M365 subscriptions and management options</t>
  </si>
  <si>
    <t>understand key selling points of M365 in segments of productivity, collaboration, security, and compliance</t>
  </si>
  <si>
    <t>understand the different licensing and payment models available for M365</t>
  </si>
  <si>
    <t>understand how to determine and implement best practices</t>
  </si>
  <si>
    <t>Plan, predict, and compare pricing</t>
  </si>
  <si>
    <t>understand the Cloud Solution Provider (CSP) pricing model for Windows and Microsoft cloud services</t>
  </si>
  <si>
    <t>understand the basics of cost benefit analysis for on-premises vs. cloud</t>
  </si>
  <si>
    <t>understand billing and bill management options available</t>
  </si>
  <si>
    <t>Describe support offerings for Microsoft 365 services</t>
  </si>
  <si>
    <t>describe how to create a support request for Microsoft 365 services</t>
  </si>
  <si>
    <t>describe Service Level Agreements (SLAs)</t>
  </si>
  <si>
    <t>understand how to determine service health status</t>
  </si>
  <si>
    <t>Understand the service lifecycle in Microsoft 365</t>
  </si>
  <si>
    <t>understand private, public preview, and General Availability (GA) and their correlation to support policy and 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</si>
</sst>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444444"/>
      <name val="Calibri"/>
      <family val="2"/>
      <charset val="1"/>
    </font>
    <font>
      <b/>
      <sz val="20"/>
      <color rgb="FFFFFFFF"/>
      <name val="Calibri"/>
      <family val="2"/>
      <scheme val="minor"/>
    </font>
    <font>
      <sz val="20"/>
      <color rgb="FFFFFFFF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10" fontId="7" fillId="0" borderId="0" xfId="0" applyNumberFormat="1" applyFont="1"/>
    <xf numFmtId="0" fontId="8" fillId="0" borderId="0" xfId="0" applyFont="1"/>
    <xf numFmtId="0" fontId="3" fillId="0" borderId="0" xfId="5"/>
    <xf numFmtId="10" fontId="6" fillId="0" borderId="0" xfId="0" applyNumberFormat="1" applyFont="1"/>
    <xf numFmtId="0" fontId="9" fillId="5" borderId="0" xfId="0" applyFont="1" applyFill="1"/>
    <xf numFmtId="10" fontId="10" fillId="5" borderId="0" xfId="0" applyNumberFormat="1" applyFont="1" applyFill="1"/>
    <xf numFmtId="0" fontId="11" fillId="5" borderId="0" xfId="0" applyFont="1" applyFill="1"/>
    <xf numFmtId="0" fontId="12" fillId="5" borderId="0" xfId="0" applyFont="1" applyFill="1"/>
    <xf numFmtId="0" fontId="13" fillId="0" borderId="0" xfId="0" applyFont="1"/>
    <xf numFmtId="0" fontId="14" fillId="0" borderId="0" xfId="0" applyFont="1"/>
    <xf numFmtId="0" fontId="7" fillId="0" borderId="0" xfId="0" applyFont="1" applyBorder="1"/>
    <xf numFmtId="0" fontId="1" fillId="0" borderId="0" xfId="0" applyFont="1" applyAlignment="1">
      <alignment horizontal="right"/>
    </xf>
    <xf numFmtId="0" fontId="15" fillId="0" borderId="0" xfId="0" quotePrefix="1" applyFont="1"/>
  </cellXfs>
  <cellStyles count="6">
    <cellStyle name="Hipervínculo" xfId="3" builtinId="8" hidden="1"/>
    <cellStyle name="Hipervínculo" xfId="1" builtinId="8" hidden="1"/>
    <cellStyle name="Hipervínculo" xfId="5" builtinId="8"/>
    <cellStyle name="Hipervínculo visitado" xfId="4" builtinId="9" hidden="1"/>
    <cellStyle name="Hipervínculo visitado" xfId="2" builtinId="9" hidden="1"/>
    <cellStyle name="Normal" xfId="0" builtinId="0"/>
  </cellStyles>
  <dxfs count="177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learn/certifications/exams/ms-900" TargetMode="External"/><Relationship Id="rId7" Type="http://schemas.openxmlformats.org/officeDocument/2006/relationships/hyperlink" Target="https://github.com/JuanZQ/exam-assessments" TargetMode="External"/><Relationship Id="rId2" Type="http://schemas.openxmlformats.org/officeDocument/2006/relationships/hyperlink" Target="https://twitter.com/deltadan" TargetMode="External"/><Relationship Id="rId1" Type="http://schemas.openxmlformats.org/officeDocument/2006/relationships/hyperlink" Target="https://build5nines.com/" TargetMode="External"/><Relationship Id="rId6" Type="http://schemas.openxmlformats.org/officeDocument/2006/relationships/hyperlink" Target="https://juan-zapata.com/" TargetMode="External"/><Relationship Id="rId5" Type="http://schemas.openxmlformats.org/officeDocument/2006/relationships/hyperlink" Target="https://github.com/Build5Nines/exam-assessments/blob/master/LICENSE" TargetMode="External"/><Relationship Id="rId4" Type="http://schemas.openxmlformats.org/officeDocument/2006/relationships/hyperlink" Target="https://github.com/Build5Nines/exam-assessmen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8EB29-E03A-442E-8AA1-F3DC81B6E73C}">
  <sheetPr codeName="Sheet2"/>
  <dimension ref="A1:D38"/>
  <sheetViews>
    <sheetView tabSelected="1" workbookViewId="0">
      <selection activeCell="B19" sqref="B19"/>
    </sheetView>
  </sheetViews>
  <sheetFormatPr baseColWidth="10" defaultColWidth="9" defaultRowHeight="15.75" x14ac:dyDescent="0.25"/>
  <cols>
    <col min="1" max="1" width="77.25" customWidth="1"/>
    <col min="2" max="2" width="19.25" bestFit="1" customWidth="1"/>
    <col min="3" max="3" width="16.5" customWidth="1"/>
    <col min="4" max="4" width="24.625" bestFit="1" customWidth="1"/>
  </cols>
  <sheetData>
    <row r="1" spans="1:2" ht="18.75" x14ac:dyDescent="0.3">
      <c r="A1" s="5" t="s">
        <v>0</v>
      </c>
    </row>
    <row r="2" spans="1:2" x14ac:dyDescent="0.25">
      <c r="A2" s="1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s="1" t="s">
        <v>7</v>
      </c>
    </row>
    <row r="10" spans="1:2" x14ac:dyDescent="0.25">
      <c r="A10" t="s">
        <v>8</v>
      </c>
    </row>
    <row r="12" spans="1:2" s="7" customFormat="1" ht="21" x14ac:dyDescent="0.35">
      <c r="A12" s="16" t="s">
        <v>37</v>
      </c>
    </row>
    <row r="13" spans="1:2" x14ac:dyDescent="0.25">
      <c r="A13" s="10" t="s">
        <v>38</v>
      </c>
    </row>
    <row r="15" spans="1:2" x14ac:dyDescent="0.25">
      <c r="A15" s="15" t="s">
        <v>9</v>
      </c>
      <c r="B15" s="15" t="s">
        <v>10</v>
      </c>
    </row>
    <row r="16" spans="1:2" ht="18.75" x14ac:dyDescent="0.3">
      <c r="A16" s="9" t="s">
        <v>39</v>
      </c>
      <c r="B16" s="8">
        <f>'Self Assessment'!D2</f>
        <v>0</v>
      </c>
    </row>
    <row r="17" spans="1:4" ht="18.75" x14ac:dyDescent="0.3">
      <c r="A17" s="9" t="s">
        <v>40</v>
      </c>
      <c r="B17" s="8">
        <f>'Self Assessment'!D6</f>
        <v>0</v>
      </c>
    </row>
    <row r="18" spans="1:4" ht="18.75" x14ac:dyDescent="0.3">
      <c r="A18" s="9" t="s">
        <v>41</v>
      </c>
      <c r="B18" s="8">
        <f>'Self Assessment'!D25</f>
        <v>0</v>
      </c>
    </row>
    <row r="19" spans="1:4" ht="18.75" x14ac:dyDescent="0.3">
      <c r="A19" s="9" t="s">
        <v>42</v>
      </c>
      <c r="B19" s="8">
        <f>'Self Assessment'!D39</f>
        <v>0</v>
      </c>
    </row>
    <row r="20" spans="1:4" ht="26.25" x14ac:dyDescent="0.4">
      <c r="A20" s="12" t="s">
        <v>11</v>
      </c>
      <c r="B20" s="13">
        <f>SUM(B16:B19)/4</f>
        <v>0</v>
      </c>
    </row>
    <row r="22" spans="1:4" ht="21" x14ac:dyDescent="0.35">
      <c r="A22" s="6" t="s">
        <v>32</v>
      </c>
    </row>
    <row r="23" spans="1:4" x14ac:dyDescent="0.25">
      <c r="A23" s="1" t="s">
        <v>12</v>
      </c>
      <c r="D23" s="10" t="s">
        <v>13</v>
      </c>
    </row>
    <row r="24" spans="1:4" x14ac:dyDescent="0.25">
      <c r="A24" s="1" t="s">
        <v>14</v>
      </c>
      <c r="D24" s="10" t="s">
        <v>15</v>
      </c>
    </row>
    <row r="25" spans="1:4" ht="21" x14ac:dyDescent="0.35">
      <c r="A25" s="6" t="s">
        <v>34</v>
      </c>
      <c r="D25" s="10"/>
    </row>
    <row r="26" spans="1:4" x14ac:dyDescent="0.25">
      <c r="A26" s="1" t="s">
        <v>35</v>
      </c>
      <c r="D26" s="10" t="s">
        <v>33</v>
      </c>
    </row>
    <row r="28" spans="1:4" ht="21" x14ac:dyDescent="0.35">
      <c r="A28" s="16" t="s">
        <v>16</v>
      </c>
    </row>
    <row r="29" spans="1:4" x14ac:dyDescent="0.25">
      <c r="A29" t="s">
        <v>17</v>
      </c>
    </row>
    <row r="30" spans="1:4" x14ac:dyDescent="0.25">
      <c r="A30" s="10" t="s">
        <v>18</v>
      </c>
    </row>
    <row r="31" spans="1:4" x14ac:dyDescent="0.25">
      <c r="A31" s="10" t="s">
        <v>36</v>
      </c>
    </row>
    <row r="33" spans="1:1" ht="21" x14ac:dyDescent="0.35">
      <c r="A33" s="16" t="s">
        <v>19</v>
      </c>
    </row>
    <row r="34" spans="1:1" x14ac:dyDescent="0.25">
      <c r="A34" t="s">
        <v>20</v>
      </c>
    </row>
    <row r="35" spans="1:1" x14ac:dyDescent="0.25">
      <c r="A35" s="10" t="s">
        <v>21</v>
      </c>
    </row>
    <row r="36" spans="1:1" x14ac:dyDescent="0.25">
      <c r="A36" t="s">
        <v>22</v>
      </c>
    </row>
    <row r="38" spans="1:1" x14ac:dyDescent="0.25">
      <c r="A38" s="17" t="s">
        <v>43</v>
      </c>
    </row>
  </sheetData>
  <conditionalFormatting sqref="B16:B19">
    <cfRule type="cellIs" dxfId="176" priority="9" operator="greaterThan">
      <formula>0.7</formula>
    </cfRule>
  </conditionalFormatting>
  <conditionalFormatting sqref="B16:B19">
    <cfRule type="cellIs" dxfId="175" priority="8" operator="lessThan">
      <formula>0.5</formula>
    </cfRule>
  </conditionalFormatting>
  <conditionalFormatting sqref="B16:B19">
    <cfRule type="cellIs" dxfId="174" priority="7" operator="between">
      <formula>0.5</formula>
      <formula>0.7</formula>
    </cfRule>
  </conditionalFormatting>
  <conditionalFormatting sqref="B20">
    <cfRule type="cellIs" dxfId="173" priority="6" operator="greaterThan">
      <formula>0.7</formula>
    </cfRule>
  </conditionalFormatting>
  <conditionalFormatting sqref="B20">
    <cfRule type="cellIs" dxfId="172" priority="5" operator="lessThan">
      <formula>0.5</formula>
    </cfRule>
  </conditionalFormatting>
  <conditionalFormatting sqref="B20">
    <cfRule type="cellIs" dxfId="171" priority="4" operator="between">
      <formula>0.5</formula>
      <formula>0.7</formula>
    </cfRule>
  </conditionalFormatting>
  <hyperlinks>
    <hyperlink ref="D23" r:id="rId1" xr:uid="{470DAEA5-C47D-491F-9E24-1E43DFA9EFD7}"/>
    <hyperlink ref="D24" r:id="rId2" xr:uid="{396BD43E-AF22-4B9C-ADA7-296C6B829854}"/>
    <hyperlink ref="A13" r:id="rId3" xr:uid="{CB6A730D-CADC-4D81-A386-03507FD20A50}"/>
    <hyperlink ref="A30" r:id="rId4" xr:uid="{EC9B1DA3-DF0D-4250-A575-BC51343EDE01}"/>
    <hyperlink ref="A35" r:id="rId5" xr:uid="{9138F825-67CB-41CE-B3B4-CACDC89942CE}"/>
    <hyperlink ref="D26" r:id="rId6" xr:uid="{294AC4F5-6D00-4EED-90F5-9BA040622FF5}"/>
    <hyperlink ref="A31" r:id="rId7" xr:uid="{26F0B4BB-F6C4-4498-94F3-54313F6C10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4"/>
  <sheetViews>
    <sheetView zoomScaleNormal="100" workbookViewId="0">
      <selection activeCell="A2" sqref="A2"/>
    </sheetView>
  </sheetViews>
  <sheetFormatPr baseColWidth="10" defaultColWidth="11" defaultRowHeight="15.75" x14ac:dyDescent="0.25"/>
  <cols>
    <col min="1" max="1" width="19.25" customWidth="1"/>
    <col min="2" max="2" width="20.625" customWidth="1"/>
    <col min="3" max="3" width="70.75" customWidth="1"/>
    <col min="4" max="4" width="15.5" bestFit="1" customWidth="1"/>
  </cols>
  <sheetData>
    <row r="1" spans="1:5" s="14" customFormat="1" ht="18.75" x14ac:dyDescent="0.3">
      <c r="A1" s="14" t="s">
        <v>23</v>
      </c>
      <c r="B1" s="14" t="s">
        <v>24</v>
      </c>
      <c r="C1" s="14" t="s">
        <v>25</v>
      </c>
      <c r="D1" s="14" t="s">
        <v>26</v>
      </c>
    </row>
    <row r="2" spans="1:5" s="6" customFormat="1" ht="21" x14ac:dyDescent="0.35">
      <c r="A2" s="6" t="s">
        <v>39</v>
      </c>
      <c r="D2" s="11">
        <f>SUM(D3:D5)/1</f>
        <v>0</v>
      </c>
    </row>
    <row r="3" spans="1:5" s="7" customFormat="1" ht="18.75" x14ac:dyDescent="0.3">
      <c r="B3" s="7" t="s">
        <v>44</v>
      </c>
      <c r="D3" s="8">
        <f>(VLOOKUP(D5,List_Categories,2,FALSE))/1</f>
        <v>0</v>
      </c>
    </row>
    <row r="4" spans="1:5" ht="18.75" x14ac:dyDescent="0.3">
      <c r="B4" s="7" t="s">
        <v>45</v>
      </c>
      <c r="D4" s="8"/>
      <c r="E4" s="20"/>
    </row>
    <row r="5" spans="1:5" x14ac:dyDescent="0.25">
      <c r="C5" t="s">
        <v>46</v>
      </c>
      <c r="D5" t="s">
        <v>27</v>
      </c>
    </row>
    <row r="6" spans="1:5" ht="21" x14ac:dyDescent="0.35">
      <c r="A6" s="6" t="s">
        <v>40</v>
      </c>
      <c r="D6" s="11">
        <f>SUM(D7:D24)/5</f>
        <v>0</v>
      </c>
    </row>
    <row r="7" spans="1:5" ht="18.75" x14ac:dyDescent="0.3">
      <c r="B7" s="7" t="s">
        <v>47</v>
      </c>
      <c r="D7" s="8">
        <f>(VLOOKUP(D8,List_Categories,2,FALSE)+VLOOKUP(D9,List_Categories,2,FALSE)+VLOOKUP(D12,List_Categories,2,FALSE)+VLOOKUP(D11,List_Categories,2,FALSE)+VLOOKUP(D10,List_Categories,2,FALSE))/5</f>
        <v>0</v>
      </c>
    </row>
    <row r="8" spans="1:5" x14ac:dyDescent="0.25">
      <c r="C8" t="s">
        <v>48</v>
      </c>
      <c r="D8" t="s">
        <v>27</v>
      </c>
    </row>
    <row r="9" spans="1:5" x14ac:dyDescent="0.25">
      <c r="C9" t="s">
        <v>49</v>
      </c>
      <c r="D9" t="s">
        <v>27</v>
      </c>
    </row>
    <row r="10" spans="1:5" s="18" customFormat="1" ht="18.75" x14ac:dyDescent="0.3">
      <c r="A10"/>
      <c r="B10"/>
      <c r="C10" t="s">
        <v>50</v>
      </c>
      <c r="D10" t="s">
        <v>27</v>
      </c>
    </row>
    <row r="11" spans="1:5" x14ac:dyDescent="0.25">
      <c r="C11" t="s">
        <v>51</v>
      </c>
      <c r="D11" t="s">
        <v>27</v>
      </c>
    </row>
    <row r="12" spans="1:5" x14ac:dyDescent="0.25">
      <c r="C12" t="s">
        <v>52</v>
      </c>
      <c r="D12" t="s">
        <v>27</v>
      </c>
    </row>
    <row r="13" spans="1:5" s="7" customFormat="1" ht="18.75" x14ac:dyDescent="0.3">
      <c r="A13"/>
      <c r="B13" s="7" t="s">
        <v>53</v>
      </c>
      <c r="C13"/>
      <c r="D13" s="8">
        <f>(VLOOKUP(D14,List_Categories,2,FALSE))/1</f>
        <v>0</v>
      </c>
    </row>
    <row r="14" spans="1:5" x14ac:dyDescent="0.25">
      <c r="C14" t="s">
        <v>54</v>
      </c>
      <c r="D14" t="s">
        <v>27</v>
      </c>
    </row>
    <row r="15" spans="1:5" ht="18.75" x14ac:dyDescent="0.3">
      <c r="B15" s="7" t="s">
        <v>55</v>
      </c>
      <c r="D15" s="8">
        <f>(VLOOKUP(D16,List_Categories,2,FALSE)+VLOOKUP(D17,List_Categories,2,FALSE)+VLOOKUP(D18,List_Categories,2,FALSE))/3</f>
        <v>0</v>
      </c>
    </row>
    <row r="16" spans="1:5" x14ac:dyDescent="0.25">
      <c r="C16" t="s">
        <v>56</v>
      </c>
      <c r="D16" t="s">
        <v>27</v>
      </c>
    </row>
    <row r="17" spans="1:4" x14ac:dyDescent="0.25">
      <c r="C17" t="s">
        <v>57</v>
      </c>
      <c r="D17" t="s">
        <v>27</v>
      </c>
    </row>
    <row r="18" spans="1:4" x14ac:dyDescent="0.25">
      <c r="C18" t="s">
        <v>58</v>
      </c>
      <c r="D18" t="s">
        <v>27</v>
      </c>
    </row>
    <row r="19" spans="1:4" ht="18.75" x14ac:dyDescent="0.3">
      <c r="B19" s="7" t="s">
        <v>59</v>
      </c>
      <c r="D19" s="8">
        <f>(VLOOKUP(D20,List_Categories,2,FALSE))/1</f>
        <v>0</v>
      </c>
    </row>
    <row r="20" spans="1:4" x14ac:dyDescent="0.25">
      <c r="C20" t="s">
        <v>60</v>
      </c>
      <c r="D20" t="s">
        <v>27</v>
      </c>
    </row>
    <row r="21" spans="1:4" ht="18.75" x14ac:dyDescent="0.3">
      <c r="B21" s="7" t="s">
        <v>61</v>
      </c>
      <c r="D21" s="8">
        <f>(VLOOKUP(D22,List_Categories,2,FALSE)+VLOOKUP(D23,List_Categories,2,FALSE))/2</f>
        <v>0</v>
      </c>
    </row>
    <row r="22" spans="1:4" x14ac:dyDescent="0.25">
      <c r="C22" t="s">
        <v>62</v>
      </c>
      <c r="D22" t="s">
        <v>27</v>
      </c>
    </row>
    <row r="23" spans="1:4" x14ac:dyDescent="0.25">
      <c r="C23" t="s">
        <v>63</v>
      </c>
      <c r="D23" t="s">
        <v>27</v>
      </c>
    </row>
    <row r="24" spans="1:4" ht="18.75" x14ac:dyDescent="0.3">
      <c r="B24" s="7" t="s">
        <v>64</v>
      </c>
      <c r="D24" t="s">
        <v>27</v>
      </c>
    </row>
    <row r="25" spans="1:4" ht="21" x14ac:dyDescent="0.35">
      <c r="A25" s="6" t="s">
        <v>41</v>
      </c>
      <c r="D25" s="11">
        <f>SUM(D26:D38)/4</f>
        <v>0</v>
      </c>
    </row>
    <row r="26" spans="1:4" ht="18.75" x14ac:dyDescent="0.3">
      <c r="B26" s="7" t="s">
        <v>65</v>
      </c>
      <c r="D26" s="8">
        <f>(VLOOKUP(D27,List_Categories,2,FALSE)+VLOOKUP(D28,List_Categories,2,FALSE))/2</f>
        <v>0</v>
      </c>
    </row>
    <row r="27" spans="1:4" x14ac:dyDescent="0.25">
      <c r="C27" t="s">
        <v>66</v>
      </c>
      <c r="D27" t="s">
        <v>27</v>
      </c>
    </row>
    <row r="28" spans="1:4" x14ac:dyDescent="0.25">
      <c r="C28" t="s">
        <v>67</v>
      </c>
      <c r="D28" t="s">
        <v>27</v>
      </c>
    </row>
    <row r="29" spans="1:4" ht="18.75" x14ac:dyDescent="0.3">
      <c r="B29" s="7" t="s">
        <v>68</v>
      </c>
      <c r="D29" s="8">
        <f>(VLOOKUP(D30,List_Categories,2,FALSE)+VLOOKUP(D31,List_Categories,2,FALSE))/2</f>
        <v>0</v>
      </c>
    </row>
    <row r="30" spans="1:4" x14ac:dyDescent="0.25">
      <c r="C30" t="s">
        <v>69</v>
      </c>
      <c r="D30" t="s">
        <v>27</v>
      </c>
    </row>
    <row r="31" spans="1:4" x14ac:dyDescent="0.25">
      <c r="C31" t="s">
        <v>70</v>
      </c>
      <c r="D31" t="s">
        <v>27</v>
      </c>
    </row>
    <row r="32" spans="1:4" s="6" customFormat="1" ht="21" x14ac:dyDescent="0.35">
      <c r="A32"/>
      <c r="B32" s="7" t="s">
        <v>71</v>
      </c>
      <c r="C32"/>
      <c r="D32" s="8">
        <f>(VLOOKUP(D33,List_Categories,2,FALSE)+VLOOKUP(D34,List_Categories,2,FALSE))/2</f>
        <v>0</v>
      </c>
    </row>
    <row r="33" spans="1:4" s="7" customFormat="1" ht="18.75" x14ac:dyDescent="0.3">
      <c r="A33"/>
      <c r="B33"/>
      <c r="C33" t="s">
        <v>72</v>
      </c>
      <c r="D33" t="s">
        <v>27</v>
      </c>
    </row>
    <row r="34" spans="1:4" x14ac:dyDescent="0.25">
      <c r="C34" t="s">
        <v>73</v>
      </c>
      <c r="D34" t="s">
        <v>27</v>
      </c>
    </row>
    <row r="35" spans="1:4" ht="18.75" x14ac:dyDescent="0.3">
      <c r="B35" s="7" t="s">
        <v>74</v>
      </c>
      <c r="D35" s="8">
        <f>(VLOOKUP(D36,List_Categories,2,FALSE)+VLOOKUP(D37,List_Categories,2,FALSE)+VLOOKUP(D38,List_Categories,2,FALSE))/3</f>
        <v>0</v>
      </c>
    </row>
    <row r="36" spans="1:4" x14ac:dyDescent="0.25">
      <c r="C36" t="s">
        <v>75</v>
      </c>
      <c r="D36" t="s">
        <v>27</v>
      </c>
    </row>
    <row r="37" spans="1:4" s="7" customFormat="1" ht="18.75" x14ac:dyDescent="0.3">
      <c r="A37"/>
      <c r="B37"/>
      <c r="C37" t="s">
        <v>76</v>
      </c>
      <c r="D37" t="s">
        <v>27</v>
      </c>
    </row>
    <row r="38" spans="1:4" x14ac:dyDescent="0.25">
      <c r="C38" t="s">
        <v>77</v>
      </c>
      <c r="D38" t="s">
        <v>27</v>
      </c>
    </row>
    <row r="39" spans="1:4" ht="21" x14ac:dyDescent="0.35">
      <c r="A39" s="6" t="s">
        <v>42</v>
      </c>
      <c r="D39" s="11">
        <f>SUM(D40:D54)/4</f>
        <v>0</v>
      </c>
    </row>
    <row r="40" spans="1:4" s="7" customFormat="1" ht="18.75" x14ac:dyDescent="0.3">
      <c r="A40"/>
      <c r="B40" s="7" t="s">
        <v>78</v>
      </c>
      <c r="C40"/>
      <c r="D40" s="8">
        <f>(VLOOKUP(D41,List_Categories,2,FALSE)+VLOOKUP(D42,List_Categories,2,FALSE)+VLOOKUP(D43,List_Categories,2,FALSE)+VLOOKUP(D44,List_Categories,2,FALSE))/4</f>
        <v>0</v>
      </c>
    </row>
    <row r="41" spans="1:4" x14ac:dyDescent="0.25">
      <c r="C41" t="s">
        <v>79</v>
      </c>
      <c r="D41" t="s">
        <v>27</v>
      </c>
    </row>
    <row r="42" spans="1:4" x14ac:dyDescent="0.25">
      <c r="C42" t="s">
        <v>80</v>
      </c>
      <c r="D42" t="s">
        <v>27</v>
      </c>
    </row>
    <row r="43" spans="1:4" x14ac:dyDescent="0.25">
      <c r="C43" t="s">
        <v>81</v>
      </c>
      <c r="D43" t="s">
        <v>27</v>
      </c>
    </row>
    <row r="44" spans="1:4" x14ac:dyDescent="0.25">
      <c r="C44" t="s">
        <v>82</v>
      </c>
      <c r="D44" t="s">
        <v>27</v>
      </c>
    </row>
    <row r="45" spans="1:4" ht="18.75" x14ac:dyDescent="0.3">
      <c r="B45" s="7" t="s">
        <v>83</v>
      </c>
      <c r="D45" s="8">
        <f>(VLOOKUP(D46,List_Categories,2,FALSE)+VLOOKUP(D47,List_Categories,2,FALSE)+VLOOKUP(D48,List_Categories,2,FALSE))/3</f>
        <v>0</v>
      </c>
    </row>
    <row r="46" spans="1:4" s="7" customFormat="1" ht="18.75" x14ac:dyDescent="0.3">
      <c r="A46"/>
      <c r="B46"/>
      <c r="C46" t="s">
        <v>84</v>
      </c>
      <c r="D46" t="s">
        <v>27</v>
      </c>
    </row>
    <row r="47" spans="1:4" x14ac:dyDescent="0.25">
      <c r="C47" t="s">
        <v>85</v>
      </c>
      <c r="D47" t="s">
        <v>27</v>
      </c>
    </row>
    <row r="48" spans="1:4" x14ac:dyDescent="0.25">
      <c r="C48" t="s">
        <v>86</v>
      </c>
      <c r="D48" t="s">
        <v>27</v>
      </c>
    </row>
    <row r="49" spans="2:4" ht="18.75" x14ac:dyDescent="0.3">
      <c r="B49" s="7" t="s">
        <v>87</v>
      </c>
      <c r="D49" s="8">
        <f>(VLOOKUP(D50,List_Categories,2,FALSE)+VLOOKUP(D51,List_Categories,2,FALSE)+VLOOKUP(D52,List_Categories,2,FALSE))/3</f>
        <v>0</v>
      </c>
    </row>
    <row r="50" spans="2:4" x14ac:dyDescent="0.25">
      <c r="C50" t="s">
        <v>88</v>
      </c>
      <c r="D50" t="s">
        <v>27</v>
      </c>
    </row>
    <row r="51" spans="2:4" x14ac:dyDescent="0.25">
      <c r="C51" t="s">
        <v>89</v>
      </c>
      <c r="D51" t="s">
        <v>27</v>
      </c>
    </row>
    <row r="52" spans="2:4" x14ac:dyDescent="0.25">
      <c r="C52" t="s">
        <v>90</v>
      </c>
      <c r="D52" t="s">
        <v>27</v>
      </c>
    </row>
    <row r="53" spans="2:4" ht="18.75" x14ac:dyDescent="0.3">
      <c r="B53" s="7" t="s">
        <v>91</v>
      </c>
      <c r="D53" s="8">
        <f>(VLOOKUP(D54,List_Categories,2,FALSE))/1</f>
        <v>0</v>
      </c>
    </row>
    <row r="54" spans="2:4" x14ac:dyDescent="0.25">
      <c r="C54" t="s">
        <v>92</v>
      </c>
      <c r="D54" t="s">
        <v>27</v>
      </c>
    </row>
  </sheetData>
  <conditionalFormatting sqref="D5 D8:D9">
    <cfRule type="cellIs" dxfId="167" priority="374" operator="equal">
      <formula>"No Idea"</formula>
    </cfRule>
  </conditionalFormatting>
  <conditionalFormatting sqref="D5 D8:D9">
    <cfRule type="cellIs" dxfId="166" priority="373" operator="equal">
      <formula>"Know a Little"</formula>
    </cfRule>
  </conditionalFormatting>
  <conditionalFormatting sqref="D5 D8:D9">
    <cfRule type="cellIs" dxfId="165" priority="372" operator="equal">
      <formula>"Know Well"</formula>
    </cfRule>
  </conditionalFormatting>
  <conditionalFormatting sqref="D11:D12">
    <cfRule type="cellIs" dxfId="164" priority="371" operator="equal">
      <formula>"No Idea"</formula>
    </cfRule>
  </conditionalFormatting>
  <conditionalFormatting sqref="D11:D12">
    <cfRule type="cellIs" dxfId="163" priority="370" operator="equal">
      <formula>"Know a Little"</formula>
    </cfRule>
  </conditionalFormatting>
  <conditionalFormatting sqref="D11:D12">
    <cfRule type="cellIs" dxfId="162" priority="369" operator="equal">
      <formula>"Know Well"</formula>
    </cfRule>
  </conditionalFormatting>
  <conditionalFormatting sqref="D14 D16:D18">
    <cfRule type="cellIs" dxfId="161" priority="368" operator="equal">
      <formula>"No Idea"</formula>
    </cfRule>
  </conditionalFormatting>
  <conditionalFormatting sqref="D14 D16:D18">
    <cfRule type="cellIs" dxfId="160" priority="367" operator="equal">
      <formula>"Know a Little"</formula>
    </cfRule>
  </conditionalFormatting>
  <conditionalFormatting sqref="D14 D16:D18">
    <cfRule type="cellIs" dxfId="159" priority="366" operator="equal">
      <formula>"Know Well"</formula>
    </cfRule>
  </conditionalFormatting>
  <conditionalFormatting sqref="D34 D36">
    <cfRule type="cellIs" dxfId="158" priority="362" operator="equal">
      <formula>"No Idea"</formula>
    </cfRule>
  </conditionalFormatting>
  <conditionalFormatting sqref="D34 D36">
    <cfRule type="cellIs" dxfId="157" priority="361" operator="equal">
      <formula>"Know a Little"</formula>
    </cfRule>
  </conditionalFormatting>
  <conditionalFormatting sqref="D34 D36">
    <cfRule type="cellIs" dxfId="156" priority="360" operator="equal">
      <formula>"Know Well"</formula>
    </cfRule>
  </conditionalFormatting>
  <conditionalFormatting sqref="D38">
    <cfRule type="cellIs" dxfId="155" priority="359" operator="equal">
      <formula>"No Idea"</formula>
    </cfRule>
  </conditionalFormatting>
  <conditionalFormatting sqref="D38">
    <cfRule type="cellIs" dxfId="154" priority="358" operator="equal">
      <formula>"Know a Little"</formula>
    </cfRule>
  </conditionalFormatting>
  <conditionalFormatting sqref="D38">
    <cfRule type="cellIs" dxfId="153" priority="357" operator="equal">
      <formula>"Know Well"</formula>
    </cfRule>
  </conditionalFormatting>
  <conditionalFormatting sqref="D41:D44">
    <cfRule type="cellIs" dxfId="152" priority="356" operator="equal">
      <formula>"No Idea"</formula>
    </cfRule>
  </conditionalFormatting>
  <conditionalFormatting sqref="D41:D44">
    <cfRule type="cellIs" dxfId="151" priority="355" operator="equal">
      <formula>"Know a Little"</formula>
    </cfRule>
  </conditionalFormatting>
  <conditionalFormatting sqref="D41:D44">
    <cfRule type="cellIs" dxfId="150" priority="354" operator="equal">
      <formula>"Know Well"</formula>
    </cfRule>
  </conditionalFormatting>
  <conditionalFormatting sqref="D47:D48 D50:D52 D54">
    <cfRule type="cellIs" dxfId="149" priority="353" operator="equal">
      <formula>"No Idea"</formula>
    </cfRule>
  </conditionalFormatting>
  <conditionalFormatting sqref="D47:D48 D50:D52 D54">
    <cfRule type="cellIs" dxfId="148" priority="352" operator="equal">
      <formula>"Know a Little"</formula>
    </cfRule>
  </conditionalFormatting>
  <conditionalFormatting sqref="D47:D48 D50:D52 D54">
    <cfRule type="cellIs" dxfId="147" priority="351" operator="equal">
      <formula>"Know Well"</formula>
    </cfRule>
  </conditionalFormatting>
  <conditionalFormatting sqref="D3">
    <cfRule type="cellIs" dxfId="143" priority="288" operator="greaterThan">
      <formula>0.7</formula>
    </cfRule>
  </conditionalFormatting>
  <conditionalFormatting sqref="D3">
    <cfRule type="cellIs" dxfId="142" priority="287" operator="lessThan">
      <formula>0.5</formula>
    </cfRule>
  </conditionalFormatting>
  <conditionalFormatting sqref="D3">
    <cfRule type="cellIs" dxfId="141" priority="286" operator="between">
      <formula>0.5</formula>
      <formula>0.7</formula>
    </cfRule>
  </conditionalFormatting>
  <conditionalFormatting sqref="D2">
    <cfRule type="cellIs" dxfId="137" priority="219" operator="greaterThan">
      <formula>0.7</formula>
    </cfRule>
  </conditionalFormatting>
  <conditionalFormatting sqref="D2">
    <cfRule type="cellIs" dxfId="136" priority="218" operator="lessThan">
      <formula>0.5</formula>
    </cfRule>
  </conditionalFormatting>
  <conditionalFormatting sqref="D2">
    <cfRule type="cellIs" dxfId="135" priority="217" operator="between">
      <formula>0.5</formula>
      <formula>0.7</formula>
    </cfRule>
  </conditionalFormatting>
  <conditionalFormatting sqref="D13">
    <cfRule type="cellIs" dxfId="128" priority="201" operator="greaterThan">
      <formula>0.7</formula>
    </cfRule>
  </conditionalFormatting>
  <conditionalFormatting sqref="D13">
    <cfRule type="cellIs" dxfId="127" priority="200" operator="lessThan">
      <formula>0.5</formula>
    </cfRule>
  </conditionalFormatting>
  <conditionalFormatting sqref="D13">
    <cfRule type="cellIs" dxfId="126" priority="199" operator="between">
      <formula>0.5</formula>
      <formula>0.7</formula>
    </cfRule>
  </conditionalFormatting>
  <conditionalFormatting sqref="D40">
    <cfRule type="cellIs" dxfId="122" priority="162" operator="greaterThan">
      <formula>0.7</formula>
    </cfRule>
  </conditionalFormatting>
  <conditionalFormatting sqref="D40">
    <cfRule type="cellIs" dxfId="121" priority="161" operator="lessThan">
      <formula>0.5</formula>
    </cfRule>
  </conditionalFormatting>
  <conditionalFormatting sqref="D40">
    <cfRule type="cellIs" dxfId="120" priority="160" operator="between">
      <formula>0.5</formula>
      <formula>0.7</formula>
    </cfRule>
  </conditionalFormatting>
  <conditionalFormatting sqref="D20 D22:D24">
    <cfRule type="cellIs" dxfId="95" priority="108" operator="equal">
      <formula>"No Idea"</formula>
    </cfRule>
  </conditionalFormatting>
  <conditionalFormatting sqref="D20 D22:D24">
    <cfRule type="cellIs" dxfId="94" priority="107" operator="equal">
      <formula>"Know a Little"</formula>
    </cfRule>
  </conditionalFormatting>
  <conditionalFormatting sqref="D20 D22:D24">
    <cfRule type="cellIs" dxfId="93" priority="106" operator="equal">
      <formula>"Know Well"</formula>
    </cfRule>
  </conditionalFormatting>
  <conditionalFormatting sqref="D19">
    <cfRule type="cellIs" dxfId="92" priority="105" operator="greaterThan">
      <formula>0.7</formula>
    </cfRule>
  </conditionalFormatting>
  <conditionalFormatting sqref="D19">
    <cfRule type="cellIs" dxfId="91" priority="104" operator="lessThan">
      <formula>0.5</formula>
    </cfRule>
  </conditionalFormatting>
  <conditionalFormatting sqref="D19">
    <cfRule type="cellIs" dxfId="90" priority="103" operator="between">
      <formula>0.5</formula>
      <formula>0.7</formula>
    </cfRule>
  </conditionalFormatting>
  <conditionalFormatting sqref="D28 D30:D31">
    <cfRule type="cellIs" dxfId="86" priority="99" operator="equal">
      <formula>"No Idea"</formula>
    </cfRule>
  </conditionalFormatting>
  <conditionalFormatting sqref="D28 D30:D31">
    <cfRule type="cellIs" dxfId="85" priority="98" operator="equal">
      <formula>"Know a Little"</formula>
    </cfRule>
  </conditionalFormatting>
  <conditionalFormatting sqref="D28 D30:D31">
    <cfRule type="cellIs" dxfId="84" priority="97" operator="equal">
      <formula>"Know Well"</formula>
    </cfRule>
  </conditionalFormatting>
  <conditionalFormatting sqref="D4">
    <cfRule type="cellIs" dxfId="56" priority="57" operator="greaterThan">
      <formula>0.7</formula>
    </cfRule>
  </conditionalFormatting>
  <conditionalFormatting sqref="D4">
    <cfRule type="cellIs" dxfId="55" priority="56" operator="lessThan">
      <formula>0.5</formula>
    </cfRule>
  </conditionalFormatting>
  <conditionalFormatting sqref="D4">
    <cfRule type="cellIs" dxfId="54" priority="55" operator="between">
      <formula>0.5</formula>
      <formula>0.7</formula>
    </cfRule>
  </conditionalFormatting>
  <conditionalFormatting sqref="D7">
    <cfRule type="cellIs" dxfId="53" priority="54" operator="greaterThan">
      <formula>0.7</formula>
    </cfRule>
  </conditionalFormatting>
  <conditionalFormatting sqref="D7">
    <cfRule type="cellIs" dxfId="52" priority="53" operator="lessThan">
      <formula>0.5</formula>
    </cfRule>
  </conditionalFormatting>
  <conditionalFormatting sqref="D7">
    <cfRule type="cellIs" dxfId="51" priority="52" operator="between">
      <formula>0.5</formula>
      <formula>0.7</formula>
    </cfRule>
  </conditionalFormatting>
  <conditionalFormatting sqref="D6">
    <cfRule type="cellIs" dxfId="50" priority="51" operator="greaterThan">
      <formula>0.7</formula>
    </cfRule>
  </conditionalFormatting>
  <conditionalFormatting sqref="D6">
    <cfRule type="cellIs" dxfId="49" priority="50" operator="lessThan">
      <formula>0.5</formula>
    </cfRule>
  </conditionalFormatting>
  <conditionalFormatting sqref="D6">
    <cfRule type="cellIs" dxfId="48" priority="49" operator="between">
      <formula>0.5</formula>
      <formula>0.7</formula>
    </cfRule>
  </conditionalFormatting>
  <conditionalFormatting sqref="D10">
    <cfRule type="cellIs" dxfId="47" priority="48" operator="equal">
      <formula>"No Idea"</formula>
    </cfRule>
  </conditionalFormatting>
  <conditionalFormatting sqref="D10">
    <cfRule type="cellIs" dxfId="46" priority="47" operator="equal">
      <formula>"Know a Little"</formula>
    </cfRule>
  </conditionalFormatting>
  <conditionalFormatting sqref="D10">
    <cfRule type="cellIs" dxfId="45" priority="46" operator="equal">
      <formula>"Know Well"</formula>
    </cfRule>
  </conditionalFormatting>
  <conditionalFormatting sqref="D15">
    <cfRule type="cellIs" dxfId="44" priority="45" operator="greaterThan">
      <formula>0.7</formula>
    </cfRule>
  </conditionalFormatting>
  <conditionalFormatting sqref="D15">
    <cfRule type="cellIs" dxfId="43" priority="44" operator="lessThan">
      <formula>0.5</formula>
    </cfRule>
  </conditionalFormatting>
  <conditionalFormatting sqref="D15">
    <cfRule type="cellIs" dxfId="42" priority="43" operator="between">
      <formula>0.5</formula>
      <formula>0.7</formula>
    </cfRule>
  </conditionalFormatting>
  <conditionalFormatting sqref="D21">
    <cfRule type="cellIs" dxfId="41" priority="42" operator="greaterThan">
      <formula>0.7</formula>
    </cfRule>
  </conditionalFormatting>
  <conditionalFormatting sqref="D21">
    <cfRule type="cellIs" dxfId="40" priority="41" operator="lessThan">
      <formula>0.5</formula>
    </cfRule>
  </conditionalFormatting>
  <conditionalFormatting sqref="D21">
    <cfRule type="cellIs" dxfId="39" priority="40" operator="between">
      <formula>0.5</formula>
      <formula>0.7</formula>
    </cfRule>
  </conditionalFormatting>
  <conditionalFormatting sqref="D25">
    <cfRule type="cellIs" dxfId="38" priority="39" operator="greaterThan">
      <formula>0.7</formula>
    </cfRule>
  </conditionalFormatting>
  <conditionalFormatting sqref="D25">
    <cfRule type="cellIs" dxfId="37" priority="38" operator="lessThan">
      <formula>0.5</formula>
    </cfRule>
  </conditionalFormatting>
  <conditionalFormatting sqref="D25">
    <cfRule type="cellIs" dxfId="36" priority="37" operator="between">
      <formula>0.5</formula>
      <formula>0.7</formula>
    </cfRule>
  </conditionalFormatting>
  <conditionalFormatting sqref="D26">
    <cfRule type="cellIs" dxfId="35" priority="36" operator="greaterThan">
      <formula>0.7</formula>
    </cfRule>
  </conditionalFormatting>
  <conditionalFormatting sqref="D26">
    <cfRule type="cellIs" dxfId="34" priority="35" operator="lessThan">
      <formula>0.5</formula>
    </cfRule>
  </conditionalFormatting>
  <conditionalFormatting sqref="D26">
    <cfRule type="cellIs" dxfId="33" priority="34" operator="between">
      <formula>0.5</formula>
      <formula>0.7</formula>
    </cfRule>
  </conditionalFormatting>
  <conditionalFormatting sqref="D27">
    <cfRule type="cellIs" dxfId="32" priority="33" operator="equal">
      <formula>"No Idea"</formula>
    </cfRule>
  </conditionalFormatting>
  <conditionalFormatting sqref="D27">
    <cfRule type="cellIs" dxfId="31" priority="32" operator="equal">
      <formula>"Know a Little"</formula>
    </cfRule>
  </conditionalFormatting>
  <conditionalFormatting sqref="D27">
    <cfRule type="cellIs" dxfId="30" priority="31" operator="equal">
      <formula>"Know Well"</formula>
    </cfRule>
  </conditionalFormatting>
  <conditionalFormatting sqref="D29">
    <cfRule type="cellIs" dxfId="29" priority="30" operator="greaterThan">
      <formula>0.7</formula>
    </cfRule>
  </conditionalFormatting>
  <conditionalFormatting sqref="D29">
    <cfRule type="cellIs" dxfId="28" priority="29" operator="lessThan">
      <formula>0.5</formula>
    </cfRule>
  </conditionalFormatting>
  <conditionalFormatting sqref="D29">
    <cfRule type="cellIs" dxfId="27" priority="28" operator="between">
      <formula>0.5</formula>
      <formula>0.7</formula>
    </cfRule>
  </conditionalFormatting>
  <conditionalFormatting sqref="D32">
    <cfRule type="cellIs" dxfId="26" priority="27" operator="greaterThan">
      <formula>0.7</formula>
    </cfRule>
  </conditionalFormatting>
  <conditionalFormatting sqref="D32">
    <cfRule type="cellIs" dxfId="25" priority="26" operator="lessThan">
      <formula>0.5</formula>
    </cfRule>
  </conditionalFormatting>
  <conditionalFormatting sqref="D32">
    <cfRule type="cellIs" dxfId="24" priority="25" operator="between">
      <formula>0.5</formula>
      <formula>0.7</formula>
    </cfRule>
  </conditionalFormatting>
  <conditionalFormatting sqref="D33">
    <cfRule type="cellIs" dxfId="23" priority="24" operator="equal">
      <formula>"No Idea"</formula>
    </cfRule>
  </conditionalFormatting>
  <conditionalFormatting sqref="D33">
    <cfRule type="cellIs" dxfId="22" priority="23" operator="equal">
      <formula>"Know a Little"</formula>
    </cfRule>
  </conditionalFormatting>
  <conditionalFormatting sqref="D33">
    <cfRule type="cellIs" dxfId="21" priority="22" operator="equal">
      <formula>"Know Well"</formula>
    </cfRule>
  </conditionalFormatting>
  <conditionalFormatting sqref="D35">
    <cfRule type="cellIs" dxfId="20" priority="21" operator="greaterThan">
      <formula>0.7</formula>
    </cfRule>
  </conditionalFormatting>
  <conditionalFormatting sqref="D35">
    <cfRule type="cellIs" dxfId="19" priority="20" operator="lessThan">
      <formula>0.5</formula>
    </cfRule>
  </conditionalFormatting>
  <conditionalFormatting sqref="D35">
    <cfRule type="cellIs" dxfId="18" priority="19" operator="between">
      <formula>0.5</formula>
      <formula>0.7</formula>
    </cfRule>
  </conditionalFormatting>
  <conditionalFormatting sqref="D37">
    <cfRule type="cellIs" dxfId="17" priority="18" operator="equal">
      <formula>"No Idea"</formula>
    </cfRule>
  </conditionalFormatting>
  <conditionalFormatting sqref="D37">
    <cfRule type="cellIs" dxfId="16" priority="17" operator="equal">
      <formula>"Know a Little"</formula>
    </cfRule>
  </conditionalFormatting>
  <conditionalFormatting sqref="D37">
    <cfRule type="cellIs" dxfId="15" priority="16" operator="equal">
      <formula>"Know Well"</formula>
    </cfRule>
  </conditionalFormatting>
  <conditionalFormatting sqref="D39">
    <cfRule type="cellIs" dxfId="14" priority="15" operator="greaterThan">
      <formula>0.7</formula>
    </cfRule>
  </conditionalFormatting>
  <conditionalFormatting sqref="D39">
    <cfRule type="cellIs" dxfId="13" priority="14" operator="lessThan">
      <formula>0.5</formula>
    </cfRule>
  </conditionalFormatting>
  <conditionalFormatting sqref="D39">
    <cfRule type="cellIs" dxfId="12" priority="13" operator="between">
      <formula>0.5</formula>
      <formula>0.7</formula>
    </cfRule>
  </conditionalFormatting>
  <conditionalFormatting sqref="D45">
    <cfRule type="cellIs" dxfId="11" priority="12" operator="greaterThan">
      <formula>0.7</formula>
    </cfRule>
  </conditionalFormatting>
  <conditionalFormatting sqref="D45">
    <cfRule type="cellIs" dxfId="10" priority="11" operator="lessThan">
      <formula>0.5</formula>
    </cfRule>
  </conditionalFormatting>
  <conditionalFormatting sqref="D45">
    <cfRule type="cellIs" dxfId="9" priority="10" operator="between">
      <formula>0.5</formula>
      <formula>0.7</formula>
    </cfRule>
  </conditionalFormatting>
  <conditionalFormatting sqref="D46">
    <cfRule type="cellIs" dxfId="8" priority="9" operator="equal">
      <formula>"No Idea"</formula>
    </cfRule>
  </conditionalFormatting>
  <conditionalFormatting sqref="D46">
    <cfRule type="cellIs" dxfId="7" priority="8" operator="equal">
      <formula>"Know a Little"</formula>
    </cfRule>
  </conditionalFormatting>
  <conditionalFormatting sqref="D46">
    <cfRule type="cellIs" dxfId="6" priority="7" operator="equal">
      <formula>"Know Well"</formula>
    </cfRule>
  </conditionalFormatting>
  <conditionalFormatting sqref="D49">
    <cfRule type="cellIs" dxfId="5" priority="6" operator="greaterThan">
      <formula>0.7</formula>
    </cfRule>
  </conditionalFormatting>
  <conditionalFormatting sqref="D49">
    <cfRule type="cellIs" dxfId="4" priority="5" operator="lessThan">
      <formula>0.5</formula>
    </cfRule>
  </conditionalFormatting>
  <conditionalFormatting sqref="D49">
    <cfRule type="cellIs" dxfId="3" priority="4" operator="between">
      <formula>0.5</formula>
      <formula>0.7</formula>
    </cfRule>
  </conditionalFormatting>
  <conditionalFormatting sqref="D53">
    <cfRule type="cellIs" dxfId="2" priority="3" operator="greaterThan">
      <formula>0.7</formula>
    </cfRule>
  </conditionalFormatting>
  <conditionalFormatting sqref="D53">
    <cfRule type="cellIs" dxfId="1" priority="2" operator="lessThan">
      <formula>0.5</formula>
    </cfRule>
  </conditionalFormatting>
  <conditionalFormatting sqref="D53">
    <cfRule type="cellIs" dxfId="0" priority="1" operator="between">
      <formula>0.5</formula>
      <formula>0.7</formula>
    </cfRule>
  </conditionalFormatting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'Other Values'!$A$2:$A$4</xm:f>
          </x14:formula1>
          <xm:sqref>D22:D24 D30:D31 D36:D38 D41:D44 D5 D16:D18 D8:D12 D14 D20 D27:D28 D33:D34 D46:D48 D50:D52 D54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4"/>
  <sheetViews>
    <sheetView workbookViewId="0">
      <selection activeCell="C5" sqref="C5"/>
    </sheetView>
  </sheetViews>
  <sheetFormatPr baseColWidth="10" defaultColWidth="11" defaultRowHeight="15.75" x14ac:dyDescent="0.25"/>
  <cols>
    <col min="1" max="1" width="25" customWidth="1"/>
    <col min="2" max="2" width="7.75" customWidth="1"/>
  </cols>
  <sheetData>
    <row r="1" spans="1:2" x14ac:dyDescent="0.25">
      <c r="A1" s="1" t="s">
        <v>28</v>
      </c>
      <c r="B1" s="19" t="s">
        <v>29</v>
      </c>
    </row>
    <row r="2" spans="1:2" x14ac:dyDescent="0.25">
      <c r="A2" s="4" t="s">
        <v>30</v>
      </c>
      <c r="B2" s="4">
        <v>1</v>
      </c>
    </row>
    <row r="3" spans="1:2" x14ac:dyDescent="0.25">
      <c r="A3" s="2" t="s">
        <v>31</v>
      </c>
      <c r="B3" s="2">
        <v>0.5</v>
      </c>
    </row>
    <row r="4" spans="1:2" x14ac:dyDescent="0.25">
      <c r="A4" s="3" t="s">
        <v>27</v>
      </c>
      <c r="B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Assessment Overview</vt:lpstr>
      <vt:lpstr>Self Assessment</vt:lpstr>
      <vt:lpstr>Other Values</vt:lpstr>
      <vt:lpstr>List_Categories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Pietschmann</dc:creator>
  <cp:keywords/>
  <dc:description/>
  <cp:lastModifiedBy>Juan M Zapata Q</cp:lastModifiedBy>
  <cp:revision/>
  <dcterms:created xsi:type="dcterms:W3CDTF">2019-11-07T16:20:49Z</dcterms:created>
  <dcterms:modified xsi:type="dcterms:W3CDTF">2020-03-31T13:36:49Z</dcterms:modified>
  <cp:category/>
  <cp:contentStatus/>
</cp:coreProperties>
</file>