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dbc77ae4c4337f3/Curso365_IG/"/>
    </mc:Choice>
  </mc:AlternateContent>
  <xr:revisionPtr revIDLastSave="299" documentId="8_{AAE8AA12-8089-4F72-9177-197D53709CBA}" xr6:coauthVersionLast="45" xr6:coauthVersionMax="45" xr10:uidLastSave="{EDB33405-E30F-42A5-B9C3-A0B4C571FF87}"/>
  <bookViews>
    <workbookView xWindow="-120" yWindow="-120" windowWidth="20730" windowHeight="1116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1" l="1"/>
  <c r="D85" i="1"/>
  <c r="D84" i="1"/>
  <c r="D65" i="1"/>
  <c r="D71" i="1"/>
  <c r="D76" i="1"/>
  <c r="D80" i="1"/>
  <c r="D64" i="1"/>
  <c r="D55" i="1"/>
  <c r="D46" i="1"/>
  <c r="D40" i="1"/>
  <c r="D37" i="1"/>
  <c r="D33" i="1"/>
  <c r="D3" i="1"/>
  <c r="D10" i="1"/>
  <c r="D13" i="1"/>
  <c r="D19" i="1"/>
  <c r="D27" i="1"/>
  <c r="D2" i="1"/>
  <c r="B16" i="3"/>
  <c r="D32" i="1"/>
  <c r="B17" i="3"/>
  <c r="B18" i="3"/>
  <c r="B19" i="3"/>
  <c r="B20" i="3"/>
</calcChain>
</file>

<file path=xl/sharedStrings.xml><?xml version="1.0" encoding="utf-8"?>
<sst xmlns="http://schemas.openxmlformats.org/spreadsheetml/2006/main" count="214" uniqueCount="135">
  <si>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</si>
  <si>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</si>
  <si>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</si>
  <si>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</si>
  <si>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</si>
  <si>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</si>
  <si>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</si>
  <si>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</si>
  <si>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</si>
  <si>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</si>
  <si>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</si>
  <si>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</si>
  <si>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</si>
  <si>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</si>
  <si>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</si>
  <si>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</si>
  <si>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</si>
  <si>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</si>
  <si>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</si>
  <si>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</si>
  <si>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</si>
  <si>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</si>
  <si>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</si>
  <si>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</si>
  <si>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</si>
  <si>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</si>
  <si>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</si>
  <si>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</si>
  <si>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</si>
  <si>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</si>
  <si>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</si>
  <si>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</si>
  <si>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Exam MS-100: Microsoft 365 Identity and Services</t>
  </si>
  <si>
    <t>Design and implement Microsoft 365 services (25-30%)</t>
  </si>
  <si>
    <t>Manage domains</t>
  </si>
  <si>
    <t>add and configure additional domains</t>
  </si>
  <si>
    <t>configure user identities for new domain name</t>
  </si>
  <si>
    <t>configure workloads for new domain name</t>
  </si>
  <si>
    <t>design domain name configuration</t>
  </si>
  <si>
    <t>set primary domain name</t>
  </si>
  <si>
    <t>verify custom domain</t>
  </si>
  <si>
    <t>Plan a Microsoft 365 implementation</t>
  </si>
  <si>
    <t>plan for Microsoft 365 on-premises Infrastructure</t>
  </si>
  <si>
    <t>plan identity and authentication solution</t>
  </si>
  <si>
    <t>Setup Microsoft 365 tenancy and subscription</t>
  </si>
  <si>
    <t>configure subscription and tenant roles and workload settings</t>
  </si>
  <si>
    <t>evaluate Microsoft 365 for organization</t>
  </si>
  <si>
    <t>plan and create tenant</t>
  </si>
  <si>
    <t>upgrade existing subscriptions to Microsoft 365</t>
  </si>
  <si>
    <t>monitor license allocations</t>
  </si>
  <si>
    <t>Manage Microsoft 365 subscription and tenant health</t>
  </si>
  <si>
    <t>manage service health alerts</t>
  </si>
  <si>
    <t>create &amp; manage service requests</t>
  </si>
  <si>
    <t>create internal service health response plan</t>
  </si>
  <si>
    <t>monitor service health</t>
  </si>
  <si>
    <t>configure and review reports, including BI, OMS, and Microsoft 365 reporting</t>
  </si>
  <si>
    <t>schedule and review security and compliance reports</t>
  </si>
  <si>
    <t>schedule and review usage metrics</t>
  </si>
  <si>
    <t>Plan migration of users and data</t>
  </si>
  <si>
    <t>identify data to be migrated and method</t>
  </si>
  <si>
    <t>identify users and mailboxes to be migrated and method</t>
  </si>
  <si>
    <t>plan migration of on-prem users and groups</t>
  </si>
  <si>
    <t>import PST Files</t>
  </si>
  <si>
    <t>Manage user identity and roles (35-40%)</t>
  </si>
  <si>
    <t>Manage access and authentication (20-25%)</t>
  </si>
  <si>
    <t>Plan Office 365 workloads and applications (10-15%)</t>
  </si>
  <si>
    <t>This self-assessment tool was originaly created by:</t>
  </si>
  <si>
    <t>https://juan-zapata.com</t>
  </si>
  <si>
    <t>This self-assessment tool was modified by:</t>
  </si>
  <si>
    <t>Juan Zapata, Infrastructure Specialist at InterGrupo &amp; MCP - Office 365 - Exchange</t>
  </si>
  <si>
    <t>Self Assessment last updated March 30, 2020</t>
  </si>
  <si>
    <t>https://github.com/JuanZQ/exam-assessments</t>
  </si>
  <si>
    <t>Design identity strategy</t>
  </si>
  <si>
    <t>evaluate requirements and solution for synchronization</t>
  </si>
  <si>
    <t>evaluate requirements and solution for identity management</t>
  </si>
  <si>
    <t>evaluate requirements and solution for authentication</t>
  </si>
  <si>
    <t>Plan identity synchronization by using Azure AD Connect</t>
  </si>
  <si>
    <t>design directory synchronization</t>
  </si>
  <si>
    <t>implement directory synchronization with directory services, federation services, and Azure endpoints</t>
  </si>
  <si>
    <t>Manage identity synchronization by using Azure AD Connect</t>
  </si>
  <si>
    <t>Manage Azure AD identities</t>
  </si>
  <si>
    <t>monitor Azure AD Connect Health</t>
  </si>
  <si>
    <t>manage Azure AD Connect synchronization</t>
  </si>
  <si>
    <t>configure object filters</t>
  </si>
  <si>
    <t>configure password sync</t>
  </si>
  <si>
    <t>implement multi-forest AD Connect scenarios</t>
  </si>
  <si>
    <t>plan Azure AD identities</t>
  </si>
  <si>
    <t>implement and manage Azure AD self-service password reset</t>
  </si>
  <si>
    <t>manage access reviews</t>
  </si>
  <si>
    <t>manage groups</t>
  </si>
  <si>
    <t>manage passwords</t>
  </si>
  <si>
    <t>manage product licenses</t>
  </si>
  <si>
    <t>perform bulk user management</t>
  </si>
  <si>
    <t>manage users</t>
  </si>
  <si>
    <t>Manage user roles</t>
  </si>
  <si>
    <t>plan user roles</t>
  </si>
  <si>
    <t>allocate roles in workloads</t>
  </si>
  <si>
    <t>configure administrative accounts</t>
  </si>
  <si>
    <t>configure RBAC within Azure AD</t>
  </si>
  <si>
    <t>delegate admin rights</t>
  </si>
  <si>
    <t>manage admin roles</t>
  </si>
  <si>
    <t>manage role allocations by using Azure AD</t>
  </si>
  <si>
    <t>plan security and compliance roles for Microsoft 365</t>
  </si>
  <si>
    <t>Manage authentication</t>
  </si>
  <si>
    <t>Implement Multi-Factor Authentication (MFA)</t>
  </si>
  <si>
    <t>Configure application acces</t>
  </si>
  <si>
    <t>Implement access for external users of Microsoft 365 workloads</t>
  </si>
  <si>
    <t>design authentication method</t>
  </si>
  <si>
    <t>configure authentication</t>
  </si>
  <si>
    <t>implement authentication method</t>
  </si>
  <si>
    <t>manage authentication</t>
  </si>
  <si>
    <t>monitor authentication</t>
  </si>
  <si>
    <t>design an MFA solution</t>
  </si>
  <si>
    <t>configure MFA for apps or users</t>
  </si>
  <si>
    <t>administer MFA users</t>
  </si>
  <si>
    <t>report MFA utilization</t>
  </si>
  <si>
    <t>configure application registration in Azure AD</t>
  </si>
  <si>
    <t>configure Azure AD application proxy</t>
  </si>
  <si>
    <t>publish enterprise apps in Azure AD</t>
  </si>
  <si>
    <t>create B2B accounts</t>
  </si>
  <si>
    <t>create guest accounts</t>
  </si>
  <si>
    <t>design solutions for external access</t>
  </si>
  <si>
    <t>Plan for Office 365 workload deployment</t>
  </si>
  <si>
    <t>Plan Office 365 applications deployment</t>
  </si>
  <si>
    <t>identify hybrid requirements</t>
  </si>
  <si>
    <t>plan connectivity and data flow for each workload</t>
  </si>
  <si>
    <t>plan for Microsoft 365 workload connectivity</t>
  </si>
  <si>
    <t>plan migration strategy for workloads</t>
  </si>
  <si>
    <t>manage Office 365 software downloads</t>
  </si>
  <si>
    <t>plan for Office 365 apps</t>
  </si>
  <si>
    <t>plan for Office 365 Pro plus apps updates</t>
  </si>
  <si>
    <t>plan for Office 365 Pro plus connectivity</t>
  </si>
  <si>
    <t>plan for Office online</t>
  </si>
  <si>
    <t>plan Office 365 Pro plus deployment</t>
  </si>
  <si>
    <t>https://docs.microsoft.com/en-us/learn/certifications/exams/ms-100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</si>
</sst>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Hipervínculo" xfId="3" builtinId="8" hidden="1"/>
    <cellStyle name="Hipervínculo" xfId="1" builtinId="8" hidden="1"/>
    <cellStyle name="Hipervínculo" xfId="5" builtinId="8"/>
    <cellStyle name="Hipervínculo visitado" xfId="4" builtinId="9" hidden="1"/>
    <cellStyle name="Hipervínculo visitado" xfId="2" builtinId="9" hidden="1"/>
    <cellStyle name="Normal" xfId="0" builtinId="0"/>
  </cellStyles>
  <dxfs count="1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ms-100" TargetMode="External"/><Relationship Id="rId7" Type="http://schemas.openxmlformats.org/officeDocument/2006/relationships/hyperlink" Target="https://github.com/JuanZQ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juan-zapata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8"/>
  <sheetViews>
    <sheetView tabSelected="1" topLeftCell="A16" workbookViewId="0">
      <selection activeCell="A13" sqref="A13"/>
    </sheetView>
  </sheetViews>
  <sheetFormatPr baseColWidth="10" defaultColWidth="9" defaultRowHeight="15.75" x14ac:dyDescent="0.25"/>
  <cols>
    <col min="1" max="1" width="54.87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6" t="s">
        <v>32</v>
      </c>
    </row>
    <row r="13" spans="1:2" x14ac:dyDescent="0.25">
      <c r="A13" s="10" t="s">
        <v>134</v>
      </c>
    </row>
    <row r="15" spans="1:2" x14ac:dyDescent="0.25">
      <c r="A15" s="15" t="s">
        <v>9</v>
      </c>
      <c r="B15" s="15" t="s">
        <v>10</v>
      </c>
    </row>
    <row r="16" spans="1:2" ht="18.75" x14ac:dyDescent="0.3">
      <c r="A16" s="9" t="s">
        <v>33</v>
      </c>
      <c r="B16" s="8">
        <f>'Self Assessment'!D2</f>
        <v>0</v>
      </c>
    </row>
    <row r="17" spans="1:4" ht="18.75" x14ac:dyDescent="0.3">
      <c r="A17" s="9" t="s">
        <v>63</v>
      </c>
      <c r="B17" s="8">
        <f>'Self Assessment'!D32</f>
        <v>0</v>
      </c>
    </row>
    <row r="18" spans="1:4" ht="18.75" x14ac:dyDescent="0.3">
      <c r="A18" s="9" t="s">
        <v>64</v>
      </c>
      <c r="B18" s="8">
        <f>'Self Assessment'!D64</f>
        <v>0</v>
      </c>
    </row>
    <row r="19" spans="1:4" ht="18.75" x14ac:dyDescent="0.3">
      <c r="A19" s="9" t="s">
        <v>65</v>
      </c>
      <c r="B19" s="8">
        <f>'Self Assessment'!D84</f>
        <v>0</v>
      </c>
    </row>
    <row r="20" spans="1:4" ht="26.25" x14ac:dyDescent="0.4">
      <c r="A20" s="12" t="s">
        <v>11</v>
      </c>
      <c r="B20" s="13">
        <f>SUM(B16:B19)/4</f>
        <v>0</v>
      </c>
    </row>
    <row r="22" spans="1:4" ht="21" x14ac:dyDescent="0.35">
      <c r="A22" s="6" t="s">
        <v>66</v>
      </c>
    </row>
    <row r="23" spans="1:4" x14ac:dyDescent="0.25">
      <c r="A23" s="1" t="s">
        <v>12</v>
      </c>
      <c r="D23" s="10" t="s">
        <v>13</v>
      </c>
    </row>
    <row r="24" spans="1:4" x14ac:dyDescent="0.25">
      <c r="A24" s="1" t="s">
        <v>14</v>
      </c>
      <c r="D24" s="10" t="s">
        <v>15</v>
      </c>
    </row>
    <row r="25" spans="1:4" ht="21" x14ac:dyDescent="0.35">
      <c r="A25" s="6" t="s">
        <v>68</v>
      </c>
      <c r="D25" s="10"/>
    </row>
    <row r="26" spans="1:4" x14ac:dyDescent="0.25">
      <c r="A26" s="1" t="s">
        <v>69</v>
      </c>
      <c r="D26" s="10" t="s">
        <v>67</v>
      </c>
    </row>
    <row r="28" spans="1:4" ht="21" x14ac:dyDescent="0.35">
      <c r="A28" s="16" t="s">
        <v>16</v>
      </c>
    </row>
    <row r="29" spans="1:4" x14ac:dyDescent="0.25">
      <c r="A29" t="s">
        <v>17</v>
      </c>
    </row>
    <row r="30" spans="1:4" x14ac:dyDescent="0.25">
      <c r="A30" s="10" t="s">
        <v>18</v>
      </c>
    </row>
    <row r="31" spans="1:4" x14ac:dyDescent="0.25">
      <c r="A31" s="10" t="s">
        <v>71</v>
      </c>
    </row>
    <row r="33" spans="1:1" ht="21" x14ac:dyDescent="0.35">
      <c r="A33" s="16" t="s">
        <v>19</v>
      </c>
    </row>
    <row r="34" spans="1:1" x14ac:dyDescent="0.25">
      <c r="A34" t="s">
        <v>20</v>
      </c>
    </row>
    <row r="35" spans="1:1" x14ac:dyDescent="0.25">
      <c r="A35" s="10" t="s">
        <v>21</v>
      </c>
    </row>
    <row r="36" spans="1:1" x14ac:dyDescent="0.25">
      <c r="A36" t="s">
        <v>22</v>
      </c>
    </row>
    <row r="38" spans="1:1" x14ac:dyDescent="0.25">
      <c r="A38" s="17" t="s">
        <v>70</v>
      </c>
    </row>
  </sheetData>
  <conditionalFormatting sqref="B16:B19">
    <cfRule type="cellIs" dxfId="119" priority="9" operator="greaterThan">
      <formula>0.7</formula>
    </cfRule>
  </conditionalFormatting>
  <conditionalFormatting sqref="B16:B19">
    <cfRule type="cellIs" dxfId="118" priority="8" operator="lessThan">
      <formula>0.5</formula>
    </cfRule>
  </conditionalFormatting>
  <conditionalFormatting sqref="B16:B19">
    <cfRule type="cellIs" dxfId="117" priority="7" operator="between">
      <formula>0.5</formula>
      <formula>0.7</formula>
    </cfRule>
  </conditionalFormatting>
  <conditionalFormatting sqref="B20">
    <cfRule type="cellIs" dxfId="116" priority="6" operator="greaterThan">
      <formula>0.7</formula>
    </cfRule>
  </conditionalFormatting>
  <conditionalFormatting sqref="B20">
    <cfRule type="cellIs" dxfId="115" priority="5" operator="lessThan">
      <formula>0.5</formula>
    </cfRule>
  </conditionalFormatting>
  <conditionalFormatting sqref="B20">
    <cfRule type="cellIs" dxfId="114" priority="4" operator="between">
      <formula>0.5</formula>
      <formula>0.7</formula>
    </cfRule>
  </conditionalFormatting>
  <hyperlinks>
    <hyperlink ref="D23" r:id="rId1" xr:uid="{470DAEA5-C47D-491F-9E24-1E43DFA9EFD7}"/>
    <hyperlink ref="D24" r:id="rId2" xr:uid="{396BD43E-AF22-4B9C-ADA7-296C6B829854}"/>
    <hyperlink ref="A13" r:id="rId3" xr:uid="{CB6A730D-CADC-4D81-A386-03507FD20A50}"/>
    <hyperlink ref="A30" r:id="rId4" xr:uid="{EC9B1DA3-DF0D-4250-A575-BC51343EDE01}"/>
    <hyperlink ref="A35" r:id="rId5" xr:uid="{9138F825-67CB-41CE-B3B4-CACDC89942CE}"/>
    <hyperlink ref="D26" r:id="rId6" xr:uid="{294AC4F5-6D00-4EED-90F5-9BA040622FF5}"/>
    <hyperlink ref="A31" r:id="rId7" xr:uid="{26F0B4BB-F6C4-4498-94F3-54313F6C10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6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 x14ac:dyDescent="0.3">
      <c r="A1" s="14" t="s">
        <v>23</v>
      </c>
      <c r="B1" s="14" t="s">
        <v>24</v>
      </c>
      <c r="C1" s="14" t="s">
        <v>25</v>
      </c>
      <c r="D1" s="14" t="s">
        <v>26</v>
      </c>
    </row>
    <row r="2" spans="1:5" s="6" customFormat="1" ht="21" x14ac:dyDescent="0.35">
      <c r="A2" s="6" t="s">
        <v>33</v>
      </c>
      <c r="D2" s="11">
        <f>SUM(D3:D31)/5</f>
        <v>0</v>
      </c>
    </row>
    <row r="3" spans="1:5" s="7" customFormat="1" ht="18.75" x14ac:dyDescent="0.3">
      <c r="B3" s="7" t="s">
        <v>34</v>
      </c>
      <c r="D3" s="8">
        <f>(VLOOKUP(D4,List_Categories,2,FALSE)+VLOOKUP(D5,List_Categories,2,FALSE)+VLOOKUP(D6,List_Categories,2,FALSE)+VLOOKUP(D7,List_Categories,2,FALSE)+VLOOKUP(D8,List_Categories,2,FALSE)+VLOOKUP(D9,List_Categories,2,FALSE))/6</f>
        <v>0</v>
      </c>
    </row>
    <row r="4" spans="1:5" x14ac:dyDescent="0.25">
      <c r="C4" t="s">
        <v>35</v>
      </c>
      <c r="D4" t="s">
        <v>27</v>
      </c>
      <c r="E4" s="20"/>
    </row>
    <row r="5" spans="1:5" x14ac:dyDescent="0.25">
      <c r="C5" t="s">
        <v>36</v>
      </c>
      <c r="D5" t="s">
        <v>27</v>
      </c>
    </row>
    <row r="6" spans="1:5" x14ac:dyDescent="0.25">
      <c r="C6" t="s">
        <v>37</v>
      </c>
      <c r="D6" t="s">
        <v>27</v>
      </c>
    </row>
    <row r="7" spans="1:5" x14ac:dyDescent="0.25">
      <c r="C7" t="s">
        <v>38</v>
      </c>
      <c r="D7" t="s">
        <v>27</v>
      </c>
    </row>
    <row r="8" spans="1:5" x14ac:dyDescent="0.25">
      <c r="C8" t="s">
        <v>39</v>
      </c>
      <c r="D8" t="s">
        <v>27</v>
      </c>
    </row>
    <row r="9" spans="1:5" x14ac:dyDescent="0.25">
      <c r="C9" t="s">
        <v>40</v>
      </c>
      <c r="D9" t="s">
        <v>27</v>
      </c>
    </row>
    <row r="10" spans="1:5" s="18" customFormat="1" ht="18.75" x14ac:dyDescent="0.3">
      <c r="B10" s="18" t="s">
        <v>41</v>
      </c>
      <c r="D10" s="8">
        <f>(VLOOKUP(D11,List_Categories,2,FALSE)+VLOOKUP(D12,List_Categories,2,FALSE))/2</f>
        <v>0</v>
      </c>
    </row>
    <row r="11" spans="1:5" x14ac:dyDescent="0.25">
      <c r="C11" t="s">
        <v>42</v>
      </c>
      <c r="D11" t="s">
        <v>27</v>
      </c>
    </row>
    <row r="12" spans="1:5" x14ac:dyDescent="0.25">
      <c r="C12" t="s">
        <v>43</v>
      </c>
      <c r="D12" t="s">
        <v>27</v>
      </c>
    </row>
    <row r="13" spans="1:5" s="7" customFormat="1" ht="18.75" x14ac:dyDescent="0.3">
      <c r="B13" s="7" t="s">
        <v>44</v>
      </c>
      <c r="D13" s="8">
        <f>(VLOOKUP(D14,List_Categories,2,FALSE)+VLOOKUP(D15,List_Categories,2,FALSE)+VLOOKUP(D18,List_Categories,2,FALSE)+VLOOKUP(D17,List_Categories,2,FALSE)+VLOOKUP(D16,List_Categories,2,FALSE))/5</f>
        <v>0</v>
      </c>
    </row>
    <row r="14" spans="1:5" x14ac:dyDescent="0.25">
      <c r="C14" t="s">
        <v>45</v>
      </c>
      <c r="D14" t="s">
        <v>27</v>
      </c>
    </row>
    <row r="15" spans="1:5" x14ac:dyDescent="0.25">
      <c r="C15" t="s">
        <v>46</v>
      </c>
      <c r="D15" t="s">
        <v>27</v>
      </c>
    </row>
    <row r="16" spans="1:5" x14ac:dyDescent="0.25">
      <c r="C16" t="s">
        <v>47</v>
      </c>
      <c r="D16" t="s">
        <v>27</v>
      </c>
    </row>
    <row r="17" spans="1:4" x14ac:dyDescent="0.25">
      <c r="C17" t="s">
        <v>48</v>
      </c>
      <c r="D17" t="s">
        <v>27</v>
      </c>
    </row>
    <row r="18" spans="1:4" x14ac:dyDescent="0.25">
      <c r="C18" t="s">
        <v>49</v>
      </c>
      <c r="D18" t="s">
        <v>27</v>
      </c>
    </row>
    <row r="19" spans="1:4" ht="18.75" x14ac:dyDescent="0.3">
      <c r="B19" s="7" t="s">
        <v>50</v>
      </c>
      <c r="C19" s="7"/>
      <c r="D19" s="8">
        <f>(VLOOKUP(D20,List_Categories,2,FALSE)+VLOOKUP(D21,List_Categories,2,FALSE)+VLOOKUP(D24,List_Categories,2,FALSE)+VLOOKUP(D23,List_Categories,2,FALSE)+VLOOKUP(D22,List_Categories,2,FALSE)+VLOOKUP(D25,List_Categories,2,FALSE)+VLOOKUP(D26,List_Categories,2,FALSE))/7</f>
        <v>0</v>
      </c>
    </row>
    <row r="20" spans="1:4" x14ac:dyDescent="0.25">
      <c r="C20" t="s">
        <v>51</v>
      </c>
      <c r="D20" t="s">
        <v>27</v>
      </c>
    </row>
    <row r="21" spans="1:4" x14ac:dyDescent="0.25">
      <c r="C21" t="s">
        <v>52</v>
      </c>
      <c r="D21" t="s">
        <v>27</v>
      </c>
    </row>
    <row r="22" spans="1:4" x14ac:dyDescent="0.25">
      <c r="C22" t="s">
        <v>53</v>
      </c>
      <c r="D22" t="s">
        <v>27</v>
      </c>
    </row>
    <row r="23" spans="1:4" x14ac:dyDescent="0.25">
      <c r="C23" t="s">
        <v>54</v>
      </c>
      <c r="D23" t="s">
        <v>27</v>
      </c>
    </row>
    <row r="24" spans="1:4" x14ac:dyDescent="0.25">
      <c r="C24" t="s">
        <v>55</v>
      </c>
      <c r="D24" t="s">
        <v>27</v>
      </c>
    </row>
    <row r="25" spans="1:4" x14ac:dyDescent="0.25">
      <c r="C25" t="s">
        <v>56</v>
      </c>
      <c r="D25" t="s">
        <v>27</v>
      </c>
    </row>
    <row r="26" spans="1:4" x14ac:dyDescent="0.25">
      <c r="C26" t="s">
        <v>57</v>
      </c>
      <c r="D26" t="s">
        <v>27</v>
      </c>
    </row>
    <row r="27" spans="1:4" ht="18.75" x14ac:dyDescent="0.3">
      <c r="B27" s="7" t="s">
        <v>58</v>
      </c>
      <c r="C27" s="7"/>
      <c r="D27" s="8">
        <f>(VLOOKUP(D28,List_Categories,2,FALSE)+VLOOKUP(D29,List_Categories,2,FALSE)+VLOOKUP(D31,List_Categories,2,FALSE)+VLOOKUP(D30,List_Categories,2,FALSE))/4</f>
        <v>0</v>
      </c>
    </row>
    <row r="28" spans="1:4" x14ac:dyDescent="0.25">
      <c r="C28" t="s">
        <v>59</v>
      </c>
      <c r="D28" t="s">
        <v>27</v>
      </c>
    </row>
    <row r="29" spans="1:4" x14ac:dyDescent="0.25">
      <c r="C29" t="s">
        <v>60</v>
      </c>
      <c r="D29" t="s">
        <v>27</v>
      </c>
    </row>
    <row r="30" spans="1:4" x14ac:dyDescent="0.25">
      <c r="C30" t="s">
        <v>61</v>
      </c>
      <c r="D30" t="s">
        <v>27</v>
      </c>
    </row>
    <row r="31" spans="1:4" x14ac:dyDescent="0.25">
      <c r="C31" t="s">
        <v>62</v>
      </c>
      <c r="D31" t="s">
        <v>27</v>
      </c>
    </row>
    <row r="32" spans="1:4" s="6" customFormat="1" ht="21" x14ac:dyDescent="0.35">
      <c r="A32" s="6" t="s">
        <v>63</v>
      </c>
      <c r="D32" s="11">
        <f>SUM(D33:D63)/5</f>
        <v>0</v>
      </c>
    </row>
    <row r="33" spans="2:4" s="7" customFormat="1" ht="18.75" x14ac:dyDescent="0.3">
      <c r="B33" s="7" t="s">
        <v>72</v>
      </c>
      <c r="D33" s="8">
        <f>(VLOOKUP(D34,List_Categories,2,FALSE)+VLOOKUP(D35,List_Categories,2,FALSE)+VLOOKUP(D36,List_Categories,2,FALSE))/3</f>
        <v>0</v>
      </c>
    </row>
    <row r="34" spans="2:4" x14ac:dyDescent="0.25">
      <c r="C34" t="s">
        <v>73</v>
      </c>
      <c r="D34" t="s">
        <v>27</v>
      </c>
    </row>
    <row r="35" spans="2:4" x14ac:dyDescent="0.25">
      <c r="C35" t="s">
        <v>74</v>
      </c>
      <c r="D35" t="s">
        <v>27</v>
      </c>
    </row>
    <row r="36" spans="2:4" x14ac:dyDescent="0.25">
      <c r="C36" t="s">
        <v>75</v>
      </c>
      <c r="D36" t="s">
        <v>27</v>
      </c>
    </row>
    <row r="37" spans="2:4" s="7" customFormat="1" ht="18.75" x14ac:dyDescent="0.3">
      <c r="B37" s="7" t="s">
        <v>76</v>
      </c>
      <c r="D37" s="8">
        <f>(VLOOKUP(D38,List_Categories,2,FALSE)+VLOOKUP(D39,List_Categories,2,FALSE))/2</f>
        <v>0</v>
      </c>
    </row>
    <row r="38" spans="2:4" x14ac:dyDescent="0.25">
      <c r="C38" t="s">
        <v>77</v>
      </c>
      <c r="D38" t="s">
        <v>27</v>
      </c>
    </row>
    <row r="39" spans="2:4" x14ac:dyDescent="0.25">
      <c r="C39" t="s">
        <v>78</v>
      </c>
      <c r="D39" t="s">
        <v>27</v>
      </c>
    </row>
    <row r="40" spans="2:4" s="7" customFormat="1" ht="18.75" x14ac:dyDescent="0.3">
      <c r="B40" s="7" t="s">
        <v>79</v>
      </c>
      <c r="D40" s="8">
        <f>(VLOOKUP(D41,List_Categories,2,FALSE)+VLOOKUP(D42,List_Categories,2,FALSE)+VLOOKUP(D43,List_Categories,2,FALSE)+VLOOKUP(D44,List_Categories,2,FALSE)+VLOOKUP(D45,List_Categories,2,FALSE))/5</f>
        <v>0</v>
      </c>
    </row>
    <row r="41" spans="2:4" x14ac:dyDescent="0.25">
      <c r="C41" t="s">
        <v>81</v>
      </c>
      <c r="D41" t="s">
        <v>27</v>
      </c>
    </row>
    <row r="42" spans="2:4" x14ac:dyDescent="0.25">
      <c r="C42" t="s">
        <v>82</v>
      </c>
      <c r="D42" t="s">
        <v>27</v>
      </c>
    </row>
    <row r="43" spans="2:4" x14ac:dyDescent="0.25">
      <c r="C43" t="s">
        <v>83</v>
      </c>
      <c r="D43" t="s">
        <v>27</v>
      </c>
    </row>
    <row r="44" spans="2:4" x14ac:dyDescent="0.25">
      <c r="C44" t="s">
        <v>84</v>
      </c>
      <c r="D44" t="s">
        <v>27</v>
      </c>
    </row>
    <row r="45" spans="2:4" x14ac:dyDescent="0.25">
      <c r="C45" t="s">
        <v>85</v>
      </c>
      <c r="D45" t="s">
        <v>27</v>
      </c>
    </row>
    <row r="46" spans="2:4" s="7" customFormat="1" ht="18.75" x14ac:dyDescent="0.3">
      <c r="B46" s="7" t="s">
        <v>80</v>
      </c>
      <c r="D46" s="8">
        <f>(VLOOKUP(D47,List_Categories,2,FALSE)+VLOOKUP(D48,List_Categories,2,FALSE)+VLOOKUP(D49,List_Categories,2,FALSE)+VLOOKUP(D50,List_Categories,2,FALSE)+VLOOKUP(D51,List_Categories,2,FALSE)+VLOOKUP(D52,List_Categories,2,FALSE)+VLOOKUP(D53,List_Categories,2,FALSE)+VLOOKUP(D54,List_Categories,2,FALSE))/8</f>
        <v>0</v>
      </c>
    </row>
    <row r="47" spans="2:4" x14ac:dyDescent="0.25">
      <c r="C47" t="s">
        <v>86</v>
      </c>
      <c r="D47" t="s">
        <v>27</v>
      </c>
    </row>
    <row r="48" spans="2:4" x14ac:dyDescent="0.25">
      <c r="C48" t="s">
        <v>87</v>
      </c>
      <c r="D48" t="s">
        <v>27</v>
      </c>
    </row>
    <row r="49" spans="1:4" x14ac:dyDescent="0.25">
      <c r="C49" t="s">
        <v>88</v>
      </c>
      <c r="D49" t="s">
        <v>27</v>
      </c>
    </row>
    <row r="50" spans="1:4" x14ac:dyDescent="0.25">
      <c r="C50" t="s">
        <v>89</v>
      </c>
      <c r="D50" t="s">
        <v>27</v>
      </c>
    </row>
    <row r="51" spans="1:4" x14ac:dyDescent="0.25">
      <c r="C51" t="s">
        <v>90</v>
      </c>
      <c r="D51" t="s">
        <v>27</v>
      </c>
    </row>
    <row r="52" spans="1:4" x14ac:dyDescent="0.25">
      <c r="C52" t="s">
        <v>91</v>
      </c>
      <c r="D52" t="s">
        <v>27</v>
      </c>
    </row>
    <row r="53" spans="1:4" x14ac:dyDescent="0.25">
      <c r="C53" t="s">
        <v>93</v>
      </c>
      <c r="D53" t="s">
        <v>27</v>
      </c>
    </row>
    <row r="54" spans="1:4" x14ac:dyDescent="0.25">
      <c r="C54" t="s">
        <v>92</v>
      </c>
      <c r="D54" t="s">
        <v>27</v>
      </c>
    </row>
    <row r="55" spans="1:4" ht="18.75" x14ac:dyDescent="0.3">
      <c r="B55" s="7" t="s">
        <v>94</v>
      </c>
      <c r="D55" s="8">
        <f>(VLOOKUP(D56,List_Categories,2,FALSE)+VLOOKUP(D57,List_Categories,2,FALSE)+VLOOKUP(D58,List_Categories,2,FALSE)+VLOOKUP(D59,List_Categories,2,FALSE)+VLOOKUP(D60,List_Categories,2,FALSE)+VLOOKUP(D61,List_Categories,2,FALSE)+VLOOKUP(D62,List_Categories,2,FALSE)+VLOOKUP(D63,List_Categories,2,FALSE))/8</f>
        <v>0</v>
      </c>
    </row>
    <row r="56" spans="1:4" x14ac:dyDescent="0.25">
      <c r="C56" t="s">
        <v>95</v>
      </c>
      <c r="D56" t="s">
        <v>27</v>
      </c>
    </row>
    <row r="57" spans="1:4" x14ac:dyDescent="0.25">
      <c r="C57" t="s">
        <v>96</v>
      </c>
      <c r="D57" t="s">
        <v>27</v>
      </c>
    </row>
    <row r="58" spans="1:4" x14ac:dyDescent="0.25">
      <c r="C58" t="s">
        <v>97</v>
      </c>
      <c r="D58" t="s">
        <v>27</v>
      </c>
    </row>
    <row r="59" spans="1:4" x14ac:dyDescent="0.25">
      <c r="C59" t="s">
        <v>98</v>
      </c>
      <c r="D59" t="s">
        <v>27</v>
      </c>
    </row>
    <row r="60" spans="1:4" x14ac:dyDescent="0.25">
      <c r="C60" t="s">
        <v>99</v>
      </c>
      <c r="D60" t="s">
        <v>27</v>
      </c>
    </row>
    <row r="61" spans="1:4" x14ac:dyDescent="0.25">
      <c r="C61" t="s">
        <v>100</v>
      </c>
      <c r="D61" t="s">
        <v>27</v>
      </c>
    </row>
    <row r="62" spans="1:4" x14ac:dyDescent="0.25">
      <c r="C62" t="s">
        <v>101</v>
      </c>
      <c r="D62" t="s">
        <v>27</v>
      </c>
    </row>
    <row r="63" spans="1:4" x14ac:dyDescent="0.25">
      <c r="C63" t="s">
        <v>102</v>
      </c>
      <c r="D63" t="s">
        <v>27</v>
      </c>
    </row>
    <row r="64" spans="1:4" s="6" customFormat="1" ht="21" x14ac:dyDescent="0.35">
      <c r="A64" s="6" t="s">
        <v>64</v>
      </c>
      <c r="D64" s="11">
        <f>SUM(D65:D83)/4</f>
        <v>0</v>
      </c>
    </row>
    <row r="65" spans="2:4" s="7" customFormat="1" ht="18.75" x14ac:dyDescent="0.3">
      <c r="B65" s="7" t="s">
        <v>103</v>
      </c>
      <c r="D65" s="8">
        <f>(VLOOKUP(D66,List_Categories,2,FALSE)+VLOOKUP(D67,List_Categories,2,FALSE)+VLOOKUP(D68,List_Categories,2,FALSE)+VLOOKUP(D69,List_Categories,2,FALSE)+VLOOKUP(D70,List_Categories,2,FALSE))/5</f>
        <v>0</v>
      </c>
    </row>
    <row r="66" spans="2:4" x14ac:dyDescent="0.25">
      <c r="C66" t="s">
        <v>107</v>
      </c>
      <c r="D66" t="s">
        <v>27</v>
      </c>
    </row>
    <row r="67" spans="2:4" x14ac:dyDescent="0.25">
      <c r="C67" t="s">
        <v>108</v>
      </c>
      <c r="D67" t="s">
        <v>27</v>
      </c>
    </row>
    <row r="68" spans="2:4" x14ac:dyDescent="0.25">
      <c r="C68" t="s">
        <v>109</v>
      </c>
      <c r="D68" t="s">
        <v>27</v>
      </c>
    </row>
    <row r="69" spans="2:4" x14ac:dyDescent="0.25">
      <c r="C69" t="s">
        <v>110</v>
      </c>
      <c r="D69" t="s">
        <v>27</v>
      </c>
    </row>
    <row r="70" spans="2:4" x14ac:dyDescent="0.25">
      <c r="C70" t="s">
        <v>111</v>
      </c>
      <c r="D70" t="s">
        <v>27</v>
      </c>
    </row>
    <row r="71" spans="2:4" s="7" customFormat="1" ht="18.75" x14ac:dyDescent="0.3">
      <c r="B71" s="7" t="s">
        <v>104</v>
      </c>
      <c r="D71" s="8">
        <f>(VLOOKUP(D72,List_Categories,2,FALSE)+VLOOKUP(D73,List_Categories,2,FALSE)+VLOOKUP(D74,List_Categories,2,FALSE)+VLOOKUP(D75,List_Categories,2,FALSE))/4</f>
        <v>0</v>
      </c>
    </row>
    <row r="72" spans="2:4" x14ac:dyDescent="0.25">
      <c r="C72" t="s">
        <v>112</v>
      </c>
      <c r="D72" t="s">
        <v>27</v>
      </c>
    </row>
    <row r="73" spans="2:4" x14ac:dyDescent="0.25">
      <c r="C73" t="s">
        <v>113</v>
      </c>
      <c r="D73" t="s">
        <v>27</v>
      </c>
    </row>
    <row r="74" spans="2:4" x14ac:dyDescent="0.25">
      <c r="C74" t="s">
        <v>114</v>
      </c>
      <c r="D74" t="s">
        <v>27</v>
      </c>
    </row>
    <row r="75" spans="2:4" x14ac:dyDescent="0.25">
      <c r="C75" t="s">
        <v>115</v>
      </c>
      <c r="D75" t="s">
        <v>27</v>
      </c>
    </row>
    <row r="76" spans="2:4" s="7" customFormat="1" ht="18.75" x14ac:dyDescent="0.3">
      <c r="B76" s="7" t="s">
        <v>105</v>
      </c>
      <c r="D76" s="8">
        <f>(VLOOKUP(D77,List_Categories,2,FALSE)+VLOOKUP(D78,List_Categories,2,FALSE)+VLOOKUP(D79,List_Categories,2,FALSE))/3</f>
        <v>0</v>
      </c>
    </row>
    <row r="77" spans="2:4" x14ac:dyDescent="0.25">
      <c r="C77" t="s">
        <v>116</v>
      </c>
      <c r="D77" t="s">
        <v>27</v>
      </c>
    </row>
    <row r="78" spans="2:4" x14ac:dyDescent="0.25">
      <c r="C78" t="s">
        <v>117</v>
      </c>
      <c r="D78" t="s">
        <v>27</v>
      </c>
    </row>
    <row r="79" spans="2:4" x14ac:dyDescent="0.25">
      <c r="C79" t="s">
        <v>118</v>
      </c>
      <c r="D79" t="s">
        <v>27</v>
      </c>
    </row>
    <row r="80" spans="2:4" ht="18.75" x14ac:dyDescent="0.3">
      <c r="B80" s="7" t="s">
        <v>106</v>
      </c>
      <c r="C80" s="7"/>
      <c r="D80" s="8">
        <f>(VLOOKUP(D81,List_Categories,2,FALSE)+VLOOKUP(D82,List_Categories,2,FALSE)+VLOOKUP(D83,List_Categories,2,FALSE))/3</f>
        <v>0</v>
      </c>
    </row>
    <row r="81" spans="1:4" x14ac:dyDescent="0.25">
      <c r="C81" t="s">
        <v>119</v>
      </c>
      <c r="D81" t="s">
        <v>27</v>
      </c>
    </row>
    <row r="82" spans="1:4" x14ac:dyDescent="0.25">
      <c r="C82" t="s">
        <v>120</v>
      </c>
      <c r="D82" t="s">
        <v>27</v>
      </c>
    </row>
    <row r="83" spans="1:4" x14ac:dyDescent="0.25">
      <c r="C83" t="s">
        <v>121</v>
      </c>
      <c r="D83" t="s">
        <v>27</v>
      </c>
    </row>
    <row r="84" spans="1:4" ht="21" x14ac:dyDescent="0.35">
      <c r="A84" s="6" t="s">
        <v>65</v>
      </c>
      <c r="B84" s="6"/>
      <c r="C84" s="6"/>
      <c r="D84" s="11">
        <f>SUM(D85:D94)/2</f>
        <v>0</v>
      </c>
    </row>
    <row r="85" spans="1:4" ht="18.75" x14ac:dyDescent="0.3">
      <c r="A85" s="7"/>
      <c r="B85" s="7" t="s">
        <v>122</v>
      </c>
      <c r="C85" s="7"/>
      <c r="D85" s="8">
        <f>(VLOOKUP(D86,List_Categories,2,FALSE)+VLOOKUP(D87,List_Categories,2,FALSE)+VLOOKUP(D88,List_Categories,2,FALSE)+VLOOKUP(D89,List_Categories,2,FALSE))/4</f>
        <v>0</v>
      </c>
    </row>
    <row r="86" spans="1:4" x14ac:dyDescent="0.25">
      <c r="C86" t="s">
        <v>124</v>
      </c>
      <c r="D86" t="s">
        <v>27</v>
      </c>
    </row>
    <row r="87" spans="1:4" x14ac:dyDescent="0.25">
      <c r="C87" t="s">
        <v>125</v>
      </c>
      <c r="D87" t="s">
        <v>27</v>
      </c>
    </row>
    <row r="88" spans="1:4" x14ac:dyDescent="0.25">
      <c r="C88" t="s">
        <v>126</v>
      </c>
      <c r="D88" t="s">
        <v>27</v>
      </c>
    </row>
    <row r="89" spans="1:4" x14ac:dyDescent="0.25">
      <c r="C89" t="s">
        <v>127</v>
      </c>
      <c r="D89" t="s">
        <v>27</v>
      </c>
    </row>
    <row r="90" spans="1:4" ht="18.75" x14ac:dyDescent="0.3">
      <c r="A90" s="7"/>
      <c r="B90" s="7" t="s">
        <v>123</v>
      </c>
      <c r="C90" s="7"/>
      <c r="D90" s="8">
        <f>(VLOOKUP(D91,List_Categories,2,FALSE)+VLOOKUP(D92,List_Categories,2,FALSE)+VLOOKUP(D93,List_Categories,2,FALSE)+VLOOKUP(D94,List_Categories,2,FALSE)+VLOOKUP(D95,List_Categories,2,FALSE)+VLOOKUP(D96,List_Categories,2,FALSE))/6</f>
        <v>0</v>
      </c>
    </row>
    <row r="91" spans="1:4" x14ac:dyDescent="0.25">
      <c r="C91" t="s">
        <v>128</v>
      </c>
      <c r="D91" t="s">
        <v>27</v>
      </c>
    </row>
    <row r="92" spans="1:4" x14ac:dyDescent="0.25">
      <c r="C92" t="s">
        <v>129</v>
      </c>
      <c r="D92" t="s">
        <v>27</v>
      </c>
    </row>
    <row r="93" spans="1:4" x14ac:dyDescent="0.25">
      <c r="C93" t="s">
        <v>130</v>
      </c>
      <c r="D93" t="s">
        <v>27</v>
      </c>
    </row>
    <row r="94" spans="1:4" x14ac:dyDescent="0.25">
      <c r="C94" t="s">
        <v>131</v>
      </c>
      <c r="D94" t="s">
        <v>27</v>
      </c>
    </row>
    <row r="95" spans="1:4" x14ac:dyDescent="0.25">
      <c r="C95" t="s">
        <v>132</v>
      </c>
      <c r="D95" t="s">
        <v>27</v>
      </c>
    </row>
    <row r="96" spans="1:4" x14ac:dyDescent="0.25">
      <c r="C96" t="s">
        <v>133</v>
      </c>
      <c r="D96" t="s">
        <v>27</v>
      </c>
    </row>
  </sheetData>
  <conditionalFormatting sqref="D4">
    <cfRule type="cellIs" dxfId="113" priority="320" operator="equal">
      <formula>"No Idea"</formula>
    </cfRule>
  </conditionalFormatting>
  <conditionalFormatting sqref="D4">
    <cfRule type="cellIs" dxfId="112" priority="319" operator="equal">
      <formula>"Know a Little"</formula>
    </cfRule>
  </conditionalFormatting>
  <conditionalFormatting sqref="D4">
    <cfRule type="cellIs" dxfId="111" priority="318" operator="equal">
      <formula>"Know Well"</formula>
    </cfRule>
  </conditionalFormatting>
  <conditionalFormatting sqref="D5:D9">
    <cfRule type="cellIs" dxfId="110" priority="317" operator="equal">
      <formula>"No Idea"</formula>
    </cfRule>
  </conditionalFormatting>
  <conditionalFormatting sqref="D5:D9">
    <cfRule type="cellIs" dxfId="109" priority="316" operator="equal">
      <formula>"Know a Little"</formula>
    </cfRule>
  </conditionalFormatting>
  <conditionalFormatting sqref="D5:D9">
    <cfRule type="cellIs" dxfId="108" priority="315" operator="equal">
      <formula>"Know Well"</formula>
    </cfRule>
  </conditionalFormatting>
  <conditionalFormatting sqref="D11:D12">
    <cfRule type="cellIs" dxfId="107" priority="314" operator="equal">
      <formula>"No Idea"</formula>
    </cfRule>
  </conditionalFormatting>
  <conditionalFormatting sqref="D11:D12">
    <cfRule type="cellIs" dxfId="106" priority="313" operator="equal">
      <formula>"Know a Little"</formula>
    </cfRule>
  </conditionalFormatting>
  <conditionalFormatting sqref="D11:D12">
    <cfRule type="cellIs" dxfId="105" priority="312" operator="equal">
      <formula>"Know Well"</formula>
    </cfRule>
  </conditionalFormatting>
  <conditionalFormatting sqref="D14:D18">
    <cfRule type="cellIs" dxfId="104" priority="311" operator="equal">
      <formula>"No Idea"</formula>
    </cfRule>
  </conditionalFormatting>
  <conditionalFormatting sqref="D14:D18">
    <cfRule type="cellIs" dxfId="103" priority="310" operator="equal">
      <formula>"Know a Little"</formula>
    </cfRule>
  </conditionalFormatting>
  <conditionalFormatting sqref="D14:D18">
    <cfRule type="cellIs" dxfId="102" priority="309" operator="equal">
      <formula>"Know Well"</formula>
    </cfRule>
  </conditionalFormatting>
  <conditionalFormatting sqref="D34:D36">
    <cfRule type="cellIs" dxfId="101" priority="305" operator="equal">
      <formula>"No Idea"</formula>
    </cfRule>
  </conditionalFormatting>
  <conditionalFormatting sqref="D34:D36">
    <cfRule type="cellIs" dxfId="100" priority="304" operator="equal">
      <formula>"Know a Little"</formula>
    </cfRule>
  </conditionalFormatting>
  <conditionalFormatting sqref="D34:D36">
    <cfRule type="cellIs" dxfId="99" priority="303" operator="equal">
      <formula>"Know Well"</formula>
    </cfRule>
  </conditionalFormatting>
  <conditionalFormatting sqref="D38:D39">
    <cfRule type="cellIs" dxfId="98" priority="302" operator="equal">
      <formula>"No Idea"</formula>
    </cfRule>
  </conditionalFormatting>
  <conditionalFormatting sqref="D38:D39">
    <cfRule type="cellIs" dxfId="97" priority="301" operator="equal">
      <formula>"Know a Little"</formula>
    </cfRule>
  </conditionalFormatting>
  <conditionalFormatting sqref="D38:D39">
    <cfRule type="cellIs" dxfId="96" priority="300" operator="equal">
      <formula>"Know Well"</formula>
    </cfRule>
  </conditionalFormatting>
  <conditionalFormatting sqref="D41:D45">
    <cfRule type="cellIs" dxfId="95" priority="299" operator="equal">
      <formula>"No Idea"</formula>
    </cfRule>
  </conditionalFormatting>
  <conditionalFormatting sqref="D41:D45">
    <cfRule type="cellIs" dxfId="94" priority="298" operator="equal">
      <formula>"Know a Little"</formula>
    </cfRule>
  </conditionalFormatting>
  <conditionalFormatting sqref="D41:D45">
    <cfRule type="cellIs" dxfId="93" priority="297" operator="equal">
      <formula>"Know Well"</formula>
    </cfRule>
  </conditionalFormatting>
  <conditionalFormatting sqref="D47:D54 D56:D63">
    <cfRule type="cellIs" dxfId="92" priority="296" operator="equal">
      <formula>"No Idea"</formula>
    </cfRule>
  </conditionalFormatting>
  <conditionalFormatting sqref="D47:D54 D56:D63">
    <cfRule type="cellIs" dxfId="91" priority="295" operator="equal">
      <formula>"Know a Little"</formula>
    </cfRule>
  </conditionalFormatting>
  <conditionalFormatting sqref="D47:D54 D56:D63">
    <cfRule type="cellIs" dxfId="90" priority="294" operator="equal">
      <formula>"Know Well"</formula>
    </cfRule>
  </conditionalFormatting>
  <conditionalFormatting sqref="D72:D75">
    <cfRule type="cellIs" dxfId="89" priority="290" operator="equal">
      <formula>"No Idea"</formula>
    </cfRule>
  </conditionalFormatting>
  <conditionalFormatting sqref="D72:D75">
    <cfRule type="cellIs" dxfId="88" priority="289" operator="equal">
      <formula>"Know a Little"</formula>
    </cfRule>
  </conditionalFormatting>
  <conditionalFormatting sqref="D72:D75">
    <cfRule type="cellIs" dxfId="87" priority="288" operator="equal">
      <formula>"Know Well"</formula>
    </cfRule>
  </conditionalFormatting>
  <conditionalFormatting sqref="D3">
    <cfRule type="cellIs" dxfId="86" priority="231" operator="greaterThan">
      <formula>0.7</formula>
    </cfRule>
  </conditionalFormatting>
  <conditionalFormatting sqref="D3">
    <cfRule type="cellIs" dxfId="85" priority="230" operator="lessThan">
      <formula>0.5</formula>
    </cfRule>
  </conditionalFormatting>
  <conditionalFormatting sqref="D3">
    <cfRule type="cellIs" dxfId="84" priority="229" operator="between">
      <formula>0.5</formula>
      <formula>0.7</formula>
    </cfRule>
  </conditionalFormatting>
  <conditionalFormatting sqref="D32">
    <cfRule type="cellIs" dxfId="83" priority="159" operator="greaterThan">
      <formula>0.7</formula>
    </cfRule>
  </conditionalFormatting>
  <conditionalFormatting sqref="D32">
    <cfRule type="cellIs" dxfId="82" priority="158" operator="lessThan">
      <formula>0.5</formula>
    </cfRule>
  </conditionalFormatting>
  <conditionalFormatting sqref="D32">
    <cfRule type="cellIs" dxfId="81" priority="157" operator="between">
      <formula>0.5</formula>
      <formula>0.7</formula>
    </cfRule>
  </conditionalFormatting>
  <conditionalFormatting sqref="D2">
    <cfRule type="cellIs" dxfId="80" priority="162" operator="greaterThan">
      <formula>0.7</formula>
    </cfRule>
  </conditionalFormatting>
  <conditionalFormatting sqref="D2">
    <cfRule type="cellIs" dxfId="79" priority="161" operator="lessThan">
      <formula>0.5</formula>
    </cfRule>
  </conditionalFormatting>
  <conditionalFormatting sqref="D2">
    <cfRule type="cellIs" dxfId="78" priority="160" operator="between">
      <formula>0.5</formula>
      <formula>0.7</formula>
    </cfRule>
  </conditionalFormatting>
  <conditionalFormatting sqref="D64">
    <cfRule type="cellIs" dxfId="77" priority="156" operator="greaterThan">
      <formula>0.7</formula>
    </cfRule>
  </conditionalFormatting>
  <conditionalFormatting sqref="D64">
    <cfRule type="cellIs" dxfId="76" priority="155" operator="lessThan">
      <formula>0.5</formula>
    </cfRule>
  </conditionalFormatting>
  <conditionalFormatting sqref="D64">
    <cfRule type="cellIs" dxfId="75" priority="154" operator="between">
      <formula>0.5</formula>
      <formula>0.7</formula>
    </cfRule>
  </conditionalFormatting>
  <conditionalFormatting sqref="D10">
    <cfRule type="cellIs" dxfId="74" priority="147" operator="greaterThan">
      <formula>0.7</formula>
    </cfRule>
  </conditionalFormatting>
  <conditionalFormatting sqref="D10">
    <cfRule type="cellIs" dxfId="73" priority="146" operator="lessThan">
      <formula>0.5</formula>
    </cfRule>
  </conditionalFormatting>
  <conditionalFormatting sqref="D10">
    <cfRule type="cellIs" dxfId="72" priority="145" operator="between">
      <formula>0.5</formula>
      <formula>0.7</formula>
    </cfRule>
  </conditionalFormatting>
  <conditionalFormatting sqref="D13">
    <cfRule type="cellIs" dxfId="71" priority="144" operator="greaterThan">
      <formula>0.7</formula>
    </cfRule>
  </conditionalFormatting>
  <conditionalFormatting sqref="D13">
    <cfRule type="cellIs" dxfId="70" priority="143" operator="lessThan">
      <formula>0.5</formula>
    </cfRule>
  </conditionalFormatting>
  <conditionalFormatting sqref="D13">
    <cfRule type="cellIs" dxfId="69" priority="142" operator="between">
      <formula>0.5</formula>
      <formula>0.7</formula>
    </cfRule>
  </conditionalFormatting>
  <conditionalFormatting sqref="D37">
    <cfRule type="cellIs" dxfId="68" priority="108" operator="greaterThan">
      <formula>0.7</formula>
    </cfRule>
  </conditionalFormatting>
  <conditionalFormatting sqref="D37">
    <cfRule type="cellIs" dxfId="67" priority="107" operator="lessThan">
      <formula>0.5</formula>
    </cfRule>
  </conditionalFormatting>
  <conditionalFormatting sqref="D37">
    <cfRule type="cellIs" dxfId="66" priority="106" operator="between">
      <formula>0.5</formula>
      <formula>0.7</formula>
    </cfRule>
  </conditionalFormatting>
  <conditionalFormatting sqref="D40">
    <cfRule type="cellIs" dxfId="65" priority="105" operator="greaterThan">
      <formula>0.7</formula>
    </cfRule>
  </conditionalFormatting>
  <conditionalFormatting sqref="D40">
    <cfRule type="cellIs" dxfId="64" priority="104" operator="lessThan">
      <formula>0.5</formula>
    </cfRule>
  </conditionalFormatting>
  <conditionalFormatting sqref="D40">
    <cfRule type="cellIs" dxfId="63" priority="103" operator="between">
      <formula>0.5</formula>
      <formula>0.7</formula>
    </cfRule>
  </conditionalFormatting>
  <conditionalFormatting sqref="D46">
    <cfRule type="cellIs" dxfId="62" priority="99" operator="greaterThan">
      <formula>0.7</formula>
    </cfRule>
  </conditionalFormatting>
  <conditionalFormatting sqref="D46">
    <cfRule type="cellIs" dxfId="61" priority="98" operator="lessThan">
      <formula>0.5</formula>
    </cfRule>
  </conditionalFormatting>
  <conditionalFormatting sqref="D46">
    <cfRule type="cellIs" dxfId="60" priority="97" operator="between">
      <formula>0.5</formula>
      <formula>0.7</formula>
    </cfRule>
  </conditionalFormatting>
  <conditionalFormatting sqref="D33">
    <cfRule type="cellIs" dxfId="59" priority="111" operator="greaterThan">
      <formula>0.7</formula>
    </cfRule>
  </conditionalFormatting>
  <conditionalFormatting sqref="D33">
    <cfRule type="cellIs" dxfId="58" priority="110" operator="lessThan">
      <formula>0.5</formula>
    </cfRule>
  </conditionalFormatting>
  <conditionalFormatting sqref="D33">
    <cfRule type="cellIs" dxfId="57" priority="109" operator="between">
      <formula>0.5</formula>
      <formula>0.7</formula>
    </cfRule>
  </conditionalFormatting>
  <conditionalFormatting sqref="D71">
    <cfRule type="cellIs" dxfId="56" priority="84" operator="greaterThan">
      <formula>0.7</formula>
    </cfRule>
  </conditionalFormatting>
  <conditionalFormatting sqref="D71">
    <cfRule type="cellIs" dxfId="55" priority="83" operator="lessThan">
      <formula>0.5</formula>
    </cfRule>
  </conditionalFormatting>
  <conditionalFormatting sqref="D71">
    <cfRule type="cellIs" dxfId="54" priority="82" operator="between">
      <formula>0.5</formula>
      <formula>0.7</formula>
    </cfRule>
  </conditionalFormatting>
  <conditionalFormatting sqref="D55">
    <cfRule type="cellIs" dxfId="53" priority="96" operator="greaterThan">
      <formula>0.7</formula>
    </cfRule>
  </conditionalFormatting>
  <conditionalFormatting sqref="D55">
    <cfRule type="cellIs" dxfId="52" priority="95" operator="lessThan">
      <formula>0.5</formula>
    </cfRule>
  </conditionalFormatting>
  <conditionalFormatting sqref="D55">
    <cfRule type="cellIs" dxfId="51" priority="94" operator="between">
      <formula>0.5</formula>
      <formula>0.7</formula>
    </cfRule>
  </conditionalFormatting>
  <conditionalFormatting sqref="D65">
    <cfRule type="cellIs" dxfId="50" priority="90" operator="greaterThan">
      <formula>0.7</formula>
    </cfRule>
  </conditionalFormatting>
  <conditionalFormatting sqref="D65">
    <cfRule type="cellIs" dxfId="49" priority="89" operator="lessThan">
      <formula>0.5</formula>
    </cfRule>
  </conditionalFormatting>
  <conditionalFormatting sqref="D65">
    <cfRule type="cellIs" dxfId="48" priority="88" operator="between">
      <formula>0.5</formula>
      <formula>0.7</formula>
    </cfRule>
  </conditionalFormatting>
  <conditionalFormatting sqref="D66:D70">
    <cfRule type="cellIs" dxfId="47" priority="87" operator="equal">
      <formula>"No Idea"</formula>
    </cfRule>
  </conditionalFormatting>
  <conditionalFormatting sqref="D66:D70">
    <cfRule type="cellIs" dxfId="46" priority="86" operator="equal">
      <formula>"Know a Little"</formula>
    </cfRule>
  </conditionalFormatting>
  <conditionalFormatting sqref="D66:D70">
    <cfRule type="cellIs" dxfId="45" priority="85" operator="equal">
      <formula>"Know Well"</formula>
    </cfRule>
  </conditionalFormatting>
  <conditionalFormatting sqref="D76">
    <cfRule type="cellIs" dxfId="44" priority="81" operator="greaterThan">
      <formula>0.7</formula>
    </cfRule>
  </conditionalFormatting>
  <conditionalFormatting sqref="D76">
    <cfRule type="cellIs" dxfId="43" priority="80" operator="lessThan">
      <formula>0.5</formula>
    </cfRule>
  </conditionalFormatting>
  <conditionalFormatting sqref="D76">
    <cfRule type="cellIs" dxfId="42" priority="79" operator="between">
      <formula>0.5</formula>
      <formula>0.7</formula>
    </cfRule>
  </conditionalFormatting>
  <conditionalFormatting sqref="D77:D79">
    <cfRule type="cellIs" dxfId="41" priority="78" operator="equal">
      <formula>"No Idea"</formula>
    </cfRule>
  </conditionalFormatting>
  <conditionalFormatting sqref="D77:D79">
    <cfRule type="cellIs" dxfId="40" priority="77" operator="equal">
      <formula>"Know a Little"</formula>
    </cfRule>
  </conditionalFormatting>
  <conditionalFormatting sqref="D77:D79">
    <cfRule type="cellIs" dxfId="39" priority="76" operator="equal">
      <formula>"Know Well"</formula>
    </cfRule>
  </conditionalFormatting>
  <conditionalFormatting sqref="D20:D24">
    <cfRule type="cellIs" dxfId="38" priority="51" operator="equal">
      <formula>"No Idea"</formula>
    </cfRule>
  </conditionalFormatting>
  <conditionalFormatting sqref="D20:D24">
    <cfRule type="cellIs" dxfId="37" priority="50" operator="equal">
      <formula>"Know a Little"</formula>
    </cfRule>
  </conditionalFormatting>
  <conditionalFormatting sqref="D20:D24">
    <cfRule type="cellIs" dxfId="36" priority="49" operator="equal">
      <formula>"Know Well"</formula>
    </cfRule>
  </conditionalFormatting>
  <conditionalFormatting sqref="D19">
    <cfRule type="cellIs" dxfId="35" priority="48" operator="greaterThan">
      <formula>0.7</formula>
    </cfRule>
  </conditionalFormatting>
  <conditionalFormatting sqref="D19">
    <cfRule type="cellIs" dxfId="34" priority="47" operator="lessThan">
      <formula>0.5</formula>
    </cfRule>
  </conditionalFormatting>
  <conditionalFormatting sqref="D19">
    <cfRule type="cellIs" dxfId="33" priority="46" operator="between">
      <formula>0.5</formula>
      <formula>0.7</formula>
    </cfRule>
  </conditionalFormatting>
  <conditionalFormatting sqref="D25:D26">
    <cfRule type="cellIs" dxfId="32" priority="45" operator="equal">
      <formula>"No Idea"</formula>
    </cfRule>
  </conditionalFormatting>
  <conditionalFormatting sqref="D25:D26">
    <cfRule type="cellIs" dxfId="31" priority="44" operator="equal">
      <formula>"Know a Little"</formula>
    </cfRule>
  </conditionalFormatting>
  <conditionalFormatting sqref="D25:D26">
    <cfRule type="cellIs" dxfId="30" priority="43" operator="equal">
      <formula>"Know Well"</formula>
    </cfRule>
  </conditionalFormatting>
  <conditionalFormatting sqref="D28:D31">
    <cfRule type="cellIs" dxfId="29" priority="42" operator="equal">
      <formula>"No Idea"</formula>
    </cfRule>
  </conditionalFormatting>
  <conditionalFormatting sqref="D28:D31">
    <cfRule type="cellIs" dxfId="28" priority="41" operator="equal">
      <formula>"Know a Little"</formula>
    </cfRule>
  </conditionalFormatting>
  <conditionalFormatting sqref="D28:D31">
    <cfRule type="cellIs" dxfId="27" priority="40" operator="equal">
      <formula>"Know Well"</formula>
    </cfRule>
  </conditionalFormatting>
  <conditionalFormatting sqref="D27">
    <cfRule type="cellIs" dxfId="26" priority="39" operator="greaterThan">
      <formula>0.7</formula>
    </cfRule>
  </conditionalFormatting>
  <conditionalFormatting sqref="D27">
    <cfRule type="cellIs" dxfId="25" priority="38" operator="lessThan">
      <formula>0.5</formula>
    </cfRule>
  </conditionalFormatting>
  <conditionalFormatting sqref="D27">
    <cfRule type="cellIs" dxfId="24" priority="37" operator="between">
      <formula>0.5</formula>
      <formula>0.7</formula>
    </cfRule>
  </conditionalFormatting>
  <conditionalFormatting sqref="D91:D94">
    <cfRule type="cellIs" dxfId="23" priority="36" operator="equal">
      <formula>"No Idea"</formula>
    </cfRule>
  </conditionalFormatting>
  <conditionalFormatting sqref="D91:D94">
    <cfRule type="cellIs" dxfId="22" priority="35" operator="equal">
      <formula>"Know a Little"</formula>
    </cfRule>
  </conditionalFormatting>
  <conditionalFormatting sqref="D91:D94">
    <cfRule type="cellIs" dxfId="21" priority="34" operator="equal">
      <formula>"Know Well"</formula>
    </cfRule>
  </conditionalFormatting>
  <conditionalFormatting sqref="D84">
    <cfRule type="cellIs" dxfId="20" priority="33" operator="greaterThan">
      <formula>0.7</formula>
    </cfRule>
  </conditionalFormatting>
  <conditionalFormatting sqref="D84">
    <cfRule type="cellIs" dxfId="19" priority="32" operator="lessThan">
      <formula>0.5</formula>
    </cfRule>
  </conditionalFormatting>
  <conditionalFormatting sqref="D84">
    <cfRule type="cellIs" dxfId="18" priority="31" operator="between">
      <formula>0.5</formula>
      <formula>0.7</formula>
    </cfRule>
  </conditionalFormatting>
  <conditionalFormatting sqref="D90">
    <cfRule type="cellIs" dxfId="17" priority="24" operator="greaterThan">
      <formula>0.7</formula>
    </cfRule>
  </conditionalFormatting>
  <conditionalFormatting sqref="D90">
    <cfRule type="cellIs" dxfId="16" priority="23" operator="lessThan">
      <formula>0.5</formula>
    </cfRule>
  </conditionalFormatting>
  <conditionalFormatting sqref="D90">
    <cfRule type="cellIs" dxfId="15" priority="22" operator="between">
      <formula>0.5</formula>
      <formula>0.7</formula>
    </cfRule>
  </conditionalFormatting>
  <conditionalFormatting sqref="D85">
    <cfRule type="cellIs" dxfId="14" priority="30" operator="greaterThan">
      <formula>0.7</formula>
    </cfRule>
  </conditionalFormatting>
  <conditionalFormatting sqref="D85">
    <cfRule type="cellIs" dxfId="13" priority="29" operator="lessThan">
      <formula>0.5</formula>
    </cfRule>
  </conditionalFormatting>
  <conditionalFormatting sqref="D85">
    <cfRule type="cellIs" dxfId="12" priority="28" operator="between">
      <formula>0.5</formula>
      <formula>0.7</formula>
    </cfRule>
  </conditionalFormatting>
  <conditionalFormatting sqref="D86:D89">
    <cfRule type="cellIs" dxfId="11" priority="27" operator="equal">
      <formula>"No Idea"</formula>
    </cfRule>
  </conditionalFormatting>
  <conditionalFormatting sqref="D86:D89">
    <cfRule type="cellIs" dxfId="10" priority="26" operator="equal">
      <formula>"Know a Little"</formula>
    </cfRule>
  </conditionalFormatting>
  <conditionalFormatting sqref="D86:D89">
    <cfRule type="cellIs" dxfId="9" priority="25" operator="equal">
      <formula>"Know Well"</formula>
    </cfRule>
  </conditionalFormatting>
  <conditionalFormatting sqref="D80">
    <cfRule type="cellIs" dxfId="8" priority="12" operator="greaterThan">
      <formula>0.7</formula>
    </cfRule>
  </conditionalFormatting>
  <conditionalFormatting sqref="D80">
    <cfRule type="cellIs" dxfId="7" priority="11" operator="lessThan">
      <formula>0.5</formula>
    </cfRule>
  </conditionalFormatting>
  <conditionalFormatting sqref="D80">
    <cfRule type="cellIs" dxfId="6" priority="10" operator="between">
      <formula>0.5</formula>
      <formula>0.7</formula>
    </cfRule>
  </conditionalFormatting>
  <conditionalFormatting sqref="D81:D83">
    <cfRule type="cellIs" dxfId="5" priority="9" operator="equal">
      <formula>"No Idea"</formula>
    </cfRule>
  </conditionalFormatting>
  <conditionalFormatting sqref="D81:D83">
    <cfRule type="cellIs" dxfId="4" priority="8" operator="equal">
      <formula>"Know a Little"</formula>
    </cfRule>
  </conditionalFormatting>
  <conditionalFormatting sqref="D81:D83">
    <cfRule type="cellIs" dxfId="3" priority="7" operator="equal">
      <formula>"Know Well"</formula>
    </cfRule>
  </conditionalFormatting>
  <conditionalFormatting sqref="D95:D96">
    <cfRule type="cellIs" dxfId="2" priority="3" operator="equal">
      <formula>"No Idea"</formula>
    </cfRule>
  </conditionalFormatting>
  <conditionalFormatting sqref="D95:D96">
    <cfRule type="cellIs" dxfId="1" priority="2" operator="equal">
      <formula>"Know a Little"</formula>
    </cfRule>
  </conditionalFormatting>
  <conditionalFormatting sqref="D95:D96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D11:D12 D4:D9 D66:D70 D34:D36 D38:D39 D72:D75 D56:D63 D41:D45 D47:D54 D14:D18 D20:D26 D28:D31 D86:D89 D91:D96 D77:D79 D81:D83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28</v>
      </c>
      <c r="B1" s="19" t="s">
        <v>29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27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Juan M Zapata Q</cp:lastModifiedBy>
  <cp:revision/>
  <dcterms:created xsi:type="dcterms:W3CDTF">2019-11-07T16:20:49Z</dcterms:created>
  <dcterms:modified xsi:type="dcterms:W3CDTF">2020-03-30T23:00:33Z</dcterms:modified>
  <cp:category/>
  <cp:contentStatus/>
</cp:coreProperties>
</file>