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9255" windowHeight="768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Z47" i="1"/>
  <c r="Z78" l="1"/>
  <c r="AA55"/>
  <c r="AA57"/>
  <c r="AA59"/>
  <c r="AA61"/>
  <c r="AA63"/>
  <c r="AA65"/>
  <c r="AA67"/>
  <c r="AA69"/>
  <c r="AA71"/>
  <c r="AA73"/>
  <c r="AA75"/>
  <c r="AA53"/>
  <c r="AA49"/>
  <c r="AA7"/>
  <c r="AA9"/>
  <c r="AA11"/>
  <c r="AA13"/>
  <c r="AA15"/>
  <c r="AA17"/>
  <c r="AA19"/>
  <c r="AA21"/>
  <c r="AA23"/>
  <c r="AA25"/>
  <c r="AA27"/>
  <c r="AA29"/>
  <c r="AA31"/>
  <c r="AA33"/>
  <c r="AA35"/>
  <c r="AA37"/>
  <c r="AA41"/>
  <c r="AA43"/>
  <c r="AA45"/>
  <c r="AA47"/>
  <c r="AA78" s="1"/>
  <c r="AA5"/>
  <c r="Z75"/>
  <c r="Z67"/>
  <c r="Z69"/>
  <c r="Z71"/>
  <c r="Z73"/>
  <c r="Z59"/>
  <c r="Z61"/>
  <c r="Z63"/>
  <c r="Z65"/>
  <c r="Z51"/>
  <c r="Z53"/>
  <c r="Z55"/>
  <c r="Z57"/>
  <c r="Z49"/>
  <c r="Z41"/>
  <c r="Z33"/>
  <c r="Z35"/>
  <c r="Z37"/>
  <c r="Z27"/>
  <c r="Z29"/>
  <c r="Z31"/>
  <c r="Z9"/>
  <c r="Z11"/>
  <c r="Z13"/>
  <c r="Z15"/>
  <c r="Z17"/>
  <c r="Z19"/>
  <c r="Z21"/>
  <c r="Z23"/>
  <c r="Z25"/>
  <c r="Z7"/>
  <c r="Z5"/>
  <c r="AB78" l="1"/>
</calcChain>
</file>

<file path=xl/comments1.xml><?xml version="1.0" encoding="utf-8"?>
<comments xmlns="http://schemas.openxmlformats.org/spreadsheetml/2006/main">
  <authors>
    <author>pilar.luna</author>
  </authors>
  <commentList>
    <comment ref="E4" authorId="0">
      <text>
        <r>
          <rPr>
            <b/>
            <sz val="9"/>
            <color indexed="81"/>
            <rFont val="Tahoma"/>
            <charset val="1"/>
          </rPr>
          <t>"REVISAR"
REVISAR OBJETIVO GENERAL ES LA RAZON DE SER DEL PROGRAMA OPERATIVO DE MANERA QUE NO SE ENTIENDA CLARAMENTE Y NO QUE SEA TAN NARRATIVO.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"REVISAR"
EL OBJETIVO ESTRATEGICO ES LA ESTRATEGIA QUE VAS A UTILIZAR PARA ALCANZAR TU OBJETIVO, PUEDE SER EN % DE COMPROMISO PARA LOGRARLO Y EN ACCIONES DE ESTRATEGIA.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quedaron bajos en servicios a la meta programada 2015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LA CANTIDAD DE SERVICIOS DEBE SER IGUAL O MAYOR A LA CANTIDAD DE PERSONAS.</t>
        </r>
      </text>
    </comment>
    <comment ref="I14" authorId="0">
      <text>
        <r>
          <rPr>
            <b/>
            <sz val="9"/>
            <color indexed="81"/>
            <rFont val="Tahoma"/>
            <family val="2"/>
          </rPr>
          <t>LA CANTIDAD DE SERVICIOS DEBE SER IGUAL O MAYOR A LA CANTIDAD DE PERSONAS.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INTEGRAR PROALIMNE, PAAD Y CENI</t>
        </r>
      </text>
    </comment>
    <comment ref="X31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ANTES CONTABA CON UN PRESUPUESTO DE 2,080,000</t>
        </r>
      </text>
    </comment>
    <comment ref="I33" authorId="0">
      <text>
        <r>
          <rPr>
            <b/>
            <sz val="9"/>
            <color indexed="81"/>
            <rFont val="Tahoma"/>
            <family val="2"/>
          </rPr>
          <t>AQUÍ REFLEJA POBLACIÓN ABIERTA ATENDIDA Y A PERSONAS CON DISCAPACIDAD SIENDO 202 COMO EL MÁXIMO EN 2015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SE INTEGRA CASMEC</t>
        </r>
      </text>
    </comment>
    <comment ref="X51" authorId="0">
      <text>
        <r>
          <rPr>
            <b/>
            <sz val="9"/>
            <color indexed="81"/>
            <rFont val="Tahoma"/>
            <family val="2"/>
          </rPr>
          <t>ANTES CONTABA CON UN PRESUPUESTO DE 2,200,000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SE INTEGRA TESTAMENTO Y ASESORÍA JURÍDICA</t>
        </r>
      </text>
    </comment>
    <comment ref="I55" authorId="0">
      <text>
        <r>
          <rPr>
            <b/>
            <sz val="9"/>
            <color indexed="81"/>
            <rFont val="Tahoma"/>
            <family val="2"/>
          </rPr>
          <t>Testamento quedo a 70% y asesoría en 95% en 2015</t>
        </r>
      </text>
    </comment>
    <comment ref="D57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SE INTEGRA CONCILIACIÓN DE PAREJA, CURSOS PREMATRIMONIALES Y MUJERES EMPRENDEDORAS</t>
        </r>
      </text>
    </comment>
    <comment ref="I57" authorId="0">
      <text>
        <r>
          <rPr>
            <b/>
            <sz val="9"/>
            <color indexed="81"/>
            <rFont val="Tahoma"/>
            <family val="2"/>
          </rPr>
          <t xml:space="preserve">CURSOS PREMATRIMONIALES QUEDO EN 93%. </t>
        </r>
      </text>
    </comment>
    <comment ref="W57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VERIFICAR QUE SE AGREGA A ESTE PROGRAMA</t>
        </r>
      </text>
    </comment>
    <comment ref="I59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QUEDO EN 36% A SU META 2015</t>
        </r>
      </text>
    </comment>
    <comment ref="I63" authorId="0">
      <text>
        <r>
          <rPr>
            <b/>
            <sz val="9"/>
            <color indexed="81"/>
            <rFont val="Tahoma"/>
            <family val="2"/>
          </rPr>
          <t>ESTE PROGRAMA QUEDO EN 61% EN 2015</t>
        </r>
      </text>
    </comment>
    <comment ref="I67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Incluye consultas, platicas, brigadas o campañas.</t>
        </r>
      </text>
    </comment>
    <comment ref="D73" authorId="0">
      <text>
        <r>
          <rPr>
            <b/>
            <sz val="9"/>
            <color indexed="81"/>
            <rFont val="Tahoma"/>
            <family val="2"/>
          </rPr>
          <t>SE INTEGRA ESCUELA PARA PADRES</t>
        </r>
      </text>
    </comment>
    <comment ref="I73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Incluye consultas, platicas, brigadas o campañas.</t>
        </r>
      </text>
    </comment>
    <comment ref="D75" authorId="0">
      <text>
        <r>
          <rPr>
            <b/>
            <sz val="9"/>
            <color indexed="81"/>
            <rFont val="Tahoma"/>
            <family val="2"/>
          </rPr>
          <t>SE INTEGRA EXTRA ESCOLAR E ICAS</t>
        </r>
      </text>
    </comment>
    <comment ref="I75" authorId="0">
      <text>
        <r>
          <rPr>
            <b/>
            <sz val="9"/>
            <color indexed="81"/>
            <rFont val="Tahoma"/>
            <family val="2"/>
          </rPr>
          <t>pilar.luna:</t>
        </r>
        <r>
          <rPr>
            <sz val="9"/>
            <color indexed="81"/>
            <rFont val="Tahoma"/>
            <family val="2"/>
          </rPr>
          <t xml:space="preserve">
EN 2015 QUEDARON AL 93% INCLUYE PERSONAS BENEFICIADAS Y ALUMNOS</t>
        </r>
      </text>
    </comment>
    <comment ref="X75" authorId="0">
      <text>
        <r>
          <rPr>
            <b/>
            <sz val="9"/>
            <color indexed="81"/>
            <rFont val="Tahoma"/>
            <family val="2"/>
          </rPr>
          <t>EN 2015 CONTABA CON UN PRESUPUESTO DE 87,300,000</t>
        </r>
      </text>
    </comment>
  </commentList>
</comments>
</file>

<file path=xl/sharedStrings.xml><?xml version="1.0" encoding="utf-8"?>
<sst xmlns="http://schemas.openxmlformats.org/spreadsheetml/2006/main" count="369" uniqueCount="242">
  <si>
    <t>LINEA DE ACCIÓN</t>
  </si>
  <si>
    <t>PROGRAMA</t>
  </si>
  <si>
    <t>OBJETIVO GENERAL</t>
  </si>
  <si>
    <t>UNIDAD DE MEDIDA</t>
  </si>
  <si>
    <t>AVANCE 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</si>
  <si>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</si>
  <si>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</si>
  <si>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</si>
  <si>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</si>
  <si>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</si>
  <si>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</si>
  <si>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</si>
  <si>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</si>
  <si>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</si>
  <si>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</si>
  <si>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</si>
  <si>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</si>
  <si>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INDICADOR</t>
  </si>
  <si>
    <t>PRESUPUESTO INICIAL</t>
  </si>
  <si>
    <t>MONTO EJERCIDO</t>
  </si>
  <si>
    <t>No.</t>
  </si>
  <si>
    <t>Protección a la Niñez</t>
  </si>
  <si>
    <t>Guarderias</t>
  </si>
  <si>
    <t>OBJETIVO ESTRATÉGICO</t>
  </si>
  <si>
    <t>Apoyar a las familias trabajadoras con el cuidado y formación de niños y niñas.</t>
  </si>
  <si>
    <t>Aumentar la población infantil de los centros de desarrollo infantil en un 20%.</t>
  </si>
  <si>
    <t>Personas</t>
  </si>
  <si>
    <t>Servicios</t>
  </si>
  <si>
    <t>Hogar de Transición Para la Niñez Villas Miravalle</t>
  </si>
  <si>
    <t>Proporcionar atencion y servicios básicos integrales, en un ambiente favorable, a los NNA residentes, que presentan  perfil de maltrato .</t>
  </si>
  <si>
    <t>Participación Infantil</t>
  </si>
  <si>
    <t>Contribuir a cimentar una cultura de respeto, tolerancia y protección de los derechos de la niñez tapatía, así mismo generar espacios en los que niñas, niños y adolescentes expresen sus opiniones y realicen propuestas sobre temas que les parezcan de interés.</t>
  </si>
  <si>
    <t xml:space="preserve">Número de personas que promueven los derechos de la niñez entre el circulo familiar y el entorno social.  </t>
  </si>
  <si>
    <t>Promover ejercicios de participación infantil y la promoción y difusión de los derechos</t>
  </si>
  <si>
    <t>Prevención de riesgos psicosociales en adicciones</t>
  </si>
  <si>
    <t>Generar acciones de prevención de riesgos psicosociales en las niñas, niños y adolescentes y sus familias que disminuyan la probabilidad de que se presenten problemas de salud pública en edades tempranas, con la finalidad de incrementar sus factores de protección y promover estilos de vida saludables.</t>
  </si>
  <si>
    <t xml:space="preserve">Prevenir y atender riesgos psicosociales en Niñas, Niños y Adolescentes en la temática de adicciones. </t>
  </si>
  <si>
    <t>Prevención y atención integral del embarazo adolescente</t>
  </si>
  <si>
    <t>Contribuir en la prevención del embarazo adolescente y reincidencia, brindando atención integral y propiciar la reflexión basada en decisiones  proyecto de vida y estilos saludables a través del acceso de servicios de salud para las madres y sus hijos , brindando educación y orientación especializada, respetando sus derechos a la formación en salud sexual y reproductiva</t>
  </si>
  <si>
    <t>Prevenir y atender el Embarazo Adolescente, a través de la educación en salud sexual y reproductiva</t>
  </si>
  <si>
    <t>Prevención y atención de la explotación sexual infantil</t>
  </si>
  <si>
    <t>Promover acciones de prevención y atención de la explotación sexual infantil, mediante acciones y estrategias integrales de intervención para la protección de la niñez y adolescencia, garantizando sus derechos.</t>
  </si>
  <si>
    <t>Prevenir y atender el abuso y la explotación sexual infantil en niñas, niños y adolescentes</t>
  </si>
  <si>
    <t>Prevención y atención de la migración infantil no acompañada</t>
  </si>
  <si>
    <t>Conjuntar esfuerzos y acciones entre las instancias de los tres órdenes de gobierno y la sociedad civil organizada e instancias internacionales con el fin de prevenir y atender las necesidades de niñas, niños y adolescentes migrantes y repatriados que viajan solos, así mismo promover acciones coordinadas de protección y contención familiar y comunitaria.</t>
  </si>
  <si>
    <t>Realizar procesos de prevención que generen el arraigo, mediante planes individuales de arraigo familiar y comunitario de niñas, niños y adolescentes migrantes no acompañados.</t>
  </si>
  <si>
    <t xml:space="preserve">Protección y atención integral del trabajo infantil urbano marginal (PROPADETIUM)
</t>
  </si>
  <si>
    <t>Impulsar el desarrollo de acciones para prevenir y atender el trabajo infantil con la participación de los tres ordenes de gobierno y de la sociedad civil, por medio de la promoción de redes comunitarias y el fortalecimiento de las capacidades familiares e individuales y la revaloración de la escuela como generadora de capacidades para las niñas, niños y adolescentes en situación de calle.</t>
  </si>
  <si>
    <t>Implementar acciones que contribuyan a la prevención y atención del trabajo infantil urbano marginal y población de niñez en situación de calle</t>
  </si>
  <si>
    <t>Número de servicios otorgados en beneficio de niñas y niños trabajadores y en situación de calle.</t>
  </si>
  <si>
    <t>Unidad especializada de atención a adolescentes en conflicto con la ley</t>
  </si>
  <si>
    <t>Retornar sus derechos a niñas, niños y adolescentes en conflicto con la ley, mediante la prestación de servicios de asistencia social, así como coadyuvar para su reinserción laboral y educativa</t>
  </si>
  <si>
    <t>Otorgar servicios de asistencia social a niños, niñas y adoescentes en conflicto con la Ley y a sus familias,</t>
  </si>
  <si>
    <t xml:space="preserve">Número de personas atendidas para la reintegración social de adolescentes en conflicto con la Ley. </t>
  </si>
  <si>
    <t>Programa de Orientación y Nutrición Infantil (PONI)</t>
  </si>
  <si>
    <t>Otorgar dotaciones alimenticias a niñas y niños de uno a cinco años de edad  que no vayan a ingresar a preescolar de enero a diciembre, además de dar orientación nutricional a los padres de familia fomentando un cambio de hábitos alimenticios y de salud en sus hijos.</t>
  </si>
  <si>
    <t>Otogar apoyos con raciones alimenticias a ninños y niñas no escolarizados, así como orientar a los padres de familia en el tema de nutrición infantil.</t>
  </si>
  <si>
    <t>Atención a los Adultos Mayores</t>
  </si>
  <si>
    <t>Atención Integral a los Adultos Mayores DAIAM</t>
  </si>
  <si>
    <t>Contribuir al desarrollo personal, familiar y social de los adultos mayores, brindando atención,  recreación,  interacción, alimentación, orientación, promoviendo una calidad de vida.</t>
  </si>
  <si>
    <t>Garantía de respeto a los derechos y solidaridad plena con los grupos vulnerables.</t>
  </si>
  <si>
    <t>Número de adultos mayores de padron y población abierta, atendidos por DIF Guadalajara</t>
  </si>
  <si>
    <t>Número de servicios  otorgados en beneficio de los adultos mayores atendidos por DIF</t>
  </si>
  <si>
    <t>Atención a Personas con Discapacidad</t>
  </si>
  <si>
    <t>Preescolares</t>
  </si>
  <si>
    <t>Integrar en un solo modelo de atención educativa de nivel preescolar a los niños y niñas.</t>
  </si>
  <si>
    <t xml:space="preserve">Mejorar la calidad educativa de nuestras maestras en los preescolares, para beneficio del nivel educativo de los usuarios. </t>
  </si>
  <si>
    <t>Niños</t>
  </si>
  <si>
    <t xml:space="preserve">Programa de Atención Integral a la Discapacidad </t>
  </si>
  <si>
    <t>Proporcionar los apoyos necesarios a las personas con discapacidad intelectual de cualquier edad para que puedan disfrutar su tiempo libre mediante actividades recreativas, artísticas y deportivas, mejorando así su calidad de vida y la de sus familias.</t>
  </si>
  <si>
    <t>CEAMIVIDA</t>
  </si>
  <si>
    <t>Atención a Población en Situación de Indigencia</t>
  </si>
  <si>
    <t>Programa de Atención a Personas en Situación de Calle (PAPSC)</t>
  </si>
  <si>
    <t>Programa Intercultural de Atención a Indígenas Urbanos (PIAIU)</t>
  </si>
  <si>
    <t>CADIPSI</t>
  </si>
  <si>
    <t>Ofrecer servicios de asistencia social básica, y específica a las personas en situación de calle y migrantes en tránsito por la zona metropolitana de Guadalajara, así como  incrementar las opciones de participación social y comunitaria durante su paso o estancia por la ZMG a través de propiciar y lograr su participación en las cooperativas de producción comunitaria.</t>
  </si>
  <si>
    <t>Atender a las personas que pernoctan en la vía pública, ofreciendo alternativas que contribuyan a su bienestar.</t>
  </si>
  <si>
    <t xml:space="preserve">Trabajar por la dignificación de las personas en situación de calle. Además ayudarles a reintegrarse a una vida independiente. </t>
  </si>
  <si>
    <t>Ofrecer servicios de asistencia social básica y específica y comunitaria a Indígenas Urbanos en Guadalajara.</t>
  </si>
  <si>
    <t>Paz y prevención de violencias</t>
  </si>
  <si>
    <t>Fortalecimiento de la Familia</t>
  </si>
  <si>
    <t>Centro Integral de Prevención y Atención a la Violencia Intrafamiliar</t>
  </si>
  <si>
    <t>Atender de manera integral, desde una perspectiva de género, y respetando sus derechos humanos a las personas que viven Violencia Intrafamiliar.</t>
  </si>
  <si>
    <t>Acompañamiento psicológico a familiares de desaparecidos y de víctimas de feminicidios</t>
  </si>
  <si>
    <t>Brindar acompañamiento psicológico a familiares tanto de desaparecidos como de víctimas de feminicidios</t>
  </si>
  <si>
    <t xml:space="preserve">Terapias individuales y grupales a familiares de desaparecidos y de víctimas de feminicidio que les ayuden a sobrellevar los traumas ocasionados </t>
  </si>
  <si>
    <t>Servicios Jurídicos Asistenciales a las Familias</t>
  </si>
  <si>
    <t>Consejo de Familia</t>
  </si>
  <si>
    <t xml:space="preserve">Centro de Convivencia Familiar </t>
  </si>
  <si>
    <t>Familias y género</t>
  </si>
  <si>
    <t>Lograr que la Niñez que habita en Casas Hogar se integre a un medio idóneo para su pleno desarrollo</t>
  </si>
  <si>
    <t>Otorgar servicios jurídicos, psicológicos y asistenciales, ejerciendo la tutela institucional en favor de la Niñez que se encuentra bajo custodia de Casas Hogar.</t>
  </si>
  <si>
    <t>Ofrecer un espacio y personal capacitado donde se cumpla la orden de la autoridad competente para la convivencia asistida-vigilada parental-filial, entrega-recepción y evaluaciones psicológicas.</t>
  </si>
  <si>
    <t>Atender el acuerdo de la autoridad competente, dando orientación a las partes para la mejor convivencia supervisada, reportando las observaciones e incidencias,  llevando registro de entradas y salidas.</t>
  </si>
  <si>
    <t>Contribuir para que los miembros de la familia conozcan y ejerzan sus derechos, priorizando la mediación como medio alterno a la solución de conflictos.</t>
  </si>
  <si>
    <t>Otorgar asesoría jurídica en materia familiar y civil  a través de Testamentos Ológrafos, Registros Extemporáneos, Centro de Mediación, Seguimiento de procesos a personas en situación vulnerable.</t>
  </si>
  <si>
    <t xml:space="preserve">Promoción del fortalecimiento de las familias y la equidad de género procurando su desarrollo integral. </t>
  </si>
  <si>
    <t>Nutrición</t>
  </si>
  <si>
    <t>Atender a la población, principalmente a la infantil para atacar la desnutrición existente y a quienes están en riesgo de desarrollarla. Por tal motivo, se otorgan raciones de alimento balanceado y nutritivo a los niños del Municipio de Guadalajara.</t>
  </si>
  <si>
    <t>Mejorar la calidad de vida de los niños escolarizados a través de Raciones alimentarias</t>
  </si>
  <si>
    <t>Raciones</t>
  </si>
  <si>
    <t>CAIPED</t>
  </si>
  <si>
    <t>Brindar atención médica especializada mediante consulta en las áreas de Ortopedia y Traumatología.</t>
  </si>
  <si>
    <t xml:space="preserve">Otorgar rehabilitaciones para personas con discapacidad física en mecanoterapia, termoterapia, hidroterapia y electroterapia. </t>
  </si>
  <si>
    <t>Atención de Psicología Especializada CEE</t>
  </si>
  <si>
    <t>Desarrollo Comunitario</t>
  </si>
  <si>
    <t xml:space="preserve">Ventanilla Unica de Trabajo Social </t>
  </si>
  <si>
    <t xml:space="preserve">Becas de trabajo social </t>
  </si>
  <si>
    <t>Atencion a Casos de Trabajo Social</t>
  </si>
  <si>
    <t>Comedores Asistenciales</t>
  </si>
  <si>
    <t>Atención médica de primer nivel de atención</t>
  </si>
  <si>
    <t>Atención odontológica</t>
  </si>
  <si>
    <t>Laboratorio de analisis clínicos</t>
  </si>
  <si>
    <t>Habilidades y profesionalización</t>
  </si>
  <si>
    <t>Gestión Administrativa</t>
  </si>
  <si>
    <t>Atención psicológica</t>
  </si>
  <si>
    <t xml:space="preserve">Atender de primera instancia a la población vulnerable que solicite servicios de asistencia social del municipio de Guadalajara, para realizar su evaluación correspondiente y posteriormente la canalización al servicio o institución que pueda darle solución a su problemática. </t>
  </si>
  <si>
    <t>Favorecer el status de las familias solicitantes por medio de Entrevista, atención telefónica, asesoría y canalización correspondiente.</t>
  </si>
  <si>
    <t>Ayudar a población en situación de vulnerabilidad a mejorar su condición a partir de becas en especie y en económico.</t>
  </si>
  <si>
    <t>Otorgar becas a la población vulnerable, mejorando su condición de vida.</t>
  </si>
  <si>
    <t>Proporcionar acciones que orienten a las familias de Guadalajara a identificar y utilizar los recursos alimentarios que estén a su alcance, así como adquirir conocimientos sobre la alimentación, nutrición e higiene que les permita mejorar sus condiciones de vida.</t>
  </si>
  <si>
    <t>Disminuir las cifras al 50% de desnutrición y obesidad en la población  atendida con raciones alimenticias</t>
  </si>
  <si>
    <t>Ofertar servicios médicos de primer nivel a poblaciones vulnerables.</t>
  </si>
  <si>
    <t>Prevenir mediante asesorías y terapias, las tendencias nocivas de la población vulnerable.</t>
  </si>
  <si>
    <t>Proporcionar consulta y tratamientos odontológicos a poblacion abierta, principalmente a personas que no cuentan con servicios de seguridad social o derechohabiencia a instituciones de salud pública, brindando atención odontológica de calidad a bajo costo.</t>
  </si>
  <si>
    <t>Ofertar servicios odontológicos a poblaciones vulnerables</t>
  </si>
  <si>
    <t>Otorgar servicio de análisis clínicos a la población abierta, principalmente a personas que no cuentan con servicios de seguridad social o derechohabiencia a instituciones de salud pública, brindando servicios de laboratorio de calidad a bajo costo.</t>
  </si>
  <si>
    <t>Ofertar servicios de análisis Clínicos a poblaciones vulnerables</t>
  </si>
  <si>
    <t>Vincular los CDC´S con la Dirección de Cultura, ONG´S y Universidades que impulsen la creatividad, la impartición de cursos y talleres productivos que constituyen identidad de la colonia y/o barrio.</t>
  </si>
  <si>
    <t>Proporcionar herramientas productivas a la población a través de cursos y talleres de artes y oficios productivos.</t>
  </si>
  <si>
    <t>Coordinación de Servicios/Guarderías y Comedores</t>
  </si>
  <si>
    <t>Coordinación de Programas/Habilidades y Profesionalización</t>
  </si>
  <si>
    <t>ÁREA</t>
  </si>
  <si>
    <t>Porcentaje</t>
  </si>
  <si>
    <t>Coordinación de Servicios/Trabajo Social</t>
  </si>
  <si>
    <t>Coordinación de Servicios/Salud y Bienestar</t>
  </si>
  <si>
    <t>Coordinación de Servicios/Habilidades y profesionalización</t>
  </si>
  <si>
    <t>Coordinación de Programas/Protección y Apoyo Legal</t>
  </si>
  <si>
    <t>Coordinación de Programas/Protección a la Niñez y Adolescencia</t>
  </si>
  <si>
    <t>Coordinación de Programas/Inclusión</t>
  </si>
  <si>
    <t>Número de personas atendidas con terapia psicológica y platicas preventivas</t>
  </si>
  <si>
    <t>Número de servicios otorgados en terapia psicológica y platicas preventivas</t>
  </si>
  <si>
    <t>AVANCE 2015</t>
  </si>
  <si>
    <t>META 2016</t>
  </si>
  <si>
    <t>Número de niñas y niños atendidos en las guarderías del DIF</t>
  </si>
  <si>
    <t>Número de niñas y niños atendidos en los centros de desarrollo comunitarios del DIF</t>
  </si>
  <si>
    <t>Número de servcios otorgados a niñas y niños en los centros de desarrollo comunitarios del DIF</t>
  </si>
  <si>
    <t>Número de niñas, niños y adolescentes atendidos en la casa hogar "Villas Miravalle"</t>
  </si>
  <si>
    <t>Número de servcios integrales otorgados a niños de las guardería del DIF</t>
  </si>
  <si>
    <t>Número de niñas, niños y adolescentes que reciben servicios integrales en la casa hogar "Villas Miravalle"</t>
  </si>
  <si>
    <t>Niños y Adolescentes</t>
  </si>
  <si>
    <t>Número de servicios a través de pláticas que promueven los derechos de la niñez</t>
  </si>
  <si>
    <t>Niñas, Niños y Adolescentes que reciben atención asistencial y pláticas preventivas</t>
  </si>
  <si>
    <t>Número de servicios otorgados a niñas, niños y adolescentes con atención asistencial y pláticas preventivas</t>
  </si>
  <si>
    <t>Número de servicios otrogados con apoyos y pláticas en salud sexual y reproductiva.</t>
  </si>
  <si>
    <t>Número de Personas atendidas con platicas y grupos de autoayuda en el programa de madres y padres adolescentes.</t>
  </si>
  <si>
    <t xml:space="preserve">Número de niñas, niños y adolescentes atendidos,  para erradicar el abuso y la explotación sexual infantil. </t>
  </si>
  <si>
    <t xml:space="preserve">Número de servicios otorgados a niñas, niños y adolescentes en la prevención del abuso y la explotación sexual infantil. </t>
  </si>
  <si>
    <t>Número de personas atendidas con carácteristicas de migración infantil.</t>
  </si>
  <si>
    <t>Número de servicios otorgados a  población de migración infantil.</t>
  </si>
  <si>
    <t>Nueva meta</t>
  </si>
  <si>
    <t>Número de niñas y niños que reciben raciones alimenticias por el programa de desayunos escolares</t>
  </si>
  <si>
    <t>Número de raciones alimenticias otorgadas por el programa de desayunos escolares</t>
  </si>
  <si>
    <t>Se dividió el programa</t>
  </si>
  <si>
    <t>Nuevo programa</t>
  </si>
  <si>
    <t>Analisis Clínicos</t>
  </si>
  <si>
    <t>Número de personas atendidas en el programa de protección a niños tarbajadores y en situación de calle.</t>
  </si>
  <si>
    <t>Número de servicios otorgados en pláitcas y terapias psicológicas en  reintegraciónn social de adolescentes en conflicto con la Ley.</t>
  </si>
  <si>
    <t>Número de personas de escasos recursos en los programas alimentarios.</t>
  </si>
  <si>
    <t>Número de despensas y raciones alimenticias otorgadas a personas de escasos recursos en los programas alimentarios.</t>
  </si>
  <si>
    <t>El 100% de los Residentes atendidos con necesidades básicas de cuidado sustento y formación educativa.</t>
  </si>
  <si>
    <t>Coordinar e implementar acciones interdisciplinarias y alianzas multisectoriales a favor de las personas con  condición de discapacidad a fin de articular estrategias de intervención integral en los programas.</t>
  </si>
  <si>
    <t>Mejorar la accesibilidad y derechos de las personas con condicion de discapacidad.
Mejorar la atencion integral en los servicios que incluyan acciones de prevencion para una mejor salud física y mental.</t>
  </si>
  <si>
    <t>Número de personas atendidas en beneficio de las personas con discapacidad.</t>
  </si>
  <si>
    <t>Número de servicios otorgados en beneficio beneficio de las personas con discapacidad.</t>
  </si>
  <si>
    <t>Capacitar a las personas con discapacidad intelectual en diferentes disciplinas para que puedan aprender un oficio.</t>
  </si>
  <si>
    <t>Número de servicios otorgados en el programa de atención a personas con discapacidad intelectual.</t>
  </si>
  <si>
    <t>Número de personas atendidas en el centro de atención a personas con discapacidad intelectual.</t>
  </si>
  <si>
    <t>Número de terapias y consultas otorgadas en la Unidad Básica de Rehabilitación.</t>
  </si>
  <si>
    <t>Número de personas atendidas en la Unidad Básica  de rehabilitación.</t>
  </si>
  <si>
    <t>Brindar atención psicopedagógica a niños de 6 a 12 años, que presentan problemas de aprendizaje, lenguaje y/o conducta en los Centros de Educación Espacial</t>
  </si>
  <si>
    <t>Otorgar un atención especializada a niños y familiares en los centros de educación especial</t>
  </si>
  <si>
    <t>Número de personas atendidas en los centros de educación especial</t>
  </si>
  <si>
    <t>Número de terapias, valoraciones y platicas en beneficio de los niñas con atención especializada.</t>
  </si>
  <si>
    <t>Coordinación de Programas/Paz y prevención de violencias</t>
  </si>
  <si>
    <t>Dirección General/Coordinación Administrativa</t>
  </si>
  <si>
    <t>Número de personas atendidas en situación de calle</t>
  </si>
  <si>
    <t>Número de servicios otorgados en beneficio de las personas en situación de calle</t>
  </si>
  <si>
    <t>Número de servicios otorgados en el refugio temporal para personas en situación de calle</t>
  </si>
  <si>
    <t>Número de personas atendidas en el refugio temporal para personas en situación de calle</t>
  </si>
  <si>
    <t>NUEVO PROGRAMA</t>
  </si>
  <si>
    <r>
      <t xml:space="preserve">Ofrecer servicios de asistencia social para personas en situación de calle e incorporar </t>
    </r>
    <r>
      <rPr>
        <sz val="11"/>
        <color rgb="FFFF0000"/>
        <rFont val="Calibri"/>
        <family val="2"/>
        <scheme val="minor"/>
      </rPr>
      <t xml:space="preserve"> 7 grupos de 15 persosnas en las cooperativas de producción.</t>
    </r>
  </si>
  <si>
    <r>
      <t xml:space="preserve">Integrar el Padrón de Indígenas Urbanos en Guadalajara e incorporar Indígenas Urbanos en  </t>
    </r>
    <r>
      <rPr>
        <sz val="11"/>
        <color rgb="FFFF0000"/>
        <rFont val="Calibri"/>
        <family val="2"/>
        <scheme val="minor"/>
      </rPr>
      <t>7 grupos de cooperativas de producción.</t>
    </r>
  </si>
  <si>
    <t>Número personas atendidas en e programa de atención a indígenas urbanos.</t>
  </si>
  <si>
    <t>Número de servicios otorgados en el programa de atención a personas indígenas urbanos.</t>
  </si>
  <si>
    <t>Número de personas atendidas en el programa de paz y prevención de violencias</t>
  </si>
  <si>
    <t>Prevenir cualquier tipo de violencia social (en particular aquellas que afectan directamente a los grupos vulnerables que atiende esta institución y fomentar una cultura de paz y buen trato.</t>
  </si>
  <si>
    <t>Fomentar una cultura de paz y buen trato que permita reforzar los vínculos comunitarios de las personas por medio de ctividades culturales, deportivas y
Campañas informativas.</t>
  </si>
  <si>
    <t>Número de servicios culturales y deportivos en beneficio de los jovenes a través del programa de paz y prevención de violencias</t>
  </si>
  <si>
    <t>Número de personas atendidas con servicios asistenciales a familiares de desaparecidos o víctimas de feminicidio</t>
  </si>
  <si>
    <t>Número de servicios asistenciales a familiares de desaparecidos o víctimas de feminicidio</t>
  </si>
  <si>
    <t xml:space="preserve">Mediante la intervención multidisciplinaria a través de la prevención, atención y seguimiento de los casos de Violencia Intrafamiliar. </t>
  </si>
  <si>
    <t>Número de personas atendidas con índices e intervención en violencia intrafamiliar</t>
  </si>
  <si>
    <t>Número de servicios otorgados a personas con índices e intervención en violencia intrafamiliar</t>
  </si>
  <si>
    <t>Número de personas atendidas a través del consejo de la familia</t>
  </si>
  <si>
    <t>Número de servicios otorgados por el consejo de familia</t>
  </si>
  <si>
    <t>Número de personas atendidas en el centro de convivencia familiar</t>
  </si>
  <si>
    <t>Número de servicios otorgados por medio de la convivencia asistida y supervisada en el centro de convivencia familiar</t>
  </si>
  <si>
    <t>Número de personas atendidas con trámites y asesorías jurídicas</t>
  </si>
  <si>
    <t xml:space="preserve">Número de servicios otorgados a través de trámites y asesorías jurídicas </t>
  </si>
  <si>
    <t>Número de personas atendidas por medio del programa de familias y género</t>
  </si>
  <si>
    <t>Otorgar platicas a parejas y atención a mujeres, con el objetivo de fortalecer el vínculo familiar</t>
  </si>
  <si>
    <t>Número de servicios otorgados en beneficio del fortalecimiento familiar</t>
  </si>
  <si>
    <t>Número de becas otorgados  a través de trabajo social</t>
  </si>
  <si>
    <t>Número de personas beneficadas con becas a gestionadas por trabajo social</t>
  </si>
  <si>
    <t>Becas</t>
  </si>
  <si>
    <t>Número de personas atendidas en la ventanilla única de trabajo social</t>
  </si>
  <si>
    <t>Número de servicios otorgados por medio de la ventanilla única de trabajo social</t>
  </si>
  <si>
    <t>Brindar atención oportuna a las familias o personas que presenten una contingencia personal, familiar o natural, otorgándoles apoyos y servicios asistenciales para que logren superar su necesidad.</t>
  </si>
  <si>
    <t>Proporcionar atención médica y platicas de salud de manera integral en el primer nivel de atención a la población en situación vulnerable.</t>
  </si>
  <si>
    <t>Otorgar apoyos en especie, mediante en estudio socio familiar y visitas domiciliarias</t>
  </si>
  <si>
    <t>Número de personas atendidas con servicios asistenciales y apoyos en especie</t>
  </si>
  <si>
    <t>Número de servicios y apoyos otorgados a través de atención a casos.</t>
  </si>
  <si>
    <t>Número de  raciones alimenticias otorgadas a población vulnerable en los comedores comunitarios</t>
  </si>
  <si>
    <t>Número de personas vulnerables que recibieron raciones alimenticias en los comedores comunitarios</t>
  </si>
  <si>
    <t>Número de personas atendidas con consultas médicas y platicas de salud</t>
  </si>
  <si>
    <t>Número de con consultas médicas y platicas de salud otorgadas  la población vulnerable.</t>
  </si>
  <si>
    <t xml:space="preserve">Prevenir y atender  a personas, parejas y/o familias que presentan crisis o problemas psicológicos y así  disminuir en ellas sus problemáticas emocionales y evitar consecuencias severas. </t>
  </si>
  <si>
    <t>Número de personas atendidas mediante la cunsulta y pláticas de salud bucal.</t>
  </si>
  <si>
    <t>Número de servicios otorgados mediante la cunsulta y pláticas de salud bucal.</t>
  </si>
  <si>
    <t xml:space="preserve">Número de análisis realizados en el laboratorio del DIF </t>
  </si>
  <si>
    <t>Número de personas que se aplicaron análisis clínico en el laboratorio del DIF</t>
  </si>
  <si>
    <t>Número de personas atendidas con servicios y personas capacitadas para el auto empleo.</t>
  </si>
  <si>
    <t>Número de servicios otorgados a personas y alumnos capacitadas para el auto empleo.</t>
  </si>
  <si>
    <t>Porcentaje de avance en el presupuesto ejercido del DIF</t>
  </si>
  <si>
    <t>Realizar acciones administrativas, para llevar a cabo los objetivos de la Institución  eficazmente, con los recursos disponibles, técnicos, humanos, financieros etc.</t>
  </si>
  <si>
    <t>Atender de manera oportuna las necesidades de los  programas, mediante los recursos adminsitrativos del DIF Guadalajara.</t>
  </si>
  <si>
    <t>"POA"  PRESUPUESTO OPERATIVO ANUAL 2016</t>
  </si>
  <si>
    <t>SISTEMA DIF GUADALAJARA</t>
  </si>
  <si>
    <t>REVISAR EL PRESUPUESTO ASIGANDO A CADA PROGRAMA OPERATIVO QUE INTEGRA CAPITULO 1000 (ÁREA DE NOMINAS) Y GASTOS DE OPERACIÓN, EN EL ENTENDIDO QUE SI NO ESTÁ CONTEMPLANDO EL PERSONAL EL ÁREA DE CONTROL PRESUPUESTAL LO SUMARÁ AL PROGRAMA DE GESTIÓN ADMINISTRATIVA Y ESTE REBASARÁ SU PRESUPUESTO.</t>
  </si>
  <si>
    <t>gasto recurso humano</t>
  </si>
  <si>
    <t>gasto operación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</si>
</sst>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" fontId="0" fillId="0" borderId="0" xfId="0" applyNumberFormat="1"/>
    <xf numFmtId="0" fontId="0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4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" fontId="0" fillId="4" borderId="1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 vertical="center" wrapText="1"/>
    </xf>
    <xf numFmtId="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</xdr:colOff>
      <xdr:row>0</xdr:row>
      <xdr:rowOff>25400</xdr:rowOff>
    </xdr:from>
    <xdr:to>
      <xdr:col>1</xdr:col>
      <xdr:colOff>619125</xdr:colOff>
      <xdr:row>2</xdr:row>
      <xdr:rowOff>160089</xdr:rowOff>
    </xdr:to>
    <xdr:pic>
      <xdr:nvPicPr>
        <xdr:cNvPr id="3" name="2 Imagen" descr="IMG-20151001-WA00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6456" r="17089"/>
        <a:stretch>
          <a:fillRect/>
        </a:stretch>
      </xdr:blipFill>
      <xdr:spPr>
        <a:xfrm>
          <a:off x="22224" y="25400"/>
          <a:ext cx="1054101" cy="1020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zoomScale="90" zoomScaleNormal="90" zoomScaleSheetLayoutView="100" workbookViewId="0">
      <selection activeCell="B5" sqref="B5:B6"/>
    </sheetView>
  </sheetViews>
  <sheetFormatPr baseColWidth="10" defaultRowHeight="15"/>
  <cols>
    <col min="1" max="1" width="6.85546875" style="1" customWidth="1"/>
    <col min="2" max="2" width="17.28515625" style="1" customWidth="1"/>
    <col min="3" max="3" width="15.7109375" style="1" customWidth="1"/>
    <col min="4" max="4" width="15.7109375" style="2" customWidth="1"/>
    <col min="5" max="5" width="27.28515625" style="2" customWidth="1"/>
    <col min="6" max="6" width="25.7109375" style="2" customWidth="1"/>
    <col min="7" max="7" width="26.7109375" style="1" customWidth="1"/>
    <col min="8" max="8" width="14.7109375" customWidth="1"/>
    <col min="9" max="9" width="15.7109375" style="1" customWidth="1"/>
    <col min="10" max="22" width="0" hidden="1" customWidth="1"/>
    <col min="23" max="23" width="15.7109375" style="1" customWidth="1"/>
    <col min="24" max="24" width="14.85546875" customWidth="1"/>
    <col min="25" max="25" width="14.85546875" hidden="1" customWidth="1"/>
    <col min="26" max="26" width="24.140625" customWidth="1"/>
    <col min="27" max="28" width="15.85546875" customWidth="1"/>
  </cols>
  <sheetData>
    <row r="1" spans="1:27" ht="43.5" customHeight="1">
      <c r="C1" s="48" t="s">
        <v>237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8"/>
    </row>
    <row r="2" spans="1:27" ht="26.25">
      <c r="C2" s="48" t="s">
        <v>238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4" spans="1:27" ht="30">
      <c r="A4" s="11" t="s">
        <v>20</v>
      </c>
      <c r="B4" s="11" t="s">
        <v>132</v>
      </c>
      <c r="C4" s="11" t="s">
        <v>0</v>
      </c>
      <c r="D4" s="11" t="s">
        <v>1</v>
      </c>
      <c r="E4" s="16" t="s">
        <v>2</v>
      </c>
      <c r="F4" s="16" t="s">
        <v>23</v>
      </c>
      <c r="G4" s="11" t="s">
        <v>17</v>
      </c>
      <c r="H4" s="11" t="s">
        <v>3</v>
      </c>
      <c r="I4" s="11" t="s">
        <v>142</v>
      </c>
      <c r="J4" s="11" t="s">
        <v>4</v>
      </c>
      <c r="K4" s="11" t="s">
        <v>5</v>
      </c>
      <c r="L4" s="11" t="s">
        <v>6</v>
      </c>
      <c r="M4" s="11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12</v>
      </c>
      <c r="S4" s="11" t="s">
        <v>13</v>
      </c>
      <c r="T4" s="11" t="s">
        <v>14</v>
      </c>
      <c r="U4" s="11" t="s">
        <v>15</v>
      </c>
      <c r="V4" s="11" t="s">
        <v>16</v>
      </c>
      <c r="W4" s="11" t="s">
        <v>143</v>
      </c>
      <c r="X4" s="11" t="s">
        <v>18</v>
      </c>
      <c r="Y4" s="11" t="s">
        <v>19</v>
      </c>
      <c r="Z4" s="11" t="s">
        <v>240</v>
      </c>
      <c r="AA4" s="25" t="s">
        <v>241</v>
      </c>
    </row>
    <row r="5" spans="1:27" ht="44.25" customHeight="1">
      <c r="A5" s="30">
        <v>1</v>
      </c>
      <c r="B5" s="30" t="s">
        <v>130</v>
      </c>
      <c r="C5" s="36" t="s">
        <v>21</v>
      </c>
      <c r="D5" s="36" t="s">
        <v>22</v>
      </c>
      <c r="E5" s="37" t="s">
        <v>24</v>
      </c>
      <c r="F5" s="37" t="s">
        <v>25</v>
      </c>
      <c r="G5" s="19" t="s">
        <v>144</v>
      </c>
      <c r="H5" s="20" t="s">
        <v>67</v>
      </c>
      <c r="I5" s="21">
        <v>1137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2">
        <v>1200</v>
      </c>
      <c r="X5" s="47">
        <v>96114375</v>
      </c>
      <c r="Y5" s="28"/>
      <c r="Z5" s="47">
        <f>SUM(80*X5/100)</f>
        <v>76891500</v>
      </c>
      <c r="AA5" s="50">
        <f>SUM(X5-Z5)</f>
        <v>19222875</v>
      </c>
    </row>
    <row r="6" spans="1:27" ht="44.25" customHeight="1">
      <c r="A6" s="30"/>
      <c r="B6" s="30"/>
      <c r="C6" s="36"/>
      <c r="D6" s="36"/>
      <c r="E6" s="37"/>
      <c r="F6" s="37"/>
      <c r="G6" s="19" t="s">
        <v>148</v>
      </c>
      <c r="H6" s="20" t="s">
        <v>27</v>
      </c>
      <c r="I6" s="21" t="s">
        <v>163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2" t="s">
        <v>160</v>
      </c>
      <c r="X6" s="47"/>
      <c r="Y6" s="28"/>
      <c r="Z6" s="47"/>
      <c r="AA6" s="51"/>
    </row>
    <row r="7" spans="1:27" ht="39.75" customHeight="1">
      <c r="A7" s="30">
        <v>2</v>
      </c>
      <c r="B7" s="30" t="s">
        <v>131</v>
      </c>
      <c r="C7" s="30" t="s">
        <v>21</v>
      </c>
      <c r="D7" s="30" t="s">
        <v>64</v>
      </c>
      <c r="E7" s="26" t="s">
        <v>65</v>
      </c>
      <c r="F7" s="26" t="s">
        <v>66</v>
      </c>
      <c r="G7" s="6" t="s">
        <v>145</v>
      </c>
      <c r="H7" s="4" t="s">
        <v>67</v>
      </c>
      <c r="I7" s="14">
        <v>3056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3">
        <v>3200</v>
      </c>
      <c r="X7" s="27">
        <v>2182500</v>
      </c>
      <c r="Y7" s="28"/>
      <c r="Z7" s="29">
        <f>SUM(80*X7/100)</f>
        <v>1746000</v>
      </c>
      <c r="AA7" s="50">
        <f t="shared" ref="AA7" si="0">SUM(X7-Z7)</f>
        <v>436500</v>
      </c>
    </row>
    <row r="8" spans="1:27" ht="39.75" customHeight="1">
      <c r="A8" s="30"/>
      <c r="B8" s="30"/>
      <c r="C8" s="30"/>
      <c r="D8" s="30"/>
      <c r="E8" s="26"/>
      <c r="F8" s="26"/>
      <c r="G8" s="6" t="s">
        <v>146</v>
      </c>
      <c r="H8" s="4" t="s">
        <v>27</v>
      </c>
      <c r="I8" s="14" t="s">
        <v>163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" t="s">
        <v>160</v>
      </c>
      <c r="X8" s="27"/>
      <c r="Y8" s="28"/>
      <c r="Z8" s="29"/>
      <c r="AA8" s="51"/>
    </row>
    <row r="9" spans="1:27" ht="39.75" customHeight="1">
      <c r="A9" s="30">
        <v>3</v>
      </c>
      <c r="B9" s="30" t="s">
        <v>137</v>
      </c>
      <c r="C9" s="30" t="s">
        <v>21</v>
      </c>
      <c r="D9" s="30" t="s">
        <v>28</v>
      </c>
      <c r="E9" s="26" t="s">
        <v>29</v>
      </c>
      <c r="F9" s="26" t="s">
        <v>170</v>
      </c>
      <c r="G9" s="6" t="s">
        <v>147</v>
      </c>
      <c r="H9" s="9" t="s">
        <v>150</v>
      </c>
      <c r="I9" s="14">
        <v>141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">
        <v>140</v>
      </c>
      <c r="X9" s="27">
        <v>28968389.98</v>
      </c>
      <c r="Y9" s="28"/>
      <c r="Z9" s="29">
        <f t="shared" ref="Z9" si="1">SUM(80*X9/100)</f>
        <v>23174711.984000001</v>
      </c>
      <c r="AA9" s="50">
        <f t="shared" ref="AA9" si="2">SUM(X9-Z9)</f>
        <v>5793677.9959999993</v>
      </c>
    </row>
    <row r="10" spans="1:27" ht="39.75" customHeight="1">
      <c r="A10" s="30"/>
      <c r="B10" s="30"/>
      <c r="C10" s="30"/>
      <c r="D10" s="30"/>
      <c r="E10" s="26"/>
      <c r="F10" s="26"/>
      <c r="G10" s="6" t="s">
        <v>149</v>
      </c>
      <c r="H10" s="4" t="s">
        <v>27</v>
      </c>
      <c r="I10" s="14">
        <v>11189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3" t="s">
        <v>160</v>
      </c>
      <c r="X10" s="27"/>
      <c r="Y10" s="28"/>
      <c r="Z10" s="29"/>
      <c r="AA10" s="51"/>
    </row>
    <row r="11" spans="1:27" ht="39.75" customHeight="1">
      <c r="A11" s="30">
        <v>4</v>
      </c>
      <c r="B11" s="30" t="s">
        <v>138</v>
      </c>
      <c r="C11" s="30" t="s">
        <v>21</v>
      </c>
      <c r="D11" s="30" t="s">
        <v>30</v>
      </c>
      <c r="E11" s="26" t="s">
        <v>31</v>
      </c>
      <c r="F11" s="26" t="s">
        <v>33</v>
      </c>
      <c r="G11" s="7" t="s">
        <v>32</v>
      </c>
      <c r="H11" s="4" t="s">
        <v>26</v>
      </c>
      <c r="I11" s="14">
        <v>1911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>
        <v>1800</v>
      </c>
      <c r="X11" s="27">
        <v>500000</v>
      </c>
      <c r="Y11" s="28"/>
      <c r="Z11" s="29">
        <f t="shared" ref="Z11" si="3">SUM(80*X11/100)</f>
        <v>400000</v>
      </c>
      <c r="AA11" s="50">
        <f t="shared" ref="AA11" si="4">SUM(X11-Z11)</f>
        <v>100000</v>
      </c>
    </row>
    <row r="12" spans="1:27" ht="39.75" customHeight="1">
      <c r="A12" s="30"/>
      <c r="B12" s="30"/>
      <c r="C12" s="30"/>
      <c r="D12" s="30"/>
      <c r="E12" s="26"/>
      <c r="F12" s="26"/>
      <c r="G12" s="6" t="s">
        <v>151</v>
      </c>
      <c r="H12" s="4" t="s">
        <v>27</v>
      </c>
      <c r="I12" s="14">
        <v>1631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3">
        <v>4600</v>
      </c>
      <c r="X12" s="27"/>
      <c r="Y12" s="28"/>
      <c r="Z12" s="29"/>
      <c r="AA12" s="51"/>
    </row>
    <row r="13" spans="1:27" ht="39.75" customHeight="1">
      <c r="A13" s="30">
        <v>5</v>
      </c>
      <c r="B13" s="30" t="s">
        <v>138</v>
      </c>
      <c r="C13" s="30" t="s">
        <v>21</v>
      </c>
      <c r="D13" s="30" t="s">
        <v>34</v>
      </c>
      <c r="E13" s="26" t="s">
        <v>35</v>
      </c>
      <c r="F13" s="26" t="s">
        <v>36</v>
      </c>
      <c r="G13" s="6" t="s">
        <v>152</v>
      </c>
      <c r="H13" s="9" t="s">
        <v>150</v>
      </c>
      <c r="I13" s="14">
        <v>2358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>
        <v>2000</v>
      </c>
      <c r="X13" s="27">
        <v>2324474.7200000002</v>
      </c>
      <c r="Y13" s="28"/>
      <c r="Z13" s="29">
        <f t="shared" ref="Z13" si="5">SUM(80*X13/100)</f>
        <v>1859579.7760000003</v>
      </c>
      <c r="AA13" s="50">
        <f t="shared" ref="AA13" si="6">SUM(X13-Z13)</f>
        <v>464894.9439999999</v>
      </c>
    </row>
    <row r="14" spans="1:27" ht="39.75" customHeight="1">
      <c r="A14" s="30"/>
      <c r="B14" s="30"/>
      <c r="C14" s="30"/>
      <c r="D14" s="30"/>
      <c r="E14" s="26"/>
      <c r="F14" s="26"/>
      <c r="G14" s="6" t="s">
        <v>153</v>
      </c>
      <c r="H14" s="4" t="s">
        <v>27</v>
      </c>
      <c r="I14" s="14">
        <v>2250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3">
        <v>4000</v>
      </c>
      <c r="X14" s="27"/>
      <c r="Y14" s="28"/>
      <c r="Z14" s="29"/>
      <c r="AA14" s="51"/>
    </row>
    <row r="15" spans="1:27" ht="39.75" customHeight="1">
      <c r="A15" s="30">
        <v>6</v>
      </c>
      <c r="B15" s="30" t="s">
        <v>138</v>
      </c>
      <c r="C15" s="30" t="s">
        <v>21</v>
      </c>
      <c r="D15" s="30" t="s">
        <v>37</v>
      </c>
      <c r="E15" s="26" t="s">
        <v>38</v>
      </c>
      <c r="F15" s="26" t="s">
        <v>39</v>
      </c>
      <c r="G15" s="6" t="s">
        <v>155</v>
      </c>
      <c r="H15" s="9" t="s">
        <v>26</v>
      </c>
      <c r="I15" s="14">
        <v>5426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3">
        <v>4500</v>
      </c>
      <c r="X15" s="27">
        <v>654431.21</v>
      </c>
      <c r="Y15" s="28"/>
      <c r="Z15" s="29">
        <f t="shared" ref="Z15" si="7">SUM(80*X15/100)</f>
        <v>523544.96799999999</v>
      </c>
      <c r="AA15" s="50">
        <f t="shared" ref="AA15" si="8">SUM(X15-Z15)</f>
        <v>130886.24199999997</v>
      </c>
    </row>
    <row r="16" spans="1:27" ht="39.75" customHeight="1">
      <c r="A16" s="30"/>
      <c r="B16" s="30"/>
      <c r="C16" s="30"/>
      <c r="D16" s="30"/>
      <c r="E16" s="26"/>
      <c r="F16" s="26"/>
      <c r="G16" s="6" t="s">
        <v>154</v>
      </c>
      <c r="H16" s="4" t="s">
        <v>27</v>
      </c>
      <c r="I16" s="14">
        <v>7683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">
        <v>8500</v>
      </c>
      <c r="X16" s="27"/>
      <c r="Y16" s="28"/>
      <c r="Z16" s="29"/>
      <c r="AA16" s="51"/>
    </row>
    <row r="17" spans="1:27" ht="39.75" customHeight="1">
      <c r="A17" s="30">
        <v>7</v>
      </c>
      <c r="B17" s="30" t="s">
        <v>138</v>
      </c>
      <c r="C17" s="30" t="s">
        <v>21</v>
      </c>
      <c r="D17" s="30" t="s">
        <v>40</v>
      </c>
      <c r="E17" s="26" t="s">
        <v>41</v>
      </c>
      <c r="F17" s="26" t="s">
        <v>42</v>
      </c>
      <c r="G17" s="6" t="s">
        <v>156</v>
      </c>
      <c r="H17" s="9" t="s">
        <v>150</v>
      </c>
      <c r="I17" s="14">
        <v>2260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3">
        <v>2000</v>
      </c>
      <c r="X17" s="27">
        <v>484795.41</v>
      </c>
      <c r="Y17" s="28"/>
      <c r="Z17" s="29">
        <f t="shared" ref="Z17" si="9">SUM(80*X17/100)</f>
        <v>387836.32799999998</v>
      </c>
      <c r="AA17" s="50">
        <f t="shared" ref="AA17" si="10">SUM(X17-Z17)</f>
        <v>96959.081999999995</v>
      </c>
    </row>
    <row r="18" spans="1:27" ht="39.75" customHeight="1">
      <c r="A18" s="30"/>
      <c r="B18" s="30"/>
      <c r="C18" s="30"/>
      <c r="D18" s="30"/>
      <c r="E18" s="26"/>
      <c r="F18" s="26"/>
      <c r="G18" s="6" t="s">
        <v>157</v>
      </c>
      <c r="H18" s="4" t="s">
        <v>27</v>
      </c>
      <c r="I18" s="14">
        <v>5726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3">
        <v>4000</v>
      </c>
      <c r="X18" s="27"/>
      <c r="Y18" s="28"/>
      <c r="Z18" s="29"/>
      <c r="AA18" s="51"/>
    </row>
    <row r="19" spans="1:27" ht="39.75" customHeight="1">
      <c r="A19" s="30">
        <v>8</v>
      </c>
      <c r="B19" s="30" t="s">
        <v>138</v>
      </c>
      <c r="C19" s="30" t="s">
        <v>21</v>
      </c>
      <c r="D19" s="42" t="s">
        <v>43</v>
      </c>
      <c r="E19" s="26" t="s">
        <v>44</v>
      </c>
      <c r="F19" s="26" t="s">
        <v>45</v>
      </c>
      <c r="G19" s="6" t="s">
        <v>158</v>
      </c>
      <c r="H19" s="4" t="s">
        <v>26</v>
      </c>
      <c r="I19" s="14" t="s">
        <v>164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3">
        <v>500</v>
      </c>
      <c r="X19" s="27">
        <v>500000</v>
      </c>
      <c r="Y19" s="28"/>
      <c r="Z19" s="29">
        <f t="shared" ref="Z19" si="11">SUM(80*X19/100)</f>
        <v>400000</v>
      </c>
      <c r="AA19" s="50">
        <f t="shared" ref="AA19" si="12">SUM(X19-Z19)</f>
        <v>100000</v>
      </c>
    </row>
    <row r="20" spans="1:27" ht="39.75" customHeight="1">
      <c r="A20" s="30"/>
      <c r="B20" s="30"/>
      <c r="C20" s="30"/>
      <c r="D20" s="42"/>
      <c r="E20" s="26"/>
      <c r="F20" s="26"/>
      <c r="G20" s="6" t="s">
        <v>159</v>
      </c>
      <c r="H20" s="4" t="s">
        <v>27</v>
      </c>
      <c r="I20" s="14" t="s">
        <v>164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3">
        <v>1000</v>
      </c>
      <c r="X20" s="27"/>
      <c r="Y20" s="28"/>
      <c r="Z20" s="29"/>
      <c r="AA20" s="51"/>
    </row>
    <row r="21" spans="1:27" ht="39.75" customHeight="1">
      <c r="A21" s="30">
        <v>9</v>
      </c>
      <c r="B21" s="30" t="s">
        <v>138</v>
      </c>
      <c r="C21" s="30" t="s">
        <v>21</v>
      </c>
      <c r="D21" s="30" t="s">
        <v>46</v>
      </c>
      <c r="E21" s="26" t="s">
        <v>47</v>
      </c>
      <c r="F21" s="26" t="s">
        <v>48</v>
      </c>
      <c r="G21" s="15" t="s">
        <v>166</v>
      </c>
      <c r="H21" s="4" t="s">
        <v>26</v>
      </c>
      <c r="I21" s="14">
        <v>2111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>
        <v>1900</v>
      </c>
      <c r="X21" s="27">
        <v>2366770.52</v>
      </c>
      <c r="Y21" s="28"/>
      <c r="Z21" s="29">
        <f t="shared" ref="Z21" si="13">SUM(80*X21/100)</f>
        <v>1893416.416</v>
      </c>
      <c r="AA21" s="50">
        <f t="shared" ref="AA21" si="14">SUM(X21-Z21)</f>
        <v>473354.10400000005</v>
      </c>
    </row>
    <row r="22" spans="1:27" ht="39.75" customHeight="1">
      <c r="A22" s="30"/>
      <c r="B22" s="30"/>
      <c r="C22" s="30"/>
      <c r="D22" s="30"/>
      <c r="E22" s="26"/>
      <c r="F22" s="26"/>
      <c r="G22" s="15" t="s">
        <v>49</v>
      </c>
      <c r="H22" s="4" t="s">
        <v>27</v>
      </c>
      <c r="I22" s="14">
        <v>11923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>
        <v>8000</v>
      </c>
      <c r="X22" s="27"/>
      <c r="Y22" s="28"/>
      <c r="Z22" s="29"/>
      <c r="AA22" s="51"/>
    </row>
    <row r="23" spans="1:27" ht="39.75" customHeight="1">
      <c r="A23" s="30">
        <v>10</v>
      </c>
      <c r="B23" s="30" t="s">
        <v>138</v>
      </c>
      <c r="C23" s="30" t="s">
        <v>21</v>
      </c>
      <c r="D23" s="30" t="s">
        <v>50</v>
      </c>
      <c r="E23" s="26" t="s">
        <v>51</v>
      </c>
      <c r="F23" s="26" t="s">
        <v>52</v>
      </c>
      <c r="G23" s="15" t="s">
        <v>53</v>
      </c>
      <c r="H23" s="4" t="s">
        <v>26</v>
      </c>
      <c r="I23" s="14">
        <v>1634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">
        <v>1300</v>
      </c>
      <c r="X23" s="27">
        <v>377696.22</v>
      </c>
      <c r="Y23" s="28"/>
      <c r="Z23" s="29">
        <f t="shared" ref="Z23" si="15">SUM(80*X23/100)</f>
        <v>302156.97599999997</v>
      </c>
      <c r="AA23" s="50">
        <f t="shared" ref="AA23" si="16">SUM(X23-Z23)</f>
        <v>75539.244000000006</v>
      </c>
    </row>
    <row r="24" spans="1:27" ht="39.75" customHeight="1">
      <c r="A24" s="30"/>
      <c r="B24" s="30"/>
      <c r="C24" s="30"/>
      <c r="D24" s="30"/>
      <c r="E24" s="26"/>
      <c r="F24" s="26"/>
      <c r="G24" s="13" t="s">
        <v>167</v>
      </c>
      <c r="H24" s="4" t="s">
        <v>27</v>
      </c>
      <c r="I24" s="14">
        <v>3837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>
        <v>2000</v>
      </c>
      <c r="X24" s="27"/>
      <c r="Y24" s="28"/>
      <c r="Z24" s="29"/>
      <c r="AA24" s="51"/>
    </row>
    <row r="25" spans="1:27" ht="39.75" customHeight="1">
      <c r="A25" s="30">
        <v>11</v>
      </c>
      <c r="B25" s="30" t="s">
        <v>138</v>
      </c>
      <c r="C25" s="30" t="s">
        <v>21</v>
      </c>
      <c r="D25" s="30" t="s">
        <v>54</v>
      </c>
      <c r="E25" s="26" t="s">
        <v>55</v>
      </c>
      <c r="F25" s="26" t="s">
        <v>56</v>
      </c>
      <c r="G25" s="15" t="s">
        <v>168</v>
      </c>
      <c r="H25" s="4" t="s">
        <v>26</v>
      </c>
      <c r="I25" s="14">
        <v>3555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3">
        <v>1000</v>
      </c>
      <c r="X25" s="27">
        <v>2698164</v>
      </c>
      <c r="Y25" s="28"/>
      <c r="Z25" s="29">
        <f t="shared" ref="Z25" si="17">SUM(80*X25/100)</f>
        <v>2158531.2000000002</v>
      </c>
      <c r="AA25" s="50">
        <f t="shared" ref="AA25" si="18">SUM(X25-Z25)</f>
        <v>539632.79999999981</v>
      </c>
    </row>
    <row r="26" spans="1:27" ht="39.75" customHeight="1">
      <c r="A26" s="30"/>
      <c r="B26" s="30"/>
      <c r="C26" s="30"/>
      <c r="D26" s="30"/>
      <c r="E26" s="26"/>
      <c r="F26" s="26"/>
      <c r="G26" s="13" t="s">
        <v>169</v>
      </c>
      <c r="H26" s="4" t="s">
        <v>27</v>
      </c>
      <c r="I26" s="14">
        <v>50525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>
        <v>1500</v>
      </c>
      <c r="X26" s="27"/>
      <c r="Y26" s="28"/>
      <c r="Z26" s="29"/>
      <c r="AA26" s="51"/>
    </row>
    <row r="27" spans="1:27" ht="39.75" customHeight="1">
      <c r="A27" s="30">
        <v>12</v>
      </c>
      <c r="B27" s="30" t="s">
        <v>135</v>
      </c>
      <c r="C27" s="30" t="s">
        <v>21</v>
      </c>
      <c r="D27" s="34" t="s">
        <v>97</v>
      </c>
      <c r="E27" s="26" t="s">
        <v>98</v>
      </c>
      <c r="F27" s="26" t="s">
        <v>99</v>
      </c>
      <c r="G27" s="7" t="s">
        <v>161</v>
      </c>
      <c r="H27" s="4" t="s">
        <v>26</v>
      </c>
      <c r="I27" s="14">
        <v>7230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3">
        <v>7230</v>
      </c>
      <c r="X27" s="27">
        <v>3228909.2</v>
      </c>
      <c r="Y27" s="28"/>
      <c r="Z27" s="29">
        <f>SUM(80*X27/100)</f>
        <v>2583127.36</v>
      </c>
      <c r="AA27" s="50">
        <f t="shared" ref="AA27" si="19">SUM(X27-Z27)</f>
        <v>645781.84000000032</v>
      </c>
    </row>
    <row r="28" spans="1:27" ht="39.75" customHeight="1">
      <c r="A28" s="30"/>
      <c r="B28" s="30"/>
      <c r="C28" s="30"/>
      <c r="D28" s="35"/>
      <c r="E28" s="26"/>
      <c r="F28" s="26"/>
      <c r="G28" s="7" t="s">
        <v>162</v>
      </c>
      <c r="H28" s="4" t="s">
        <v>100</v>
      </c>
      <c r="I28" s="14">
        <v>1656120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3">
        <v>1452950</v>
      </c>
      <c r="X28" s="27"/>
      <c r="Y28" s="28"/>
      <c r="Z28" s="29"/>
      <c r="AA28" s="51"/>
    </row>
    <row r="29" spans="1:27" ht="39.75" customHeight="1">
      <c r="A29" s="30">
        <v>13</v>
      </c>
      <c r="B29" s="30" t="s">
        <v>139</v>
      </c>
      <c r="C29" s="30" t="s">
        <v>57</v>
      </c>
      <c r="D29" s="30" t="s">
        <v>58</v>
      </c>
      <c r="E29" s="26" t="s">
        <v>59</v>
      </c>
      <c r="F29" s="26" t="s">
        <v>60</v>
      </c>
      <c r="G29" s="6" t="s">
        <v>61</v>
      </c>
      <c r="H29" s="4" t="s">
        <v>26</v>
      </c>
      <c r="I29" s="14">
        <v>14519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3">
        <v>15000</v>
      </c>
      <c r="X29" s="27">
        <v>5214532.09</v>
      </c>
      <c r="Y29" s="28"/>
      <c r="Z29" s="29">
        <f t="shared" ref="Z29" si="20">SUM(80*X29/100)</f>
        <v>4171625.6719999998</v>
      </c>
      <c r="AA29" s="50">
        <f t="shared" ref="AA29" si="21">SUM(X29-Z29)</f>
        <v>1042906.4180000001</v>
      </c>
    </row>
    <row r="30" spans="1:27" ht="39.75" customHeight="1">
      <c r="A30" s="30"/>
      <c r="B30" s="30"/>
      <c r="C30" s="30"/>
      <c r="D30" s="30"/>
      <c r="E30" s="26"/>
      <c r="F30" s="26"/>
      <c r="G30" s="6" t="s">
        <v>62</v>
      </c>
      <c r="H30" s="4" t="s">
        <v>27</v>
      </c>
      <c r="I30" s="14">
        <v>32276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3"/>
      <c r="X30" s="27"/>
      <c r="Y30" s="28"/>
      <c r="Z30" s="29"/>
      <c r="AA30" s="51"/>
    </row>
    <row r="31" spans="1:27" ht="39.75" customHeight="1">
      <c r="A31" s="30">
        <v>14</v>
      </c>
      <c r="B31" s="30" t="s">
        <v>139</v>
      </c>
      <c r="C31" s="30" t="s">
        <v>63</v>
      </c>
      <c r="D31" s="30" t="s">
        <v>68</v>
      </c>
      <c r="E31" s="26" t="s">
        <v>171</v>
      </c>
      <c r="F31" s="26" t="s">
        <v>172</v>
      </c>
      <c r="G31" s="13" t="s">
        <v>173</v>
      </c>
      <c r="H31" s="4" t="s">
        <v>26</v>
      </c>
      <c r="I31" s="14">
        <v>3498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/>
      <c r="X31" s="27">
        <v>288395.37</v>
      </c>
      <c r="Y31" s="28"/>
      <c r="Z31" s="29">
        <f t="shared" ref="Z31" si="22">SUM(80*X31/100)</f>
        <v>230716.296</v>
      </c>
      <c r="AA31" s="50">
        <f t="shared" ref="AA31" si="23">SUM(X31-Z31)</f>
        <v>57679.073999999993</v>
      </c>
    </row>
    <row r="32" spans="1:27" ht="39.75" customHeight="1">
      <c r="A32" s="30"/>
      <c r="B32" s="30"/>
      <c r="C32" s="30"/>
      <c r="D32" s="30"/>
      <c r="E32" s="26"/>
      <c r="F32" s="26"/>
      <c r="G32" s="13" t="s">
        <v>174</v>
      </c>
      <c r="H32" s="4" t="s">
        <v>27</v>
      </c>
      <c r="I32" s="14">
        <v>1793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"/>
      <c r="X32" s="27"/>
      <c r="Y32" s="28"/>
      <c r="Z32" s="29"/>
      <c r="AA32" s="51"/>
    </row>
    <row r="33" spans="1:27" ht="39.75" customHeight="1">
      <c r="A33" s="30">
        <v>15</v>
      </c>
      <c r="B33" s="30" t="s">
        <v>139</v>
      </c>
      <c r="C33" s="30" t="s">
        <v>63</v>
      </c>
      <c r="D33" s="30" t="s">
        <v>70</v>
      </c>
      <c r="E33" s="26" t="s">
        <v>69</v>
      </c>
      <c r="F33" s="26" t="s">
        <v>175</v>
      </c>
      <c r="G33" s="13" t="s">
        <v>177</v>
      </c>
      <c r="H33" s="4" t="s">
        <v>26</v>
      </c>
      <c r="I33" s="14">
        <v>3358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">
        <v>250</v>
      </c>
      <c r="X33" s="27">
        <v>1067885.3</v>
      </c>
      <c r="Y33" s="28"/>
      <c r="Z33" s="29">
        <f>SUM(80*X33/100)</f>
        <v>854308.24</v>
      </c>
      <c r="AA33" s="50">
        <f t="shared" ref="AA33" si="24">SUM(X33-Z33)</f>
        <v>213577.06000000006</v>
      </c>
    </row>
    <row r="34" spans="1:27" ht="39.75" customHeight="1">
      <c r="A34" s="30"/>
      <c r="B34" s="30"/>
      <c r="C34" s="30"/>
      <c r="D34" s="30"/>
      <c r="E34" s="26"/>
      <c r="F34" s="26"/>
      <c r="G34" s="13" t="s">
        <v>176</v>
      </c>
      <c r="H34" s="4" t="s">
        <v>27</v>
      </c>
      <c r="I34" s="14">
        <v>7054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3"/>
      <c r="X34" s="27"/>
      <c r="Y34" s="28"/>
      <c r="Z34" s="29"/>
      <c r="AA34" s="51"/>
    </row>
    <row r="35" spans="1:27" ht="39.75" customHeight="1">
      <c r="A35" s="30">
        <v>16</v>
      </c>
      <c r="B35" s="30" t="s">
        <v>139</v>
      </c>
      <c r="C35" s="30" t="s">
        <v>63</v>
      </c>
      <c r="D35" s="34" t="s">
        <v>101</v>
      </c>
      <c r="E35" s="26" t="s">
        <v>102</v>
      </c>
      <c r="F35" s="26" t="s">
        <v>103</v>
      </c>
      <c r="G35" s="13" t="s">
        <v>179</v>
      </c>
      <c r="H35" s="4" t="s">
        <v>26</v>
      </c>
      <c r="I35" s="14">
        <v>17367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">
        <v>17100</v>
      </c>
      <c r="X35" s="27">
        <v>2028743.88</v>
      </c>
      <c r="Y35" s="28"/>
      <c r="Z35" s="29">
        <f t="shared" ref="Z35" si="25">SUM(80*X35/100)</f>
        <v>1622995.1039999998</v>
      </c>
      <c r="AA35" s="50">
        <f t="shared" ref="AA35" si="26">SUM(X35-Z35)</f>
        <v>405748.77600000007</v>
      </c>
    </row>
    <row r="36" spans="1:27" ht="39.75" customHeight="1">
      <c r="A36" s="30"/>
      <c r="B36" s="30"/>
      <c r="C36" s="30"/>
      <c r="D36" s="35"/>
      <c r="E36" s="26"/>
      <c r="F36" s="26"/>
      <c r="G36" s="13" t="s">
        <v>178</v>
      </c>
      <c r="H36" s="4" t="s">
        <v>27</v>
      </c>
      <c r="I36" s="14">
        <v>25578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">
        <v>25000</v>
      </c>
      <c r="X36" s="27"/>
      <c r="Y36" s="28"/>
      <c r="Z36" s="29"/>
      <c r="AA36" s="51"/>
    </row>
    <row r="37" spans="1:27" ht="39.75" customHeight="1">
      <c r="A37" s="30">
        <v>17</v>
      </c>
      <c r="B37" s="30" t="s">
        <v>139</v>
      </c>
      <c r="C37" s="30" t="s">
        <v>63</v>
      </c>
      <c r="D37" s="46" t="s">
        <v>104</v>
      </c>
      <c r="E37" s="26" t="s">
        <v>180</v>
      </c>
      <c r="F37" s="26" t="s">
        <v>181</v>
      </c>
      <c r="G37" s="13" t="s">
        <v>182</v>
      </c>
      <c r="H37" s="12" t="s">
        <v>26</v>
      </c>
      <c r="I37" s="14">
        <v>6366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3"/>
      <c r="X37" s="27"/>
      <c r="Y37" s="28"/>
      <c r="Z37" s="29">
        <f t="shared" ref="Z37" si="27">SUM(80*X37/100)</f>
        <v>0</v>
      </c>
      <c r="AA37" s="50">
        <f t="shared" ref="AA37" si="28">SUM(X37-Z37)</f>
        <v>0</v>
      </c>
    </row>
    <row r="38" spans="1:27" ht="39.75" customHeight="1">
      <c r="A38" s="30"/>
      <c r="B38" s="30"/>
      <c r="C38" s="30"/>
      <c r="D38" s="46"/>
      <c r="E38" s="26"/>
      <c r="F38" s="26"/>
      <c r="G38" s="13" t="s">
        <v>183</v>
      </c>
      <c r="H38" s="12" t="s">
        <v>27</v>
      </c>
      <c r="I38" s="14">
        <v>15101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3"/>
      <c r="X38" s="27"/>
      <c r="Y38" s="28"/>
      <c r="Z38" s="29"/>
      <c r="AA38" s="51"/>
    </row>
    <row r="39" spans="1:27" ht="39.75" customHeight="1">
      <c r="A39" s="30">
        <v>18</v>
      </c>
      <c r="B39" s="30" t="s">
        <v>139</v>
      </c>
      <c r="C39" s="36" t="s">
        <v>71</v>
      </c>
      <c r="D39" s="36" t="s">
        <v>72</v>
      </c>
      <c r="E39" s="37" t="s">
        <v>75</v>
      </c>
      <c r="F39" s="37" t="s">
        <v>191</v>
      </c>
      <c r="G39" s="19" t="s">
        <v>186</v>
      </c>
      <c r="H39" s="20" t="s">
        <v>26</v>
      </c>
      <c r="I39" s="22">
        <v>105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2">
        <v>105</v>
      </c>
      <c r="X39" s="38">
        <v>1224219.49</v>
      </c>
      <c r="Y39" s="39"/>
      <c r="Z39" s="44" t="s">
        <v>190</v>
      </c>
      <c r="AA39" s="50">
        <v>0</v>
      </c>
    </row>
    <row r="40" spans="1:27" ht="39.75" customHeight="1">
      <c r="A40" s="30"/>
      <c r="B40" s="30"/>
      <c r="C40" s="36"/>
      <c r="D40" s="36"/>
      <c r="E40" s="37"/>
      <c r="F40" s="37"/>
      <c r="G40" s="19" t="s">
        <v>187</v>
      </c>
      <c r="H40" s="20" t="s">
        <v>27</v>
      </c>
      <c r="I40" s="22">
        <v>105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2"/>
      <c r="X40" s="38"/>
      <c r="Y40" s="39"/>
      <c r="Z40" s="45"/>
      <c r="AA40" s="51"/>
    </row>
    <row r="41" spans="1:27" ht="39.75" customHeight="1">
      <c r="A41" s="30">
        <v>19</v>
      </c>
      <c r="B41" s="30" t="s">
        <v>139</v>
      </c>
      <c r="C41" s="30" t="s">
        <v>71</v>
      </c>
      <c r="D41" s="30" t="s">
        <v>74</v>
      </c>
      <c r="E41" s="26" t="s">
        <v>76</v>
      </c>
      <c r="F41" s="26" t="s">
        <v>77</v>
      </c>
      <c r="G41" s="13" t="s">
        <v>189</v>
      </c>
      <c r="H41" s="4" t="s">
        <v>26</v>
      </c>
      <c r="I41" s="14">
        <v>2611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3">
        <v>6000</v>
      </c>
      <c r="X41" s="27">
        <v>3475825.61</v>
      </c>
      <c r="Y41" s="28"/>
      <c r="Z41" s="29">
        <f t="shared" ref="Z41" si="29">SUM(80*X41/100)</f>
        <v>2780660.4879999999</v>
      </c>
      <c r="AA41" s="50">
        <f t="shared" ref="AA41" si="30">SUM(X41-Z41)</f>
        <v>695165.12199999997</v>
      </c>
    </row>
    <row r="42" spans="1:27" ht="39.75" customHeight="1">
      <c r="A42" s="30"/>
      <c r="B42" s="30"/>
      <c r="C42" s="30"/>
      <c r="D42" s="30"/>
      <c r="E42" s="26"/>
      <c r="F42" s="26"/>
      <c r="G42" s="13" t="s">
        <v>188</v>
      </c>
      <c r="H42" s="4" t="s">
        <v>27</v>
      </c>
      <c r="I42" s="14">
        <v>48928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3"/>
      <c r="X42" s="27"/>
      <c r="Y42" s="28"/>
      <c r="Z42" s="29"/>
      <c r="AA42" s="51"/>
    </row>
    <row r="43" spans="1:27" ht="39.75" customHeight="1">
      <c r="A43" s="30">
        <v>20</v>
      </c>
      <c r="B43" s="30" t="s">
        <v>139</v>
      </c>
      <c r="C43" s="30" t="s">
        <v>71</v>
      </c>
      <c r="D43" s="42" t="s">
        <v>73</v>
      </c>
      <c r="E43" s="26" t="s">
        <v>78</v>
      </c>
      <c r="F43" s="26" t="s">
        <v>192</v>
      </c>
      <c r="G43" s="13" t="s">
        <v>193</v>
      </c>
      <c r="H43" s="4" t="s">
        <v>26</v>
      </c>
      <c r="I43" s="3">
        <v>105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3">
        <v>105</v>
      </c>
      <c r="X43" s="43">
        <v>1000000</v>
      </c>
      <c r="Y43" s="28"/>
      <c r="Z43" s="34">
        <v>0</v>
      </c>
      <c r="AA43" s="50">
        <f t="shared" ref="AA43" si="31">SUM(X43-Z43)</f>
        <v>1000000</v>
      </c>
    </row>
    <row r="44" spans="1:27" ht="39.75" customHeight="1">
      <c r="A44" s="30"/>
      <c r="B44" s="30"/>
      <c r="C44" s="30"/>
      <c r="D44" s="42"/>
      <c r="E44" s="26"/>
      <c r="F44" s="26"/>
      <c r="G44" s="13" t="s">
        <v>194</v>
      </c>
      <c r="H44" s="4" t="s">
        <v>27</v>
      </c>
      <c r="I44" s="3">
        <v>105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3"/>
      <c r="X44" s="43"/>
      <c r="Y44" s="28"/>
      <c r="Z44" s="35"/>
      <c r="AA44" s="51"/>
    </row>
    <row r="45" spans="1:27" ht="39.75" customHeight="1">
      <c r="A45" s="30">
        <v>21</v>
      </c>
      <c r="B45" s="30" t="s">
        <v>184</v>
      </c>
      <c r="C45" s="30" t="s">
        <v>80</v>
      </c>
      <c r="D45" s="42" t="s">
        <v>79</v>
      </c>
      <c r="E45" s="26" t="s">
        <v>196</v>
      </c>
      <c r="F45" s="26" t="s">
        <v>197</v>
      </c>
      <c r="G45" s="13" t="s">
        <v>195</v>
      </c>
      <c r="H45" s="4" t="s">
        <v>26</v>
      </c>
      <c r="I45" s="3">
        <v>250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3">
        <v>250</v>
      </c>
      <c r="X45" s="43">
        <v>1336010</v>
      </c>
      <c r="Y45" s="28"/>
      <c r="Z45" s="34">
        <v>0</v>
      </c>
      <c r="AA45" s="50">
        <f t="shared" ref="AA45" si="32">SUM(X45-Z45)</f>
        <v>1336010</v>
      </c>
    </row>
    <row r="46" spans="1:27" ht="39.75" customHeight="1">
      <c r="A46" s="30"/>
      <c r="B46" s="30"/>
      <c r="C46" s="30"/>
      <c r="D46" s="42"/>
      <c r="E46" s="26"/>
      <c r="F46" s="26"/>
      <c r="G46" s="13" t="s">
        <v>198</v>
      </c>
      <c r="H46" s="4" t="s">
        <v>27</v>
      </c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"/>
      <c r="X46" s="43"/>
      <c r="Y46" s="28"/>
      <c r="Z46" s="35"/>
      <c r="AA46" s="51"/>
    </row>
    <row r="47" spans="1:27" ht="39.75" customHeight="1">
      <c r="A47" s="30">
        <v>22</v>
      </c>
      <c r="B47" s="30" t="s">
        <v>184</v>
      </c>
      <c r="C47" s="36" t="s">
        <v>80</v>
      </c>
      <c r="D47" s="36" t="s">
        <v>83</v>
      </c>
      <c r="E47" s="37" t="s">
        <v>84</v>
      </c>
      <c r="F47" s="37" t="s">
        <v>85</v>
      </c>
      <c r="G47" s="19" t="s">
        <v>199</v>
      </c>
      <c r="H47" s="20" t="s">
        <v>26</v>
      </c>
      <c r="I47" s="22">
        <v>30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2">
        <v>30</v>
      </c>
      <c r="X47" s="38">
        <v>1336010</v>
      </c>
      <c r="Y47" s="39"/>
      <c r="Z47" s="40">
        <f>SUM(W48*I48)</f>
        <v>300000</v>
      </c>
      <c r="AA47" s="52">
        <f t="shared" ref="AA47:AA49" si="33">SUM(X47-Z47)</f>
        <v>1036010</v>
      </c>
    </row>
    <row r="48" spans="1:27" ht="39.75" customHeight="1">
      <c r="A48" s="30"/>
      <c r="B48" s="30"/>
      <c r="C48" s="36"/>
      <c r="D48" s="36"/>
      <c r="E48" s="37"/>
      <c r="F48" s="37"/>
      <c r="G48" s="19" t="s">
        <v>200</v>
      </c>
      <c r="H48" s="20" t="s">
        <v>27</v>
      </c>
      <c r="I48" s="22">
        <v>150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2">
        <v>2000</v>
      </c>
      <c r="X48" s="38"/>
      <c r="Y48" s="39"/>
      <c r="Z48" s="41"/>
      <c r="AA48" s="53"/>
    </row>
    <row r="49" spans="1:28" ht="39.75" customHeight="1">
      <c r="A49" s="30">
        <v>23</v>
      </c>
      <c r="B49" s="30" t="s">
        <v>137</v>
      </c>
      <c r="C49" s="30" t="s">
        <v>80</v>
      </c>
      <c r="D49" s="30" t="s">
        <v>81</v>
      </c>
      <c r="E49" s="26" t="s">
        <v>82</v>
      </c>
      <c r="F49" s="26" t="s">
        <v>201</v>
      </c>
      <c r="G49" s="17" t="s">
        <v>202</v>
      </c>
      <c r="H49" s="4" t="s">
        <v>26</v>
      </c>
      <c r="I49" s="14">
        <v>6655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3">
        <v>7000</v>
      </c>
      <c r="X49" s="27">
        <v>7405608.8899999997</v>
      </c>
      <c r="Y49" s="28"/>
      <c r="Z49" s="29">
        <f t="shared" ref="Z49:Z75" si="34">SUM(80*X49/100)</f>
        <v>5924487.1119999997</v>
      </c>
      <c r="AA49" s="50">
        <f t="shared" si="33"/>
        <v>1481121.7779999999</v>
      </c>
    </row>
    <row r="50" spans="1:28" ht="39.75" customHeight="1">
      <c r="A50" s="30"/>
      <c r="B50" s="30"/>
      <c r="C50" s="30"/>
      <c r="D50" s="30"/>
      <c r="E50" s="26"/>
      <c r="F50" s="26"/>
      <c r="G50" s="13" t="s">
        <v>203</v>
      </c>
      <c r="H50" s="4" t="s">
        <v>27</v>
      </c>
      <c r="I50" s="14">
        <v>23081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3">
        <v>24000</v>
      </c>
      <c r="X50" s="27"/>
      <c r="Y50" s="28"/>
      <c r="Z50" s="29"/>
      <c r="AA50" s="51"/>
    </row>
    <row r="51" spans="1:28" ht="39.75" customHeight="1">
      <c r="A51" s="30">
        <v>24</v>
      </c>
      <c r="B51" s="30" t="s">
        <v>137</v>
      </c>
      <c r="C51" s="30" t="s">
        <v>80</v>
      </c>
      <c r="D51" s="34" t="s">
        <v>87</v>
      </c>
      <c r="E51" s="26" t="s">
        <v>90</v>
      </c>
      <c r="F51" s="26" t="s">
        <v>91</v>
      </c>
      <c r="G51" s="13" t="s">
        <v>204</v>
      </c>
      <c r="H51" s="4" t="s">
        <v>26</v>
      </c>
      <c r="I51" s="3">
        <v>1219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3">
        <v>960</v>
      </c>
      <c r="X51" s="43">
        <v>15201129.42</v>
      </c>
      <c r="Y51" s="28"/>
      <c r="Z51" s="29">
        <f t="shared" si="34"/>
        <v>12160903.535999998</v>
      </c>
      <c r="AA51" s="54">
        <v>0</v>
      </c>
      <c r="AB51" s="23"/>
    </row>
    <row r="52" spans="1:28" ht="39.75" customHeight="1">
      <c r="A52" s="30"/>
      <c r="B52" s="30"/>
      <c r="C52" s="30"/>
      <c r="D52" s="35"/>
      <c r="E52" s="26"/>
      <c r="F52" s="26"/>
      <c r="G52" s="13" t="s">
        <v>205</v>
      </c>
      <c r="H52" s="4" t="s">
        <v>27</v>
      </c>
      <c r="I52" s="3">
        <v>11469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3">
        <v>4500</v>
      </c>
      <c r="X52" s="43"/>
      <c r="Y52" s="28"/>
      <c r="Z52" s="29"/>
      <c r="AA52" s="54"/>
      <c r="AB52" s="23"/>
    </row>
    <row r="53" spans="1:28" ht="39.75" customHeight="1">
      <c r="A53" s="30">
        <v>25</v>
      </c>
      <c r="B53" s="30" t="s">
        <v>137</v>
      </c>
      <c r="C53" s="30" t="s">
        <v>80</v>
      </c>
      <c r="D53" s="34" t="s">
        <v>88</v>
      </c>
      <c r="E53" s="26" t="s">
        <v>92</v>
      </c>
      <c r="F53" s="26" t="s">
        <v>93</v>
      </c>
      <c r="G53" s="13" t="s">
        <v>206</v>
      </c>
      <c r="H53" s="4" t="s">
        <v>26</v>
      </c>
      <c r="I53" s="3">
        <v>159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3"/>
      <c r="X53" s="27">
        <v>914949.39</v>
      </c>
      <c r="Y53" s="28"/>
      <c r="Z53" s="29">
        <f t="shared" si="34"/>
        <v>731959.51199999999</v>
      </c>
      <c r="AA53" s="50">
        <f t="shared" ref="AA53:AA75" si="35">SUM(X53-Z53)</f>
        <v>182989.87800000003</v>
      </c>
    </row>
    <row r="54" spans="1:28" ht="39.75" customHeight="1">
      <c r="A54" s="30"/>
      <c r="B54" s="30"/>
      <c r="C54" s="30"/>
      <c r="D54" s="35"/>
      <c r="E54" s="26"/>
      <c r="F54" s="26"/>
      <c r="G54" s="13" t="s">
        <v>207</v>
      </c>
      <c r="H54" s="4" t="s">
        <v>27</v>
      </c>
      <c r="I54" s="3">
        <v>4871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3"/>
      <c r="X54" s="27"/>
      <c r="Y54" s="28"/>
      <c r="Z54" s="29"/>
      <c r="AA54" s="51"/>
    </row>
    <row r="55" spans="1:28" ht="39.75" customHeight="1">
      <c r="A55" s="30">
        <v>26</v>
      </c>
      <c r="B55" s="30" t="s">
        <v>137</v>
      </c>
      <c r="C55" s="30" t="s">
        <v>80</v>
      </c>
      <c r="D55" s="34" t="s">
        <v>86</v>
      </c>
      <c r="E55" s="26" t="s">
        <v>94</v>
      </c>
      <c r="F55" s="26" t="s">
        <v>95</v>
      </c>
      <c r="G55" s="13" t="s">
        <v>208</v>
      </c>
      <c r="H55" s="4" t="s">
        <v>26</v>
      </c>
      <c r="I55" s="14">
        <v>2111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3">
        <v>3000</v>
      </c>
      <c r="X55" s="27">
        <v>1189691.4099999999</v>
      </c>
      <c r="Y55" s="28"/>
      <c r="Z55" s="29">
        <f t="shared" si="34"/>
        <v>951753.12800000003</v>
      </c>
      <c r="AA55" s="50">
        <f t="shared" si="35"/>
        <v>237938.28199999989</v>
      </c>
    </row>
    <row r="56" spans="1:28" ht="39.75" customHeight="1">
      <c r="A56" s="30"/>
      <c r="B56" s="30"/>
      <c r="C56" s="30"/>
      <c r="D56" s="35"/>
      <c r="E56" s="26"/>
      <c r="F56" s="26"/>
      <c r="G56" s="13" t="s">
        <v>209</v>
      </c>
      <c r="H56" s="4" t="s">
        <v>27</v>
      </c>
      <c r="I56" s="14">
        <v>2111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3">
        <v>6000</v>
      </c>
      <c r="X56" s="27"/>
      <c r="Y56" s="28"/>
      <c r="Z56" s="29"/>
      <c r="AA56" s="51"/>
    </row>
    <row r="57" spans="1:28" ht="39.75" customHeight="1">
      <c r="A57" s="30">
        <v>27</v>
      </c>
      <c r="B57" s="30" t="s">
        <v>139</v>
      </c>
      <c r="C57" s="30" t="s">
        <v>80</v>
      </c>
      <c r="D57" s="30" t="s">
        <v>89</v>
      </c>
      <c r="E57" s="26" t="s">
        <v>96</v>
      </c>
      <c r="F57" s="26" t="s">
        <v>211</v>
      </c>
      <c r="G57" s="13" t="s">
        <v>210</v>
      </c>
      <c r="H57" s="4" t="s">
        <v>26</v>
      </c>
      <c r="I57" s="14">
        <v>4898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3">
        <v>22000</v>
      </c>
      <c r="X57" s="27">
        <v>500000</v>
      </c>
      <c r="Y57" s="28"/>
      <c r="Z57" s="29">
        <f t="shared" si="34"/>
        <v>400000</v>
      </c>
      <c r="AA57" s="50">
        <f t="shared" si="35"/>
        <v>100000</v>
      </c>
    </row>
    <row r="58" spans="1:28" ht="39.75" customHeight="1">
      <c r="A58" s="30"/>
      <c r="B58" s="30"/>
      <c r="C58" s="30"/>
      <c r="D58" s="30"/>
      <c r="E58" s="26"/>
      <c r="F58" s="26"/>
      <c r="G58" s="13" t="s">
        <v>212</v>
      </c>
      <c r="H58" s="4" t="s">
        <v>27</v>
      </c>
      <c r="I58" s="14">
        <v>9880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3"/>
      <c r="X58" s="27"/>
      <c r="Y58" s="28"/>
      <c r="Z58" s="29"/>
      <c r="AA58" s="51"/>
    </row>
    <row r="59" spans="1:28" ht="39.75" customHeight="1">
      <c r="A59" s="30">
        <v>28</v>
      </c>
      <c r="B59" s="30" t="s">
        <v>134</v>
      </c>
      <c r="C59" s="30" t="s">
        <v>105</v>
      </c>
      <c r="D59" s="30" t="s">
        <v>106</v>
      </c>
      <c r="E59" s="26" t="s">
        <v>116</v>
      </c>
      <c r="F59" s="26" t="s">
        <v>117</v>
      </c>
      <c r="G59" s="13" t="s">
        <v>216</v>
      </c>
      <c r="H59" s="9" t="s">
        <v>26</v>
      </c>
      <c r="I59" s="14">
        <v>580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3">
        <v>1648</v>
      </c>
      <c r="X59" s="27">
        <v>31602.18</v>
      </c>
      <c r="Y59" s="28"/>
      <c r="Z59" s="29">
        <f t="shared" si="34"/>
        <v>25281.743999999999</v>
      </c>
      <c r="AA59" s="50">
        <f t="shared" si="35"/>
        <v>6320.4360000000015</v>
      </c>
    </row>
    <row r="60" spans="1:28" ht="39.75" customHeight="1">
      <c r="A60" s="30"/>
      <c r="B60" s="30"/>
      <c r="C60" s="30"/>
      <c r="D60" s="30"/>
      <c r="E60" s="26"/>
      <c r="F60" s="26"/>
      <c r="G60" s="13" t="s">
        <v>217</v>
      </c>
      <c r="H60" s="9" t="s">
        <v>27</v>
      </c>
      <c r="I60" s="14">
        <v>1217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3"/>
      <c r="X60" s="27"/>
      <c r="Y60" s="28"/>
      <c r="Z60" s="29"/>
      <c r="AA60" s="51"/>
    </row>
    <row r="61" spans="1:28" ht="39.75" customHeight="1">
      <c r="A61" s="30">
        <v>29</v>
      </c>
      <c r="B61" s="30" t="s">
        <v>134</v>
      </c>
      <c r="C61" s="30" t="s">
        <v>105</v>
      </c>
      <c r="D61" s="32" t="s">
        <v>107</v>
      </c>
      <c r="E61" s="26" t="s">
        <v>118</v>
      </c>
      <c r="F61" s="26" t="s">
        <v>119</v>
      </c>
      <c r="G61" s="13" t="s">
        <v>214</v>
      </c>
      <c r="H61" s="9" t="s">
        <v>26</v>
      </c>
      <c r="I61" s="14">
        <v>165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3"/>
      <c r="X61" s="27">
        <v>1000000</v>
      </c>
      <c r="Y61" s="28"/>
      <c r="Z61" s="29">
        <f t="shared" si="34"/>
        <v>800000</v>
      </c>
      <c r="AA61" s="50">
        <f t="shared" si="35"/>
        <v>200000</v>
      </c>
    </row>
    <row r="62" spans="1:28" ht="39.75" customHeight="1">
      <c r="A62" s="30"/>
      <c r="B62" s="30"/>
      <c r="C62" s="30"/>
      <c r="D62" s="33"/>
      <c r="E62" s="26"/>
      <c r="F62" s="26"/>
      <c r="G62" s="13" t="s">
        <v>213</v>
      </c>
      <c r="H62" s="12" t="s">
        <v>215</v>
      </c>
      <c r="I62" s="14">
        <v>165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3"/>
      <c r="X62" s="27"/>
      <c r="Y62" s="28"/>
      <c r="Z62" s="29"/>
      <c r="AA62" s="51"/>
    </row>
    <row r="63" spans="1:28" ht="39.75" customHeight="1">
      <c r="A63" s="30">
        <v>30</v>
      </c>
      <c r="B63" s="30" t="s">
        <v>134</v>
      </c>
      <c r="C63" s="30" t="s">
        <v>105</v>
      </c>
      <c r="D63" s="30" t="s">
        <v>108</v>
      </c>
      <c r="E63" s="26" t="s">
        <v>218</v>
      </c>
      <c r="F63" s="26" t="s">
        <v>220</v>
      </c>
      <c r="G63" s="17" t="s">
        <v>221</v>
      </c>
      <c r="H63" s="9" t="s">
        <v>26</v>
      </c>
      <c r="I63" s="14">
        <v>1281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3"/>
      <c r="X63" s="27">
        <v>4800000</v>
      </c>
      <c r="Y63" s="28"/>
      <c r="Z63" s="29">
        <f t="shared" si="34"/>
        <v>3840000</v>
      </c>
      <c r="AA63" s="50">
        <f t="shared" si="35"/>
        <v>960000</v>
      </c>
    </row>
    <row r="64" spans="1:28" ht="39.75" customHeight="1">
      <c r="A64" s="30"/>
      <c r="B64" s="30"/>
      <c r="C64" s="30"/>
      <c r="D64" s="30"/>
      <c r="E64" s="26"/>
      <c r="F64" s="26"/>
      <c r="G64" s="17" t="s">
        <v>222</v>
      </c>
      <c r="H64" s="9" t="s">
        <v>27</v>
      </c>
      <c r="I64" s="14">
        <v>4258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3"/>
      <c r="X64" s="27"/>
      <c r="Y64" s="28"/>
      <c r="Z64" s="29"/>
      <c r="AA64" s="51"/>
    </row>
    <row r="65" spans="1:28" ht="39.75" customHeight="1">
      <c r="A65" s="30">
        <v>31</v>
      </c>
      <c r="B65" s="30" t="s">
        <v>130</v>
      </c>
      <c r="C65" s="30" t="s">
        <v>105</v>
      </c>
      <c r="D65" s="30" t="s">
        <v>109</v>
      </c>
      <c r="E65" s="26" t="s">
        <v>120</v>
      </c>
      <c r="F65" s="26" t="s">
        <v>121</v>
      </c>
      <c r="G65" s="17" t="s">
        <v>224</v>
      </c>
      <c r="H65" s="9" t="s">
        <v>26</v>
      </c>
      <c r="I65" s="3">
        <v>550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3">
        <v>500</v>
      </c>
      <c r="X65" s="27">
        <v>80373.77</v>
      </c>
      <c r="Y65" s="28"/>
      <c r="Z65" s="29">
        <f t="shared" si="34"/>
        <v>64299.016000000003</v>
      </c>
      <c r="AA65" s="50">
        <f t="shared" si="35"/>
        <v>16074.754000000001</v>
      </c>
    </row>
    <row r="66" spans="1:28" ht="39.75" customHeight="1">
      <c r="A66" s="30"/>
      <c r="B66" s="30"/>
      <c r="C66" s="30"/>
      <c r="D66" s="30"/>
      <c r="E66" s="26"/>
      <c r="F66" s="26"/>
      <c r="G66" s="17" t="s">
        <v>223</v>
      </c>
      <c r="H66" s="12" t="s">
        <v>100</v>
      </c>
      <c r="I66" s="14">
        <v>128700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"/>
      <c r="X66" s="27"/>
      <c r="Y66" s="28"/>
      <c r="Z66" s="29"/>
      <c r="AA66" s="51"/>
    </row>
    <row r="67" spans="1:28" ht="39.75" customHeight="1">
      <c r="A67" s="30">
        <v>32</v>
      </c>
      <c r="B67" s="30" t="s">
        <v>135</v>
      </c>
      <c r="C67" s="30" t="s">
        <v>105</v>
      </c>
      <c r="D67" s="30" t="s">
        <v>110</v>
      </c>
      <c r="E67" s="26" t="s">
        <v>219</v>
      </c>
      <c r="F67" s="31" t="s">
        <v>122</v>
      </c>
      <c r="G67" s="17" t="s">
        <v>225</v>
      </c>
      <c r="H67" s="9" t="s">
        <v>26</v>
      </c>
      <c r="I67" s="3">
        <v>124562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3">
        <v>41100</v>
      </c>
      <c r="X67" s="27">
        <v>900000</v>
      </c>
      <c r="Y67" s="28"/>
      <c r="Z67" s="29">
        <f t="shared" si="34"/>
        <v>720000</v>
      </c>
      <c r="AA67" s="50">
        <f t="shared" si="35"/>
        <v>180000</v>
      </c>
    </row>
    <row r="68" spans="1:28" ht="39.75" customHeight="1">
      <c r="A68" s="30"/>
      <c r="B68" s="30"/>
      <c r="C68" s="30"/>
      <c r="D68" s="30"/>
      <c r="E68" s="26"/>
      <c r="F68" s="31"/>
      <c r="G68" s="17" t="s">
        <v>226</v>
      </c>
      <c r="H68" s="9" t="s">
        <v>27</v>
      </c>
      <c r="I68" s="3">
        <v>573425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3"/>
      <c r="X68" s="27"/>
      <c r="Y68" s="28"/>
      <c r="Z68" s="29"/>
      <c r="AA68" s="51"/>
    </row>
    <row r="69" spans="1:28" ht="39.75" customHeight="1">
      <c r="A69" s="30">
        <v>33</v>
      </c>
      <c r="B69" s="30" t="s">
        <v>135</v>
      </c>
      <c r="C69" s="30" t="s">
        <v>105</v>
      </c>
      <c r="D69" s="30" t="s">
        <v>111</v>
      </c>
      <c r="E69" s="26" t="s">
        <v>124</v>
      </c>
      <c r="F69" s="31" t="s">
        <v>125</v>
      </c>
      <c r="G69" s="17" t="s">
        <v>228</v>
      </c>
      <c r="H69" s="9" t="s">
        <v>26</v>
      </c>
      <c r="I69" s="3">
        <v>25000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3">
        <v>23000</v>
      </c>
      <c r="X69" s="27">
        <v>2500000</v>
      </c>
      <c r="Y69" s="28"/>
      <c r="Z69" s="29">
        <f t="shared" si="34"/>
        <v>2000000</v>
      </c>
      <c r="AA69" s="50">
        <f t="shared" si="35"/>
        <v>500000</v>
      </c>
    </row>
    <row r="70" spans="1:28" ht="39.75" customHeight="1">
      <c r="A70" s="30"/>
      <c r="B70" s="30"/>
      <c r="C70" s="30"/>
      <c r="D70" s="30"/>
      <c r="E70" s="26"/>
      <c r="F70" s="31"/>
      <c r="G70" s="17" t="s">
        <v>229</v>
      </c>
      <c r="H70" s="9" t="s">
        <v>27</v>
      </c>
      <c r="I70" s="3">
        <v>25000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3">
        <v>26800</v>
      </c>
      <c r="X70" s="27"/>
      <c r="Y70" s="28"/>
      <c r="Z70" s="29"/>
      <c r="AA70" s="51"/>
    </row>
    <row r="71" spans="1:28" ht="39.75" customHeight="1">
      <c r="A71" s="30">
        <v>34</v>
      </c>
      <c r="B71" s="30" t="s">
        <v>135</v>
      </c>
      <c r="C71" s="30" t="s">
        <v>105</v>
      </c>
      <c r="D71" s="30" t="s">
        <v>112</v>
      </c>
      <c r="E71" s="26" t="s">
        <v>126</v>
      </c>
      <c r="F71" s="31" t="s">
        <v>127</v>
      </c>
      <c r="G71" s="17" t="s">
        <v>231</v>
      </c>
      <c r="H71" s="9" t="s">
        <v>26</v>
      </c>
      <c r="I71" s="14">
        <v>14039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3">
        <v>16500</v>
      </c>
      <c r="X71" s="27">
        <v>4000000</v>
      </c>
      <c r="Y71" s="28"/>
      <c r="Z71" s="29">
        <f t="shared" si="34"/>
        <v>3200000</v>
      </c>
      <c r="AA71" s="50">
        <f t="shared" si="35"/>
        <v>800000</v>
      </c>
    </row>
    <row r="72" spans="1:28" ht="39.75" customHeight="1">
      <c r="A72" s="30"/>
      <c r="B72" s="30"/>
      <c r="C72" s="30"/>
      <c r="D72" s="30"/>
      <c r="E72" s="26"/>
      <c r="F72" s="31"/>
      <c r="G72" s="17" t="s">
        <v>230</v>
      </c>
      <c r="H72" s="12" t="s">
        <v>165</v>
      </c>
      <c r="I72" s="14">
        <v>63426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3">
        <v>61000</v>
      </c>
      <c r="X72" s="27"/>
      <c r="Y72" s="28"/>
      <c r="Z72" s="29"/>
      <c r="AA72" s="51"/>
    </row>
    <row r="73" spans="1:28" ht="39.75" customHeight="1">
      <c r="A73" s="30">
        <v>35</v>
      </c>
      <c r="B73" s="30" t="s">
        <v>135</v>
      </c>
      <c r="C73" s="30" t="s">
        <v>105</v>
      </c>
      <c r="D73" s="30" t="s">
        <v>115</v>
      </c>
      <c r="E73" s="26" t="s">
        <v>227</v>
      </c>
      <c r="F73" s="26" t="s">
        <v>123</v>
      </c>
      <c r="G73" s="6" t="s">
        <v>140</v>
      </c>
      <c r="H73" s="9" t="s">
        <v>26</v>
      </c>
      <c r="I73" s="3">
        <v>47641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3">
        <v>3100</v>
      </c>
      <c r="X73" s="27">
        <v>978291.07</v>
      </c>
      <c r="Y73" s="28"/>
      <c r="Z73" s="29">
        <f t="shared" si="34"/>
        <v>782632.85599999991</v>
      </c>
      <c r="AA73" s="50">
        <f t="shared" si="35"/>
        <v>195658.21400000004</v>
      </c>
    </row>
    <row r="74" spans="1:28" ht="39.75" customHeight="1">
      <c r="A74" s="30"/>
      <c r="B74" s="30"/>
      <c r="C74" s="30"/>
      <c r="D74" s="30"/>
      <c r="E74" s="26"/>
      <c r="F74" s="26"/>
      <c r="G74" s="6" t="s">
        <v>141</v>
      </c>
      <c r="H74" s="9" t="s">
        <v>27</v>
      </c>
      <c r="I74" s="3">
        <v>103605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3"/>
      <c r="X74" s="27"/>
      <c r="Y74" s="28"/>
      <c r="Z74" s="29"/>
      <c r="AA74" s="51"/>
    </row>
    <row r="75" spans="1:28" ht="39.75" customHeight="1">
      <c r="A75" s="30">
        <v>36</v>
      </c>
      <c r="B75" s="30" t="s">
        <v>136</v>
      </c>
      <c r="C75" s="30" t="s">
        <v>105</v>
      </c>
      <c r="D75" s="30" t="s">
        <v>113</v>
      </c>
      <c r="E75" s="26" t="s">
        <v>128</v>
      </c>
      <c r="F75" s="26" t="s">
        <v>129</v>
      </c>
      <c r="G75" s="17" t="s">
        <v>232</v>
      </c>
      <c r="H75" s="9" t="s">
        <v>26</v>
      </c>
      <c r="I75" s="14">
        <v>61648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3">
        <v>3200</v>
      </c>
      <c r="X75" s="27">
        <v>55475000</v>
      </c>
      <c r="Y75" s="28"/>
      <c r="Z75" s="29">
        <f t="shared" si="34"/>
        <v>44380000</v>
      </c>
      <c r="AA75" s="50">
        <f t="shared" si="35"/>
        <v>11095000</v>
      </c>
    </row>
    <row r="76" spans="1:28" ht="39.75" customHeight="1">
      <c r="A76" s="30"/>
      <c r="B76" s="30"/>
      <c r="C76" s="30"/>
      <c r="D76" s="30"/>
      <c r="E76" s="26"/>
      <c r="F76" s="26"/>
      <c r="G76" s="17" t="s">
        <v>233</v>
      </c>
      <c r="H76" s="9" t="s">
        <v>27</v>
      </c>
      <c r="I76" s="14">
        <v>68585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3"/>
      <c r="X76" s="27"/>
      <c r="Y76" s="28"/>
      <c r="Z76" s="29"/>
      <c r="AA76" s="51"/>
    </row>
    <row r="77" spans="1:28" ht="72" customHeight="1">
      <c r="A77" s="9">
        <v>37</v>
      </c>
      <c r="B77" s="12" t="s">
        <v>185</v>
      </c>
      <c r="C77" s="9" t="s">
        <v>105</v>
      </c>
      <c r="D77" s="9" t="s">
        <v>114</v>
      </c>
      <c r="E77" s="17" t="s">
        <v>235</v>
      </c>
      <c r="F77" s="17" t="s">
        <v>236</v>
      </c>
      <c r="G77" s="17" t="s">
        <v>234</v>
      </c>
      <c r="H77" s="9" t="s">
        <v>133</v>
      </c>
      <c r="I77" s="10">
        <v>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10">
        <v>1</v>
      </c>
      <c r="X77" s="5">
        <v>47481376.439999998</v>
      </c>
      <c r="Y77" s="18">
        <v>47481376.439999998</v>
      </c>
      <c r="Z77" s="18">
        <v>47481376.439999998</v>
      </c>
    </row>
    <row r="78" spans="1:28">
      <c r="Z78" s="24">
        <f>SUM(Z5:Z77)</f>
        <v>245743404.15199995</v>
      </c>
      <c r="AA78" s="24">
        <f>SUM(AA5:AA77)</f>
        <v>49822301.043999985</v>
      </c>
      <c r="AB78" s="24">
        <f>SUM(Z78:AA78)</f>
        <v>295565705.19599992</v>
      </c>
    </row>
    <row r="81" spans="1:24" ht="49.5" customHeight="1">
      <c r="A81" s="49" t="s">
        <v>239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</sheetData>
  <mergeCells count="363">
    <mergeCell ref="AA59:AA60"/>
    <mergeCell ref="AA61:AA62"/>
    <mergeCell ref="AA63:AA64"/>
    <mergeCell ref="AA65:AA66"/>
    <mergeCell ref="AA67:AA68"/>
    <mergeCell ref="AA69:AA70"/>
    <mergeCell ref="AA71:AA72"/>
    <mergeCell ref="AA73:AA74"/>
    <mergeCell ref="AA75:AA76"/>
    <mergeCell ref="AA41:AA42"/>
    <mergeCell ref="AA43:AA44"/>
    <mergeCell ref="AA45:AA46"/>
    <mergeCell ref="AA47:AA48"/>
    <mergeCell ref="AA49:AA50"/>
    <mergeCell ref="AA51:AA52"/>
    <mergeCell ref="AA53:AA54"/>
    <mergeCell ref="AA55:AA56"/>
    <mergeCell ref="AA57:AA58"/>
    <mergeCell ref="AA23:AA24"/>
    <mergeCell ref="AA25:AA26"/>
    <mergeCell ref="AA27:AA28"/>
    <mergeCell ref="AA29:AA30"/>
    <mergeCell ref="AA31:AA32"/>
    <mergeCell ref="AA33:AA34"/>
    <mergeCell ref="AA35:AA36"/>
    <mergeCell ref="AA37:AA38"/>
    <mergeCell ref="AA39:AA40"/>
    <mergeCell ref="AA5:AA6"/>
    <mergeCell ref="AA7:AA8"/>
    <mergeCell ref="AA9:AA10"/>
    <mergeCell ref="AA11:AA12"/>
    <mergeCell ref="AA13:AA14"/>
    <mergeCell ref="AA15:AA16"/>
    <mergeCell ref="AA17:AA18"/>
    <mergeCell ref="AA19:AA20"/>
    <mergeCell ref="AA21:AA22"/>
    <mergeCell ref="C1:X1"/>
    <mergeCell ref="C2:X2"/>
    <mergeCell ref="A81:X81"/>
    <mergeCell ref="A75:A76"/>
    <mergeCell ref="C75:C76"/>
    <mergeCell ref="B75:B76"/>
    <mergeCell ref="D75:D76"/>
    <mergeCell ref="E75:E76"/>
    <mergeCell ref="F75:F76"/>
    <mergeCell ref="X75:X76"/>
    <mergeCell ref="A11:A12"/>
    <mergeCell ref="B11:B12"/>
    <mergeCell ref="C11:C12"/>
    <mergeCell ref="D11:D12"/>
    <mergeCell ref="E11:E12"/>
    <mergeCell ref="F11:F12"/>
    <mergeCell ref="X11:X12"/>
    <mergeCell ref="A15:A16"/>
    <mergeCell ref="B15:B16"/>
    <mergeCell ref="C15:C16"/>
    <mergeCell ref="D15:D16"/>
    <mergeCell ref="E15:E16"/>
    <mergeCell ref="F15:F16"/>
    <mergeCell ref="X15:X16"/>
    <mergeCell ref="Y75:Y76"/>
    <mergeCell ref="Z75:Z76"/>
    <mergeCell ref="A51:A52"/>
    <mergeCell ref="B51:B52"/>
    <mergeCell ref="C51:C52"/>
    <mergeCell ref="D51:D52"/>
    <mergeCell ref="E51:E52"/>
    <mergeCell ref="F51:F52"/>
    <mergeCell ref="X51:X52"/>
    <mergeCell ref="Y51:Y52"/>
    <mergeCell ref="Z51:Z52"/>
    <mergeCell ref="E55:E56"/>
    <mergeCell ref="F55:F56"/>
    <mergeCell ref="Z55:Z56"/>
    <mergeCell ref="A53:A54"/>
    <mergeCell ref="B53:B54"/>
    <mergeCell ref="C53:C54"/>
    <mergeCell ref="D53:D54"/>
    <mergeCell ref="E53:E54"/>
    <mergeCell ref="F53:F54"/>
    <mergeCell ref="X53:X54"/>
    <mergeCell ref="Y53:Y54"/>
    <mergeCell ref="Z53:Z54"/>
    <mergeCell ref="X55:X56"/>
    <mergeCell ref="Y5:Y6"/>
    <mergeCell ref="Z5:Z6"/>
    <mergeCell ref="F5:F6"/>
    <mergeCell ref="E5:E6"/>
    <mergeCell ref="A9:A10"/>
    <mergeCell ref="B9:B10"/>
    <mergeCell ref="C9:C10"/>
    <mergeCell ref="D9:D10"/>
    <mergeCell ref="E9:E10"/>
    <mergeCell ref="B5:B6"/>
    <mergeCell ref="C5:C6"/>
    <mergeCell ref="A5:A6"/>
    <mergeCell ref="D5:D6"/>
    <mergeCell ref="X5:X6"/>
    <mergeCell ref="F9:F10"/>
    <mergeCell ref="X9:X10"/>
    <mergeCell ref="Y9:Y10"/>
    <mergeCell ref="Z9:Z10"/>
    <mergeCell ref="F7:F8"/>
    <mergeCell ref="X7:X8"/>
    <mergeCell ref="Y7:Y8"/>
    <mergeCell ref="Z7:Z8"/>
    <mergeCell ref="Y11:Y12"/>
    <mergeCell ref="Z11:Z12"/>
    <mergeCell ref="A13:A14"/>
    <mergeCell ref="B13:B14"/>
    <mergeCell ref="C13:C14"/>
    <mergeCell ref="D13:D14"/>
    <mergeCell ref="E13:E14"/>
    <mergeCell ref="F13:F14"/>
    <mergeCell ref="X13:X14"/>
    <mergeCell ref="Y13:Y14"/>
    <mergeCell ref="Z13:Z14"/>
    <mergeCell ref="Y15:Y16"/>
    <mergeCell ref="Z15:Z16"/>
    <mergeCell ref="A17:A18"/>
    <mergeCell ref="B17:B18"/>
    <mergeCell ref="C17:C18"/>
    <mergeCell ref="D17:D18"/>
    <mergeCell ref="E17:E18"/>
    <mergeCell ref="F17:F18"/>
    <mergeCell ref="X17:X18"/>
    <mergeCell ref="Y17:Y18"/>
    <mergeCell ref="Z17:Z18"/>
    <mergeCell ref="A19:A20"/>
    <mergeCell ref="B19:B20"/>
    <mergeCell ref="C19:C20"/>
    <mergeCell ref="D19:D20"/>
    <mergeCell ref="E19:E20"/>
    <mergeCell ref="F19:F20"/>
    <mergeCell ref="X19:X20"/>
    <mergeCell ref="Y19:Y20"/>
    <mergeCell ref="Z19:Z20"/>
    <mergeCell ref="A21:A22"/>
    <mergeCell ref="B21:B22"/>
    <mergeCell ref="C21:C22"/>
    <mergeCell ref="D21:D22"/>
    <mergeCell ref="E21:E22"/>
    <mergeCell ref="F21:F22"/>
    <mergeCell ref="X21:X22"/>
    <mergeCell ref="Y21:Y22"/>
    <mergeCell ref="Z21:Z22"/>
    <mergeCell ref="A23:A24"/>
    <mergeCell ref="B23:B24"/>
    <mergeCell ref="C23:C24"/>
    <mergeCell ref="D23:D24"/>
    <mergeCell ref="E23:E24"/>
    <mergeCell ref="F23:F24"/>
    <mergeCell ref="X23:X24"/>
    <mergeCell ref="Y23:Y24"/>
    <mergeCell ref="Z23:Z24"/>
    <mergeCell ref="A25:A26"/>
    <mergeCell ref="B25:B26"/>
    <mergeCell ref="C25:C26"/>
    <mergeCell ref="D25:D26"/>
    <mergeCell ref="E25:E26"/>
    <mergeCell ref="F25:F26"/>
    <mergeCell ref="X25:X26"/>
    <mergeCell ref="Y25:Y26"/>
    <mergeCell ref="Z25:Z26"/>
    <mergeCell ref="A29:A30"/>
    <mergeCell ref="B29:B30"/>
    <mergeCell ref="C29:C30"/>
    <mergeCell ref="D29:D30"/>
    <mergeCell ref="E29:E30"/>
    <mergeCell ref="F29:F30"/>
    <mergeCell ref="X29:X30"/>
    <mergeCell ref="Y29:Y30"/>
    <mergeCell ref="Z29:Z30"/>
    <mergeCell ref="A31:A32"/>
    <mergeCell ref="B31:B32"/>
    <mergeCell ref="C31:C32"/>
    <mergeCell ref="D31:D32"/>
    <mergeCell ref="E31:E32"/>
    <mergeCell ref="F31:F32"/>
    <mergeCell ref="X31:X32"/>
    <mergeCell ref="Y31:Y32"/>
    <mergeCell ref="Z31:Z32"/>
    <mergeCell ref="A33:A34"/>
    <mergeCell ref="B33:B34"/>
    <mergeCell ref="C33:C34"/>
    <mergeCell ref="D33:D34"/>
    <mergeCell ref="E33:E34"/>
    <mergeCell ref="F33:F34"/>
    <mergeCell ref="X33:X34"/>
    <mergeCell ref="Y33:Y34"/>
    <mergeCell ref="Z33:Z34"/>
    <mergeCell ref="A39:A40"/>
    <mergeCell ref="B39:B40"/>
    <mergeCell ref="C39:C40"/>
    <mergeCell ref="D39:D40"/>
    <mergeCell ref="E39:E40"/>
    <mergeCell ref="A35:A36"/>
    <mergeCell ref="C35:C36"/>
    <mergeCell ref="B35:B36"/>
    <mergeCell ref="D35:D36"/>
    <mergeCell ref="E35:E36"/>
    <mergeCell ref="F35:F36"/>
    <mergeCell ref="X35:X36"/>
    <mergeCell ref="Y35:Y36"/>
    <mergeCell ref="Z35:Z36"/>
    <mergeCell ref="F39:F40"/>
    <mergeCell ref="X39:X40"/>
    <mergeCell ref="Y39:Y40"/>
    <mergeCell ref="Z39:Z40"/>
    <mergeCell ref="A41:A42"/>
    <mergeCell ref="B41:B42"/>
    <mergeCell ref="C41:C42"/>
    <mergeCell ref="D41:D42"/>
    <mergeCell ref="E41:E42"/>
    <mergeCell ref="F41:F42"/>
    <mergeCell ref="X41:X42"/>
    <mergeCell ref="Y41:Y42"/>
    <mergeCell ref="Z41:Z42"/>
    <mergeCell ref="A37:A38"/>
    <mergeCell ref="B37:B38"/>
    <mergeCell ref="C37:C38"/>
    <mergeCell ref="D37:D38"/>
    <mergeCell ref="E37:E38"/>
    <mergeCell ref="F37:F38"/>
    <mergeCell ref="X37:X38"/>
    <mergeCell ref="X45:X46"/>
    <mergeCell ref="Y45:Y46"/>
    <mergeCell ref="Z45:Z46"/>
    <mergeCell ref="A43:A44"/>
    <mergeCell ref="B43:B44"/>
    <mergeCell ref="C43:C44"/>
    <mergeCell ref="D43:D44"/>
    <mergeCell ref="E43:E44"/>
    <mergeCell ref="F43:F44"/>
    <mergeCell ref="X43:X44"/>
    <mergeCell ref="Y43:Y44"/>
    <mergeCell ref="Z43:Z44"/>
    <mergeCell ref="Z47:Z48"/>
    <mergeCell ref="A49:A50"/>
    <mergeCell ref="B49:B50"/>
    <mergeCell ref="C49:C50"/>
    <mergeCell ref="D49:D50"/>
    <mergeCell ref="E49:E50"/>
    <mergeCell ref="F49:F50"/>
    <mergeCell ref="X49:X50"/>
    <mergeCell ref="Y49:Y50"/>
    <mergeCell ref="Z49:Z50"/>
    <mergeCell ref="Y55:Y56"/>
    <mergeCell ref="A27:A28"/>
    <mergeCell ref="B27:B28"/>
    <mergeCell ref="C27:C28"/>
    <mergeCell ref="D27:D28"/>
    <mergeCell ref="E27:E28"/>
    <mergeCell ref="F27:F28"/>
    <mergeCell ref="X27:X28"/>
    <mergeCell ref="Y27:Y28"/>
    <mergeCell ref="D55:D56"/>
    <mergeCell ref="A47:A48"/>
    <mergeCell ref="B47:B48"/>
    <mergeCell ref="C47:C48"/>
    <mergeCell ref="D47:D48"/>
    <mergeCell ref="E47:E48"/>
    <mergeCell ref="F47:F48"/>
    <mergeCell ref="X47:X48"/>
    <mergeCell ref="Y47:Y48"/>
    <mergeCell ref="A45:A46"/>
    <mergeCell ref="B45:B46"/>
    <mergeCell ref="C45:C46"/>
    <mergeCell ref="D45:D46"/>
    <mergeCell ref="E45:E46"/>
    <mergeCell ref="F45:F46"/>
    <mergeCell ref="Z27:Z28"/>
    <mergeCell ref="Y37:Y38"/>
    <mergeCell ref="Z37:Z38"/>
    <mergeCell ref="A59:A60"/>
    <mergeCell ref="B59:B60"/>
    <mergeCell ref="C59:C60"/>
    <mergeCell ref="D59:D60"/>
    <mergeCell ref="E59:E60"/>
    <mergeCell ref="F59:F60"/>
    <mergeCell ref="X59:X60"/>
    <mergeCell ref="Y59:Y60"/>
    <mergeCell ref="Z59:Z60"/>
    <mergeCell ref="A57:A58"/>
    <mergeCell ref="B57:B58"/>
    <mergeCell ref="C57:C58"/>
    <mergeCell ref="D57:D58"/>
    <mergeCell ref="E57:E58"/>
    <mergeCell ref="F57:F58"/>
    <mergeCell ref="X57:X58"/>
    <mergeCell ref="Y57:Y58"/>
    <mergeCell ref="Z57:Z58"/>
    <mergeCell ref="A55:A56"/>
    <mergeCell ref="B55:B56"/>
    <mergeCell ref="C55:C56"/>
    <mergeCell ref="A61:A62"/>
    <mergeCell ref="B61:B62"/>
    <mergeCell ref="C61:C62"/>
    <mergeCell ref="D61:D62"/>
    <mergeCell ref="E61:E62"/>
    <mergeCell ref="F61:F62"/>
    <mergeCell ref="X61:X62"/>
    <mergeCell ref="Y61:Y62"/>
    <mergeCell ref="Z61:Z62"/>
    <mergeCell ref="A63:A64"/>
    <mergeCell ref="B63:B64"/>
    <mergeCell ref="C63:C64"/>
    <mergeCell ref="D63:D64"/>
    <mergeCell ref="E63:E64"/>
    <mergeCell ref="F63:F64"/>
    <mergeCell ref="X63:X64"/>
    <mergeCell ref="Y63:Y64"/>
    <mergeCell ref="Z63:Z64"/>
    <mergeCell ref="A65:A66"/>
    <mergeCell ref="B65:B66"/>
    <mergeCell ref="C65:C66"/>
    <mergeCell ref="D65:D66"/>
    <mergeCell ref="E65:E66"/>
    <mergeCell ref="F65:F66"/>
    <mergeCell ref="X65:X66"/>
    <mergeCell ref="Y65:Y66"/>
    <mergeCell ref="Z65:Z66"/>
    <mergeCell ref="E67:E68"/>
    <mergeCell ref="Y69:Y70"/>
    <mergeCell ref="Z69:Z70"/>
    <mergeCell ref="A71:A72"/>
    <mergeCell ref="B71:B72"/>
    <mergeCell ref="C71:C72"/>
    <mergeCell ref="D71:D72"/>
    <mergeCell ref="E71:E72"/>
    <mergeCell ref="F67:F68"/>
    <mergeCell ref="X67:X68"/>
    <mergeCell ref="Y67:Y68"/>
    <mergeCell ref="Z67:Z68"/>
    <mergeCell ref="A69:A70"/>
    <mergeCell ref="B69:B70"/>
    <mergeCell ref="C69:C70"/>
    <mergeCell ref="D69:D70"/>
    <mergeCell ref="E69:E70"/>
    <mergeCell ref="F73:F74"/>
    <mergeCell ref="X73:X74"/>
    <mergeCell ref="Y73:Y74"/>
    <mergeCell ref="Z73:Z74"/>
    <mergeCell ref="A7:A8"/>
    <mergeCell ref="C7:C8"/>
    <mergeCell ref="B7:B8"/>
    <mergeCell ref="D7:D8"/>
    <mergeCell ref="E7:E8"/>
    <mergeCell ref="F71:F72"/>
    <mergeCell ref="X71:X72"/>
    <mergeCell ref="Y71:Y72"/>
    <mergeCell ref="Z71:Z72"/>
    <mergeCell ref="A73:A74"/>
    <mergeCell ref="B73:B74"/>
    <mergeCell ref="C73:C74"/>
    <mergeCell ref="D73:D74"/>
    <mergeCell ref="E73:E74"/>
    <mergeCell ref="F69:F70"/>
    <mergeCell ref="X69:X70"/>
    <mergeCell ref="A67:A68"/>
    <mergeCell ref="B67:B68"/>
    <mergeCell ref="C67:C68"/>
    <mergeCell ref="D67:D68"/>
  </mergeCells>
  <pageMargins left="0.46" right="0.45156249999999998" top="0.5" bottom="0.63" header="0.31496062992125984" footer="0.41"/>
  <pageSetup paperSize="5" scale="85" orientation="landscape" verticalDpi="0" r:id="rId1"/>
  <headerFooter>
    <oddFooter>&amp;R&amp;10P.E y M.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pilar.luna</dc:creator>
  <cp:lastModifiedBy>diego.beltran</cp:lastModifiedBy>
  <cp:lastPrinted>2016-01-13T17:12:00Z</cp:lastPrinted>
  <dcterms:created xsi:type="dcterms:W3CDTF">2016-01-06T18:45:23Z</dcterms:created>
  <dcterms:modified xsi:type="dcterms:W3CDTF">2016-12-08T19:47:04Z</dcterms:modified>
</cp:coreProperties>
</file>