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TABULADOR BAS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\g">#N/A</definedName>
    <definedName name="\r">#N/A</definedName>
    <definedName name="_xlnm._FilterDatabase" localSheetId="0" hidden="1">'TABULADOR BASE'!$B$6:$B$128</definedName>
    <definedName name="_Regression_Out" localSheetId="0" hidden="1">[1]Sldos!#REF!</definedName>
    <definedName name="_Regression_Out" hidden="1">[1]Sldos!#REF!</definedName>
    <definedName name="_Regression_X" localSheetId="0" hidden="1">[1]Sldos!#REF!</definedName>
    <definedName name="_Regression_X" hidden="1">[1]Sldos!#REF!</definedName>
    <definedName name="_Regression_Y" localSheetId="0" hidden="1">[1]Sldos!#REF!</definedName>
    <definedName name="_Regression_Y" hidden="1">[1]Sldos!#REF!</definedName>
    <definedName name="ISPT">#N/A</definedName>
    <definedName name="liliana">[2]Zapopan!$A$6:$B$56</definedName>
    <definedName name="NIVEL" localSheetId="0">'[3]Tab towers '!#REF!</definedName>
    <definedName name="NIVEL">'[3]Tab towers '!#REF!</definedName>
    <definedName name="NOMBRE">'[4]BASE DE DATOS'!$B$4:$B$355</definedName>
    <definedName name="plaza_zapopan" localSheetId="0">[2]Zapopan!$A$6:$B$56</definedName>
    <definedName name="plaza_zapopan">[2]Zapopan!$A$6:$B$56</definedName>
    <definedName name="tabla_inc" localSheetId="0">[5]Categorias!$B$5:$H$114</definedName>
    <definedName name="tabla_inc">[6]Categorias!$B$5:$H$114</definedName>
    <definedName name="TABULADOR" localSheetId="0">'[3]Tab towers '!#REF!</definedName>
    <definedName name="TABULADOR">'[3]Tab towers '!#REF!</definedName>
    <definedName name="_xlnm.Print_Titles" localSheetId="0">'TABULADOR BASE'!$1:$6</definedName>
  </definedNames>
  <calcPr calcId="124519"/>
</workbook>
</file>

<file path=xl/calcChain.xml><?xml version="1.0" encoding="utf-8"?>
<calcChain xmlns="http://schemas.openxmlformats.org/spreadsheetml/2006/main">
  <c r="J7" i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7"/>
  <c r="E8"/>
  <c r="K8" s="1"/>
  <c r="E9"/>
  <c r="K9" s="1"/>
  <c r="E10"/>
  <c r="K10" s="1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E19"/>
  <c r="K19" s="1"/>
  <c r="E20"/>
  <c r="K20" s="1"/>
  <c r="E21"/>
  <c r="K21" s="1"/>
  <c r="E22"/>
  <c r="K22" s="1"/>
  <c r="E23"/>
  <c r="K23" s="1"/>
  <c r="E24"/>
  <c r="K24" s="1"/>
  <c r="E25"/>
  <c r="K25" s="1"/>
  <c r="E26"/>
  <c r="K26" s="1"/>
  <c r="E27"/>
  <c r="K27" s="1"/>
  <c r="E28"/>
  <c r="K28" s="1"/>
  <c r="E29"/>
  <c r="K29" s="1"/>
  <c r="E30"/>
  <c r="K30" s="1"/>
  <c r="E31"/>
  <c r="K31" s="1"/>
  <c r="E32"/>
  <c r="K32" s="1"/>
  <c r="E33"/>
  <c r="K33" s="1"/>
  <c r="E34"/>
  <c r="K34" s="1"/>
  <c r="E35"/>
  <c r="K35" s="1"/>
  <c r="E36"/>
  <c r="K36" s="1"/>
  <c r="E37"/>
  <c r="K37" s="1"/>
  <c r="E38"/>
  <c r="K38" s="1"/>
  <c r="E39"/>
  <c r="K39" s="1"/>
  <c r="E40"/>
  <c r="K40" s="1"/>
  <c r="E41"/>
  <c r="K41" s="1"/>
  <c r="E42"/>
  <c r="K42" s="1"/>
  <c r="E43"/>
  <c r="K43" s="1"/>
  <c r="E44"/>
  <c r="K44" s="1"/>
  <c r="E45"/>
  <c r="K45" s="1"/>
  <c r="E46"/>
  <c r="K46" s="1"/>
  <c r="E47"/>
  <c r="K47" s="1"/>
  <c r="E48"/>
  <c r="K48" s="1"/>
  <c r="E49"/>
  <c r="K49" s="1"/>
  <c r="E50"/>
  <c r="K50" s="1"/>
  <c r="E51"/>
  <c r="K51" s="1"/>
  <c r="E52"/>
  <c r="K52" s="1"/>
  <c r="E53"/>
  <c r="K53" s="1"/>
  <c r="E54"/>
  <c r="K54" s="1"/>
  <c r="E55"/>
  <c r="K55" s="1"/>
  <c r="E56"/>
  <c r="K56" s="1"/>
  <c r="E57"/>
  <c r="K57" s="1"/>
  <c r="E58"/>
  <c r="K58" s="1"/>
  <c r="E59"/>
  <c r="K59" s="1"/>
  <c r="E60"/>
  <c r="K60" s="1"/>
  <c r="E61"/>
  <c r="K61" s="1"/>
  <c r="E62"/>
  <c r="K62" s="1"/>
  <c r="E63"/>
  <c r="K63" s="1"/>
  <c r="E64"/>
  <c r="K64" s="1"/>
  <c r="E65"/>
  <c r="K65" s="1"/>
  <c r="E66"/>
  <c r="K66" s="1"/>
  <c r="E67"/>
  <c r="K67" s="1"/>
  <c r="E68"/>
  <c r="K68" s="1"/>
  <c r="E69"/>
  <c r="K69" s="1"/>
  <c r="E70"/>
  <c r="K70" s="1"/>
  <c r="E71"/>
  <c r="K71" s="1"/>
  <c r="E72"/>
  <c r="K72" s="1"/>
  <c r="E73"/>
  <c r="K73" s="1"/>
  <c r="E74"/>
  <c r="K74" s="1"/>
  <c r="E75"/>
  <c r="K75" s="1"/>
  <c r="E76"/>
  <c r="K76" s="1"/>
  <c r="E77"/>
  <c r="K77" s="1"/>
  <c r="E78"/>
  <c r="K78" s="1"/>
  <c r="E79"/>
  <c r="K79" s="1"/>
  <c r="E80"/>
  <c r="K80" s="1"/>
  <c r="E81"/>
  <c r="K81" s="1"/>
  <c r="E82"/>
  <c r="K82" s="1"/>
  <c r="E83"/>
  <c r="K83" s="1"/>
  <c r="E84"/>
  <c r="K84" s="1"/>
  <c r="E85"/>
  <c r="K85" s="1"/>
  <c r="E86"/>
  <c r="K86" s="1"/>
  <c r="E87"/>
  <c r="K87" s="1"/>
  <c r="E88"/>
  <c r="K88" s="1"/>
  <c r="E89"/>
  <c r="K89" s="1"/>
  <c r="E90"/>
  <c r="K90" s="1"/>
  <c r="E91"/>
  <c r="K91" s="1"/>
  <c r="E92"/>
  <c r="K92" s="1"/>
  <c r="E93"/>
  <c r="K93" s="1"/>
  <c r="E94"/>
  <c r="K94" s="1"/>
  <c r="E95"/>
  <c r="K95" s="1"/>
  <c r="E96"/>
  <c r="K96" s="1"/>
  <c r="E97"/>
  <c r="K97" s="1"/>
  <c r="E98"/>
  <c r="K98" s="1"/>
  <c r="E99"/>
  <c r="K99" s="1"/>
  <c r="E100"/>
  <c r="K100" s="1"/>
  <c r="E101"/>
  <c r="K101" s="1"/>
  <c r="E102"/>
  <c r="K102" s="1"/>
  <c r="E103"/>
  <c r="K103" s="1"/>
  <c r="E104"/>
  <c r="K104" s="1"/>
  <c r="E105"/>
  <c r="K105" s="1"/>
  <c r="E106"/>
  <c r="K106" s="1"/>
  <c r="E107"/>
  <c r="K107" s="1"/>
  <c r="E108"/>
  <c r="K108" s="1"/>
  <c r="E109"/>
  <c r="K109" s="1"/>
  <c r="E110"/>
  <c r="K110" s="1"/>
  <c r="E111"/>
  <c r="K111" s="1"/>
  <c r="E112"/>
  <c r="K112" s="1"/>
  <c r="E113"/>
  <c r="K113" s="1"/>
  <c r="E114"/>
  <c r="K114" s="1"/>
  <c r="E115"/>
  <c r="K115" s="1"/>
  <c r="E116"/>
  <c r="K116" s="1"/>
  <c r="E117"/>
  <c r="K117" s="1"/>
  <c r="E118"/>
  <c r="K118" s="1"/>
  <c r="E119"/>
  <c r="K119" s="1"/>
  <c r="E120"/>
  <c r="K120" s="1"/>
  <c r="E121"/>
  <c r="K121" s="1"/>
  <c r="E122"/>
  <c r="K122" s="1"/>
  <c r="E123"/>
  <c r="K123" s="1"/>
  <c r="E124"/>
  <c r="K124" s="1"/>
  <c r="E125"/>
  <c r="K125" s="1"/>
  <c r="E126"/>
  <c r="K126" s="1"/>
  <c r="E127"/>
  <c r="K127" s="1"/>
  <c r="E128"/>
  <c r="K128" s="1"/>
  <c r="E129"/>
  <c r="K129" s="1"/>
  <c r="E130"/>
  <c r="K130" s="1"/>
  <c r="E131"/>
  <c r="K131" s="1"/>
  <c r="E132"/>
  <c r="K132" s="1"/>
  <c r="E133"/>
  <c r="K133" s="1"/>
  <c r="E134"/>
  <c r="K134" s="1"/>
  <c r="E135"/>
  <c r="K135" s="1"/>
  <c r="E136"/>
  <c r="K136" s="1"/>
  <c r="E137"/>
  <c r="K137" s="1"/>
  <c r="E138"/>
  <c r="K138" s="1"/>
  <c r="E139"/>
  <c r="K139" s="1"/>
  <c r="E140"/>
  <c r="K140" s="1"/>
  <c r="E141"/>
  <c r="K141" s="1"/>
  <c r="E142"/>
  <c r="K142" s="1"/>
  <c r="E7"/>
  <c r="K7" s="1"/>
  <c r="M142" l="1"/>
  <c r="M140"/>
  <c r="M138"/>
  <c r="M136"/>
  <c r="M134"/>
  <c r="M132"/>
  <c r="M130"/>
  <c r="M128"/>
  <c r="M126"/>
  <c r="M124"/>
  <c r="M122"/>
  <c r="M120"/>
  <c r="M118"/>
  <c r="M116"/>
  <c r="M114"/>
  <c r="M112"/>
  <c r="M110"/>
  <c r="M108"/>
  <c r="M106"/>
  <c r="M104"/>
  <c r="M102"/>
  <c r="M100"/>
  <c r="M98"/>
  <c r="M96"/>
  <c r="M94"/>
  <c r="M92"/>
  <c r="M90"/>
  <c r="M88"/>
  <c r="M86"/>
  <c r="M84"/>
  <c r="M82"/>
  <c r="M80"/>
  <c r="M78"/>
  <c r="M76"/>
  <c r="M74"/>
  <c r="M72"/>
  <c r="M70"/>
  <c r="M68"/>
  <c r="M66"/>
  <c r="M64"/>
  <c r="M62"/>
  <c r="M60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8"/>
  <c r="M16"/>
  <c r="M14"/>
  <c r="M12"/>
  <c r="M10"/>
  <c r="M8"/>
  <c r="M7"/>
  <c r="M141"/>
  <c r="M139"/>
  <c r="M137"/>
  <c r="M135"/>
  <c r="M133"/>
  <c r="M131"/>
  <c r="M129"/>
  <c r="M127"/>
  <c r="M125"/>
  <c r="M123"/>
  <c r="M121"/>
  <c r="M119"/>
  <c r="M117"/>
  <c r="M115"/>
  <c r="M113"/>
  <c r="M111"/>
  <c r="M109"/>
  <c r="M107"/>
  <c r="M105"/>
  <c r="M103"/>
  <c r="M101"/>
  <c r="M99"/>
  <c r="M97"/>
  <c r="M95"/>
  <c r="M93"/>
  <c r="M91"/>
  <c r="M89"/>
  <c r="M87"/>
  <c r="M85"/>
  <c r="M83"/>
  <c r="M81"/>
  <c r="M79"/>
  <c r="M77"/>
  <c r="M75"/>
  <c r="M73"/>
  <c r="M71"/>
  <c r="M69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</calcChain>
</file>

<file path=xl/comments1.xml><?xml version="1.0" encoding="utf-8"?>
<comments xmlns="http://schemas.openxmlformats.org/spreadsheetml/2006/main">
  <authors>
    <author>RAUl</author>
  </authors>
  <commentList>
    <comment ref="B129" authorId="0">
      <text>
        <r>
          <rPr>
            <b/>
            <sz val="8"/>
            <color indexed="81"/>
            <rFont val="Tahoma"/>
            <family val="2"/>
          </rPr>
          <t>1933</t>
        </r>
      </text>
    </comment>
    <comment ref="B130" authorId="0">
      <text>
        <r>
          <rPr>
            <b/>
            <sz val="8"/>
            <color indexed="81"/>
            <rFont val="Tahoma"/>
            <family val="2"/>
          </rPr>
          <t>6781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1" authorId="0">
      <text>
        <r>
          <rPr>
            <b/>
            <sz val="8"/>
            <color indexed="81"/>
            <rFont val="Tahoma"/>
            <family val="2"/>
          </rPr>
          <t>1933</t>
        </r>
      </text>
    </comment>
    <comment ref="B132" authorId="0">
      <text>
        <r>
          <rPr>
            <b/>
            <sz val="8"/>
            <color indexed="81"/>
            <rFont val="Tahoma"/>
            <family val="2"/>
          </rPr>
          <t>4819</t>
        </r>
      </text>
    </comment>
    <comment ref="B133" authorId="0">
      <text>
        <r>
          <rPr>
            <b/>
            <sz val="8"/>
            <color indexed="81"/>
            <rFont val="Tahoma"/>
            <family val="2"/>
          </rPr>
          <t>182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4" authorId="0">
      <text>
        <r>
          <rPr>
            <b/>
            <sz val="8"/>
            <color indexed="81"/>
            <rFont val="Tahoma"/>
            <family val="2"/>
          </rPr>
          <t>5000</t>
        </r>
      </text>
    </comment>
    <comment ref="B135" authorId="0">
      <text>
        <r>
          <rPr>
            <b/>
            <sz val="8"/>
            <color indexed="81"/>
            <rFont val="Tahoma"/>
            <family val="2"/>
          </rPr>
          <t>33</t>
        </r>
      </text>
    </comment>
    <comment ref="B136" authorId="0">
      <text>
        <r>
          <rPr>
            <b/>
            <sz val="8"/>
            <color indexed="81"/>
            <rFont val="Tahoma"/>
            <family val="2"/>
          </rPr>
          <t>4099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7" authorId="0">
      <text>
        <r>
          <rPr>
            <b/>
            <sz val="8"/>
            <color indexed="81"/>
            <rFont val="Tahoma"/>
            <family val="2"/>
          </rPr>
          <t>195</t>
        </r>
      </text>
    </comment>
    <comment ref="B138" authorId="0">
      <text>
        <r>
          <rPr>
            <b/>
            <sz val="8"/>
            <color indexed="81"/>
            <rFont val="Tahoma"/>
            <family val="2"/>
          </rPr>
          <t>208</t>
        </r>
      </text>
    </comment>
    <comment ref="B139" authorId="0">
      <text>
        <r>
          <rPr>
            <b/>
            <sz val="8"/>
            <color indexed="81"/>
            <rFont val="Tahoma"/>
            <family val="2"/>
          </rPr>
          <t>2240</t>
        </r>
      </text>
    </comment>
    <comment ref="B140" authorId="0">
      <text>
        <r>
          <rPr>
            <b/>
            <sz val="8"/>
            <color indexed="81"/>
            <rFont val="Tahoma"/>
            <family val="2"/>
          </rPr>
          <t>4270</t>
        </r>
      </text>
    </comment>
    <comment ref="B141" authorId="0">
      <text>
        <r>
          <rPr>
            <b/>
            <sz val="8"/>
            <color indexed="81"/>
            <rFont val="Tahoma"/>
            <family val="2"/>
          </rPr>
          <t>5226</t>
        </r>
      </text>
    </comment>
    <comment ref="B142" authorId="0">
      <text>
        <r>
          <rPr>
            <b/>
            <sz val="8"/>
            <color indexed="81"/>
            <rFont val="Tahoma"/>
            <family val="2"/>
          </rPr>
          <t>5058</t>
        </r>
      </text>
    </comment>
  </commentList>
</comments>
</file>

<file path=xl/sharedStrings.xml><?xml version="1.0" encoding="utf-8"?>
<sst xmlns="http://schemas.openxmlformats.org/spreadsheetml/2006/main" count="153" uniqueCount="61">
  <si>
    <t>PUESTO</t>
  </si>
  <si>
    <t>AUX. DE INTENDENCIA</t>
  </si>
  <si>
    <t>AUXILIAR DE INT. 1/2 T</t>
  </si>
  <si>
    <t>AUXILIAR ADMINISTRATIVO</t>
  </si>
  <si>
    <t>AUXILIAR DE ALMACEN</t>
  </si>
  <si>
    <t>AUXILIAR DE AUDITORIO</t>
  </si>
  <si>
    <t>AUXILIAR DE SALA</t>
  </si>
  <si>
    <t>AUXILIAR GENERAL</t>
  </si>
  <si>
    <t>AUXILIAR QUIMICO</t>
  </si>
  <si>
    <t>CHOFER</t>
  </si>
  <si>
    <t>COCINERO</t>
  </si>
  <si>
    <t>CONSERJE</t>
  </si>
  <si>
    <t>COORD. FORMACION DE R.H.</t>
  </si>
  <si>
    <t>EDUCADORA</t>
  </si>
  <si>
    <t>EDUCADORA CON LICENCIATURA</t>
  </si>
  <si>
    <t>ENC. DE LAVANDERIA</t>
  </si>
  <si>
    <t>ENFERMERA GENERAL</t>
  </si>
  <si>
    <t>INSTRUCTOR EXTRA"A"</t>
  </si>
  <si>
    <t>JARDINERO</t>
  </si>
  <si>
    <t>JEFE DE COCINA</t>
  </si>
  <si>
    <t>MAESTRO BASE</t>
  </si>
  <si>
    <t>MAESTRO DE MUSICA</t>
  </si>
  <si>
    <t>MAESTROS DE EDUC. FISC.</t>
  </si>
  <si>
    <t>MECANICO</t>
  </si>
  <si>
    <t>MEDICO ESPECIALISTA</t>
  </si>
  <si>
    <t>MEDICO GENERAL</t>
  </si>
  <si>
    <t>MTROS. BASE</t>
  </si>
  <si>
    <t>MTROS. D.A.I.A.</t>
  </si>
  <si>
    <t>MTROS. PRIMARIA</t>
  </si>
  <si>
    <t>NUTRIOLOGA</t>
  </si>
  <si>
    <t>ODONTOLOGO</t>
  </si>
  <si>
    <t>OFICIAL DE TRANSPORTE</t>
  </si>
  <si>
    <t>PROMOTOR ASOCIADO</t>
  </si>
  <si>
    <t>PROMOTOR ASOCIADO VOLUNTARIADO</t>
  </si>
  <si>
    <t>PROMOTOR CON LICENCIATURA</t>
  </si>
  <si>
    <t>PSICOLOGO</t>
  </si>
  <si>
    <t>QUIMICO</t>
  </si>
  <si>
    <t>RECEPCIONISTA</t>
  </si>
  <si>
    <t>SECRETARIA GENERAL</t>
  </si>
  <si>
    <t>TECNICO CONSERVACION INMUEBLES</t>
  </si>
  <si>
    <t>TERAPISTA FISICO</t>
  </si>
  <si>
    <t>TRABAJADOR SOCIAL</t>
  </si>
  <si>
    <t>TRABAJADOR SOCIAL OPERATIVO</t>
  </si>
  <si>
    <t>MTROS. C.A.I.</t>
  </si>
  <si>
    <t>MTROS. EXTRA. "A"</t>
  </si>
  <si>
    <t>SUELDO MENSUAL</t>
  </si>
  <si>
    <t>DESPENSA</t>
  </si>
  <si>
    <t>TRANSPORTE</t>
  </si>
  <si>
    <t>DESPENSA NAVIDEÑA</t>
  </si>
  <si>
    <t>AGUINALDO</t>
  </si>
  <si>
    <t>TOTAL</t>
  </si>
  <si>
    <t>PRIMA
VACACIONAL</t>
  </si>
  <si>
    <t>PADRES Y
MADRES</t>
  </si>
  <si>
    <t>UTILES
ESCOLARES</t>
  </si>
  <si>
    <t>ESTIMULO DIA TRABAJADORES DIF</t>
  </si>
  <si>
    <t>SUELDO
ANUAL</t>
  </si>
  <si>
    <t>Sistema DIF Guadalajara</t>
  </si>
  <si>
    <t>Ejercicio Fiscal 2016</t>
  </si>
  <si>
    <t>Remuneraciones por Puesto, Prestaciones</t>
  </si>
  <si>
    <t>Estimulos y Compensaciones</t>
  </si>
  <si>
    <t>Personal de Base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</si>
</sst>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3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4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7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44" fontId="7" fillId="0" borderId="0" xfId="1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44" fontId="7" fillId="0" borderId="0" xfId="5" applyFont="1" applyFill="1" applyBorder="1" applyAlignment="1">
      <alignment horizontal="right" vertical="center"/>
    </xf>
    <xf numFmtId="44" fontId="7" fillId="0" borderId="0" xfId="2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2" borderId="1" xfId="3" applyFont="1" applyFill="1" applyBorder="1" applyAlignment="1">
      <alignment horizontal="left" vertical="center" wrapText="1"/>
    </xf>
    <xf numFmtId="44" fontId="8" fillId="2" borderId="1" xfId="1" applyFont="1" applyFill="1" applyBorder="1" applyAlignment="1">
      <alignment horizontal="right" vertical="center" wrapText="1"/>
    </xf>
    <xf numFmtId="44" fontId="8" fillId="2" borderId="1" xfId="5" applyFont="1" applyFill="1" applyBorder="1" applyAlignment="1">
      <alignment horizontal="right" vertical="center" wrapText="1"/>
    </xf>
    <xf numFmtId="2" fontId="8" fillId="3" borderId="1" xfId="12" applyNumberFormat="1" applyFont="1" applyFill="1" applyBorder="1" applyAlignment="1">
      <alignment horizontal="right" vertical="center" wrapText="1"/>
    </xf>
    <xf numFmtId="2" fontId="8" fillId="2" borderId="1" xfId="0" applyNumberFormat="1" applyFont="1" applyFill="1" applyBorder="1" applyAlignment="1" applyProtection="1">
      <alignment horizontal="right" vertical="center" wrapText="1"/>
      <protection locked="0"/>
    </xf>
    <xf numFmtId="2" fontId="8" fillId="2" borderId="1" xfId="0" applyNumberFormat="1" applyFont="1" applyFill="1" applyBorder="1" applyAlignment="1" applyProtection="1">
      <alignment horizontal="right" vertical="center"/>
      <protection locked="0"/>
    </xf>
    <xf numFmtId="0" fontId="8" fillId="2" borderId="1" xfId="2" applyFont="1" applyFill="1" applyBorder="1" applyAlignment="1">
      <alignment horizontal="right" vertical="center" wrapText="1"/>
    </xf>
    <xf numFmtId="0" fontId="9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/>
    <xf numFmtId="0" fontId="7" fillId="0" borderId="0" xfId="2" applyFont="1" applyFill="1" applyBorder="1" applyAlignment="1">
      <alignment horizontal="right"/>
    </xf>
  </cellXfs>
  <cellStyles count="14">
    <cellStyle name="Estilo 1" xfId="4"/>
    <cellStyle name="Moneda" xfId="1" builtinId="4"/>
    <cellStyle name="Moneda 2" xfId="5"/>
    <cellStyle name="Moneda 3" xfId="6"/>
    <cellStyle name="Normal" xfId="0" builtinId="0"/>
    <cellStyle name="Normal 2" xfId="2"/>
    <cellStyle name="Normal 3" xfId="7"/>
    <cellStyle name="Normal 4" xfId="8"/>
    <cellStyle name="Normal 5" xfId="9"/>
    <cellStyle name="Normal 5 2" xfId="10"/>
    <cellStyle name="Normal 6" xfId="11"/>
    <cellStyle name="Normal_Hoja1" xfId="12"/>
    <cellStyle name="Normal_Hoja1 2" xfId="3"/>
    <cellStyle name="Porcentual 2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MPANY\AKZONOBE\99\AKZO01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.aldana/Desktop/Comparativo%20Maximo_Con_Sindica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ICJULIARH/Configuraci&#243;n%20local/Archivos%20temporales%20de%20Internet/Content.IE5/S88ESAIN/INCREM%202008/TAB%20TOWER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NOMINAS/2011/ASIMILADO%20A%20SUELDOS%20nv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aul/CALCULOS%20RAUL/Nomina%20Privada%20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ul\CALCULOS%20RAUL\Nomina%20Privada%20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ldos"/>
      <sheetName val="Mercado"/>
      <sheetName val="EQ-A"/>
      <sheetName val="EQ-A2"/>
      <sheetName val="EQ-B"/>
      <sheetName val="COMP-A"/>
      <sheetName val="COMP-A2"/>
      <sheetName val="COMP-B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Zapopan"/>
      <sheetName val="Zapopan (2)"/>
      <sheetName val="GDL"/>
      <sheetName val="Sindicato"/>
      <sheetName val="Plantilla RH DIF GDL"/>
    </sheetNames>
    <sheetDataSet>
      <sheetData sheetId="0"/>
      <sheetData sheetId="1">
        <row r="6">
          <cell r="A6">
            <v>1</v>
          </cell>
          <cell r="B6" t="str">
            <v>ABOGADO</v>
          </cell>
        </row>
        <row r="7">
          <cell r="A7">
            <v>2</v>
          </cell>
          <cell r="B7" t="str">
            <v>AGRONOMO</v>
          </cell>
        </row>
        <row r="8">
          <cell r="A8">
            <v>3</v>
          </cell>
          <cell r="B8" t="str">
            <v>AUXILIAR ADMINISTRATIVO</v>
          </cell>
        </row>
        <row r="9">
          <cell r="A9">
            <v>4</v>
          </cell>
          <cell r="B9" t="str">
            <v>AUXILIAR CONTABLE</v>
          </cell>
        </row>
        <row r="10">
          <cell r="A10">
            <v>5</v>
          </cell>
          <cell r="B10" t="str">
            <v>AUXILIAR DE ALMACEN</v>
          </cell>
        </row>
        <row r="11">
          <cell r="A11">
            <v>6</v>
          </cell>
          <cell r="B11" t="str">
            <v>AUXILIAR DE CENTRO</v>
          </cell>
        </row>
        <row r="12">
          <cell r="A12">
            <v>7</v>
          </cell>
          <cell r="B12" t="str">
            <v>AUXILIAR DE COCINA</v>
          </cell>
        </row>
        <row r="13">
          <cell r="A13">
            <v>8</v>
          </cell>
          <cell r="B13" t="str">
            <v>AUXILIAR DE SALA</v>
          </cell>
        </row>
        <row r="14">
          <cell r="A14">
            <v>9</v>
          </cell>
          <cell r="B14" t="str">
            <v>AUXILIAR DE SERVICIOS GENERALES</v>
          </cell>
        </row>
        <row r="15">
          <cell r="A15">
            <v>10</v>
          </cell>
          <cell r="B15" t="str">
            <v>AUXILIAR DE ZONA</v>
          </cell>
        </row>
        <row r="16">
          <cell r="A16">
            <v>11</v>
          </cell>
          <cell r="B16" t="str">
            <v>AUXILIAR GENERAL</v>
          </cell>
        </row>
        <row r="17">
          <cell r="A17">
            <v>12</v>
          </cell>
          <cell r="B17" t="str">
            <v>AUXILIAR TECNICO</v>
          </cell>
        </row>
        <row r="18">
          <cell r="A18">
            <v>13</v>
          </cell>
          <cell r="B18" t="str">
            <v xml:space="preserve">AUXILIAR TECNICO SERV. GRALES. </v>
          </cell>
        </row>
        <row r="19">
          <cell r="A19">
            <v>14</v>
          </cell>
          <cell r="B19" t="str">
            <v>BIBLIOTECARIO</v>
          </cell>
        </row>
        <row r="20">
          <cell r="A20">
            <v>15</v>
          </cell>
          <cell r="B20" t="str">
            <v>CAJERA</v>
          </cell>
        </row>
        <row r="21">
          <cell r="A21">
            <v>16</v>
          </cell>
          <cell r="B21" t="str">
            <v>CARGADOR</v>
          </cell>
        </row>
        <row r="22">
          <cell r="A22">
            <v>17</v>
          </cell>
          <cell r="B22" t="str">
            <v>CHOFER</v>
          </cell>
        </row>
        <row r="23">
          <cell r="A23">
            <v>18</v>
          </cell>
          <cell r="B23" t="str">
            <v>CHOFER DE AUTOBUS</v>
          </cell>
        </row>
        <row r="24">
          <cell r="A24">
            <v>19</v>
          </cell>
          <cell r="B24" t="str">
            <v>COCINERA</v>
          </cell>
        </row>
        <row r="25">
          <cell r="A25">
            <v>20</v>
          </cell>
          <cell r="B25" t="str">
            <v>CONSEJERA FAMILIAR</v>
          </cell>
        </row>
        <row r="26">
          <cell r="A26">
            <v>21</v>
          </cell>
          <cell r="B26" t="str">
            <v>CONSEJERO LABORAL</v>
          </cell>
        </row>
        <row r="27">
          <cell r="A27">
            <v>22</v>
          </cell>
          <cell r="B27" t="str">
            <v>EDUCADORA</v>
          </cell>
        </row>
        <row r="28">
          <cell r="A28">
            <v>23</v>
          </cell>
          <cell r="B28" t="str">
            <v>ENFERMERA</v>
          </cell>
        </row>
        <row r="29">
          <cell r="A29">
            <v>24</v>
          </cell>
          <cell r="B29" t="str">
            <v>ESTADIGRAFO</v>
          </cell>
        </row>
        <row r="30">
          <cell r="A30">
            <v>25</v>
          </cell>
          <cell r="B30" t="str">
            <v>ESTILISTA</v>
          </cell>
        </row>
        <row r="31">
          <cell r="A31">
            <v>26</v>
          </cell>
          <cell r="B31" t="str">
            <v>ING. EN SISTEMAS DE COMPUTO</v>
          </cell>
        </row>
        <row r="32">
          <cell r="A32">
            <v>27</v>
          </cell>
          <cell r="B32" t="str">
            <v>INGENIERO</v>
          </cell>
        </row>
        <row r="33">
          <cell r="A33">
            <v>28</v>
          </cell>
          <cell r="B33" t="str">
            <v>INSTRUCTOR</v>
          </cell>
        </row>
        <row r="34">
          <cell r="A34">
            <v>29</v>
          </cell>
          <cell r="B34" t="str">
            <v>INTENDENTE</v>
          </cell>
        </row>
        <row r="35">
          <cell r="A35">
            <v>30</v>
          </cell>
          <cell r="B35" t="str">
            <v>JARDINERO</v>
          </cell>
        </row>
        <row r="36">
          <cell r="A36">
            <v>31</v>
          </cell>
          <cell r="B36" t="str">
            <v>LICENCIADO EN COMUNICACIÓN SOCIAL</v>
          </cell>
        </row>
        <row r="37">
          <cell r="A37">
            <v>32</v>
          </cell>
          <cell r="B37" t="str">
            <v>LICENCIADO EN DERECHO</v>
          </cell>
        </row>
        <row r="38">
          <cell r="A38">
            <v>33</v>
          </cell>
          <cell r="B38" t="str">
            <v>LICENCIADO EN EDUCACION FISICA</v>
          </cell>
        </row>
        <row r="39">
          <cell r="A39">
            <v>34</v>
          </cell>
          <cell r="B39" t="str">
            <v>LICENCIADO EN HISTORIA</v>
          </cell>
        </row>
        <row r="40">
          <cell r="A40">
            <v>35</v>
          </cell>
          <cell r="B40" t="str">
            <v>LICENCIADO EN LITERATURA</v>
          </cell>
        </row>
        <row r="41">
          <cell r="A41">
            <v>36</v>
          </cell>
          <cell r="B41" t="str">
            <v>LICENCIADO EN MUSICA</v>
          </cell>
        </row>
        <row r="42">
          <cell r="A42">
            <v>37</v>
          </cell>
          <cell r="B42" t="str">
            <v>MEDICO GENERAL</v>
          </cell>
        </row>
        <row r="43">
          <cell r="A43">
            <v>38</v>
          </cell>
          <cell r="B43" t="str">
            <v>MEDICO PODOLOGO</v>
          </cell>
        </row>
        <row r="44">
          <cell r="A44">
            <v>39</v>
          </cell>
          <cell r="B44" t="str">
            <v>ODONTOLOGO</v>
          </cell>
        </row>
        <row r="45">
          <cell r="A45">
            <v>40</v>
          </cell>
          <cell r="B45" t="str">
            <v>PROMOTOR</v>
          </cell>
        </row>
        <row r="46">
          <cell r="A46">
            <v>41</v>
          </cell>
          <cell r="B46" t="str">
            <v>PROMOTOR INFANTIL COMUNITARIO</v>
          </cell>
        </row>
        <row r="47">
          <cell r="A47">
            <v>42</v>
          </cell>
          <cell r="B47" t="str">
            <v>PSICOLOGO (A)</v>
          </cell>
        </row>
        <row r="48">
          <cell r="A48">
            <v>43</v>
          </cell>
          <cell r="B48" t="str">
            <v>RECEPCIONISTA</v>
          </cell>
        </row>
        <row r="49">
          <cell r="A49">
            <v>44</v>
          </cell>
          <cell r="B49" t="str">
            <v>SECRETARIA</v>
          </cell>
        </row>
        <row r="50">
          <cell r="A50">
            <v>45</v>
          </cell>
          <cell r="B50" t="str">
            <v>SECRETARIA DE JEFE DE DEPARTAMENTO</v>
          </cell>
        </row>
        <row r="51">
          <cell r="A51">
            <v>46</v>
          </cell>
          <cell r="B51" t="str">
            <v>TEC. EN LAB. ODONTOLOGICO</v>
          </cell>
        </row>
        <row r="52">
          <cell r="A52">
            <v>47</v>
          </cell>
          <cell r="B52" t="str">
            <v>TECNICO PODOLOGO</v>
          </cell>
        </row>
        <row r="53">
          <cell r="A53">
            <v>48</v>
          </cell>
          <cell r="B53" t="str">
            <v>TERAPISTA DE LENGUAJE</v>
          </cell>
        </row>
        <row r="54">
          <cell r="A54">
            <v>49</v>
          </cell>
          <cell r="B54" t="str">
            <v>TERAPISTA FISICO</v>
          </cell>
        </row>
        <row r="55">
          <cell r="A55">
            <v>50</v>
          </cell>
          <cell r="B55" t="str">
            <v>TRABAJADOR (A) SOCIAL</v>
          </cell>
        </row>
        <row r="56">
          <cell r="A56">
            <v>51</v>
          </cell>
          <cell r="B56" t="str">
            <v>VIGILANTE NOCTURNO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 towers "/>
      <sheetName val="Tab towers  (2)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BASE DE DATOS"/>
      <sheetName val="LISTA RAYA"/>
      <sheetName val="RECIBO"/>
      <sheetName val="SOLICTUD CHEQUE"/>
      <sheetName val="POR CURSO"/>
      <sheetName val="RECIBO POR CURSO"/>
      <sheetName val="SOLICITUD CHEQUE POR CURSO"/>
      <sheetName val="CORTE AL 31 JUL 11"/>
      <sheetName val="CORTE AL 31 JUL"/>
    </sheetNames>
    <sheetDataSet>
      <sheetData sheetId="0" refreshError="1"/>
      <sheetData sheetId="1" refreshError="1">
        <row r="4">
          <cell r="B4" t="str">
            <v>LOPEZ ARREDONDO WENDY RAQUEL</v>
          </cell>
        </row>
        <row r="5">
          <cell r="B5" t="str">
            <v>PRECIADO LOPEZ FRANCISCO JOSE</v>
          </cell>
        </row>
        <row r="6">
          <cell r="B6" t="str">
            <v>FLORES PEREZ CAROLINA LIZETTE</v>
          </cell>
        </row>
        <row r="7">
          <cell r="B7" t="str">
            <v>SANTILLAN OLVERA LAURA</v>
          </cell>
        </row>
        <row r="8">
          <cell r="B8" t="str">
            <v>HERNANDEZ RODRIGUEZ BERTHA LENIA</v>
          </cell>
        </row>
        <row r="9">
          <cell r="B9" t="str">
            <v>MARIN MALDONADO GAMALIEL</v>
          </cell>
        </row>
        <row r="10">
          <cell r="B10" t="str">
            <v>DOMINGUEZ OCAÑA DULZURA</v>
          </cell>
        </row>
        <row r="11">
          <cell r="B11" t="str">
            <v>LOPEZ GONZALEZ JESUS</v>
          </cell>
        </row>
        <row r="12">
          <cell r="B12" t="str">
            <v>RODRIGUEZ BARRAGAN FRANCISCO</v>
          </cell>
        </row>
        <row r="13">
          <cell r="B13" t="str">
            <v>CHAVEZ DUARTE CLAUDIA ELISET</v>
          </cell>
        </row>
        <row r="14">
          <cell r="B14" t="str">
            <v>REYES FLORES XOCHITL GUADALUPE</v>
          </cell>
        </row>
        <row r="15">
          <cell r="B15" t="str">
            <v>PLASCENCIA QUEZADA RAMONA</v>
          </cell>
        </row>
        <row r="16">
          <cell r="B16" t="str">
            <v>VALENCIA SERVIN MONICA</v>
          </cell>
        </row>
        <row r="17">
          <cell r="B17" t="str">
            <v>LOZANO ARECHIGA ANA LETICIA</v>
          </cell>
        </row>
        <row r="18">
          <cell r="B18" t="str">
            <v>RIVERA MACIAS ZOILA ROSA</v>
          </cell>
        </row>
        <row r="19">
          <cell r="B19" t="str">
            <v>SANCHEZ CALDERA ALMA ELDA</v>
          </cell>
        </row>
        <row r="20">
          <cell r="B20" t="str">
            <v>OROZCO REYES MARCELA CATALINA</v>
          </cell>
        </row>
        <row r="21">
          <cell r="B21" t="str">
            <v>PADILLA BAEZ IRMA LETICIA</v>
          </cell>
        </row>
        <row r="22">
          <cell r="B22" t="str">
            <v>HERNANDEZ RODRIGUEZ MARTHA JOSEFINA</v>
          </cell>
        </row>
        <row r="23">
          <cell r="B23" t="str">
            <v>TORRES SOTO MARIA ESTHELA</v>
          </cell>
        </row>
        <row r="24">
          <cell r="B24" t="str">
            <v>DELGADO GUTIERREZ ANDREA</v>
          </cell>
        </row>
        <row r="25">
          <cell r="B25" t="str">
            <v>DELGADO GUTIERREZ ANDREA</v>
          </cell>
        </row>
        <row r="26">
          <cell r="B26" t="str">
            <v>TORRES MARISCAL ADAN GUILLERMO</v>
          </cell>
        </row>
        <row r="27">
          <cell r="B27" t="str">
            <v>PADILLA ARANA OMAR ALEJANDRO</v>
          </cell>
        </row>
        <row r="28">
          <cell r="B28" t="str">
            <v>RAMIREZ MEDINA PEDRO</v>
          </cell>
        </row>
        <row r="29">
          <cell r="B29" t="str">
            <v>HERNANDEZ RANGEL CELIA</v>
          </cell>
        </row>
        <row r="30">
          <cell r="B30" t="str">
            <v>HERNANDEZ MORA GILBERTO</v>
          </cell>
        </row>
        <row r="31">
          <cell r="B31" t="str">
            <v>PAREDES MATA PIA GUADALUPE</v>
          </cell>
        </row>
        <row r="32">
          <cell r="B32" t="str">
            <v>SANCHEZ SANCHEZ CARMEN</v>
          </cell>
        </row>
        <row r="33">
          <cell r="B33" t="str">
            <v>GONZALEZ A LA TORRE CARLOS GUSTAVO</v>
          </cell>
        </row>
        <row r="34">
          <cell r="B34" t="str">
            <v>ORTIZ HUERTA RICARDO</v>
          </cell>
        </row>
        <row r="35">
          <cell r="B35" t="str">
            <v>HUGO FERNANDO HERNANDEZ ESTRADA</v>
          </cell>
        </row>
        <row r="36">
          <cell r="B36" t="str">
            <v>DELGADO GUTIERREZ ANDREA_</v>
          </cell>
        </row>
        <row r="37">
          <cell r="B37" t="str">
            <v>RUEDA PALAFOX MIGUEL EDUARDO</v>
          </cell>
        </row>
        <row r="38">
          <cell r="B38" t="str">
            <v>PADILLA ARANA OMAR ALEJANDRO</v>
          </cell>
        </row>
        <row r="39">
          <cell r="B39" t="str">
            <v>RAMIREZ MEDINA PEDRO</v>
          </cell>
        </row>
        <row r="40">
          <cell r="B40" t="str">
            <v>SANDOVAL TOVAR MARIA DEL SOCORRO</v>
          </cell>
        </row>
        <row r="41">
          <cell r="B41" t="str">
            <v>RAMIREZ DE LA TORRE CARLOS ARMANDO</v>
          </cell>
        </row>
        <row r="42">
          <cell r="B42" t="str">
            <v>GARCIA GONZALEZ MARTHA OLIVIA</v>
          </cell>
        </row>
      </sheetData>
      <sheetData sheetId="2">
        <row r="49">
          <cell r="J49">
            <v>1916.16</v>
          </cell>
        </row>
      </sheetData>
      <sheetData sheetId="3" refreshError="1"/>
      <sheetData sheetId="4" refreshError="1"/>
      <sheetData sheetId="5">
        <row r="20">
          <cell r="L20">
            <v>800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egorias"/>
      <sheetName val="RESUMEN"/>
      <sheetName val="Categorias_Hora"/>
      <sheetName val="PLANTILLA"/>
      <sheetName val="IMSS"/>
      <sheetName val="Calendarizado"/>
      <sheetName val="Plantilla al 31-12-10"/>
      <sheetName val="Hoja3"/>
      <sheetName val="TABULADOR BASE"/>
      <sheetName val="Zapopan (2)"/>
    </sheetNames>
    <sheetDataSet>
      <sheetData sheetId="0">
        <row r="5">
          <cell r="B5" t="str">
            <v>AUX. DE INTENDENCIABASE</v>
          </cell>
          <cell r="C5" t="str">
            <v>AUX. DE INTENDENCIA</v>
          </cell>
          <cell r="D5">
            <v>84</v>
          </cell>
          <cell r="E5">
            <v>0.41170000000000001</v>
          </cell>
          <cell r="F5">
            <v>0.12</v>
          </cell>
          <cell r="G5">
            <v>854725.97689512267</v>
          </cell>
          <cell r="H5">
            <v>0.04</v>
          </cell>
        </row>
        <row r="6">
          <cell r="B6" t="str">
            <v>AUXILIAR ADMINISTRATIVOBASE</v>
          </cell>
          <cell r="C6" t="str">
            <v>AUXILIAR ADMINISTRATIVO</v>
          </cell>
          <cell r="D6">
            <v>1</v>
          </cell>
          <cell r="E6">
            <v>0.50509999999999999</v>
          </cell>
          <cell r="F6">
            <v>0.1</v>
          </cell>
          <cell r="G6">
            <v>8674.9999669096796</v>
          </cell>
          <cell r="H6">
            <v>0.04</v>
          </cell>
        </row>
        <row r="7">
          <cell r="B7" t="str">
            <v>AUXILIAR DE ALMACENBASE</v>
          </cell>
          <cell r="C7" t="str">
            <v>AUXILIAR DE ALMACEN</v>
          </cell>
          <cell r="D7">
            <v>5</v>
          </cell>
          <cell r="E7">
            <v>0.22750000000000001</v>
          </cell>
          <cell r="F7">
            <v>0.12</v>
          </cell>
          <cell r="G7">
            <v>64307.748074000621</v>
          </cell>
          <cell r="H7">
            <v>0.04</v>
          </cell>
        </row>
        <row r="8">
          <cell r="B8" t="str">
            <v>AUXILIAR DE AUDITORIOBASE</v>
          </cell>
          <cell r="C8" t="str">
            <v>AUXILIAR DE AUDITORIO</v>
          </cell>
          <cell r="D8">
            <v>2</v>
          </cell>
          <cell r="E8">
            <v>0.16289999999999999</v>
          </cell>
          <cell r="F8">
            <v>0.12</v>
          </cell>
          <cell r="G8">
            <v>16995.694639229212</v>
          </cell>
          <cell r="H8">
            <v>0.04</v>
          </cell>
        </row>
        <row r="9">
          <cell r="B9" t="str">
            <v>AUXILIAR DE INT. 1/2 TBASE</v>
          </cell>
          <cell r="C9" t="str">
            <v>AUXILIAR DE INT. 1/2 T</v>
          </cell>
          <cell r="D9">
            <v>1</v>
          </cell>
          <cell r="E9">
            <v>0.41170000000000001</v>
          </cell>
          <cell r="F9">
            <v>0.12</v>
          </cell>
          <cell r="G9">
            <v>7156.6748706140697</v>
          </cell>
          <cell r="H9">
            <v>0.04</v>
          </cell>
        </row>
        <row r="10">
          <cell r="B10" t="str">
            <v>AUXILIAR DE SALABASE</v>
          </cell>
          <cell r="C10" t="str">
            <v>AUXILIAR DE SALA</v>
          </cell>
          <cell r="D10">
            <v>179</v>
          </cell>
          <cell r="E10">
            <v>0.14280000000000001</v>
          </cell>
          <cell r="F10">
            <v>0.12</v>
          </cell>
          <cell r="G10">
            <v>2019425.7549794666</v>
          </cell>
          <cell r="H10">
            <v>0.04</v>
          </cell>
        </row>
        <row r="11">
          <cell r="B11" t="str">
            <v>AUXILIAR GENERALBASE</v>
          </cell>
          <cell r="C11" t="str">
            <v>AUXILIAR GENERAL</v>
          </cell>
          <cell r="D11">
            <v>1</v>
          </cell>
          <cell r="E11">
            <v>0.3009</v>
          </cell>
          <cell r="F11">
            <v>0.12</v>
          </cell>
          <cell r="G11">
            <v>9758.9586091273613</v>
          </cell>
          <cell r="H11">
            <v>0.04</v>
          </cell>
        </row>
        <row r="12">
          <cell r="B12" t="str">
            <v>AUXILIAR QUIMICOBASE</v>
          </cell>
          <cell r="C12" t="str">
            <v>AUXILIAR QUIMICO</v>
          </cell>
          <cell r="D12">
            <v>1</v>
          </cell>
          <cell r="E12">
            <v>0.21429999999999999</v>
          </cell>
          <cell r="F12">
            <v>0.12</v>
          </cell>
          <cell r="G12">
            <v>14573.979283084929</v>
          </cell>
          <cell r="H12">
            <v>0.04</v>
          </cell>
        </row>
        <row r="13">
          <cell r="B13" t="str">
            <v>CHOFERBASE</v>
          </cell>
          <cell r="C13" t="str">
            <v>CHOFER</v>
          </cell>
          <cell r="D13">
            <v>6</v>
          </cell>
          <cell r="E13">
            <v>0.22639999999999999</v>
          </cell>
          <cell r="F13">
            <v>0.12</v>
          </cell>
          <cell r="G13">
            <v>96733.64024733378</v>
          </cell>
          <cell r="H13">
            <v>0.04</v>
          </cell>
        </row>
        <row r="14">
          <cell r="B14" t="str">
            <v>COCINEROBASE</v>
          </cell>
          <cell r="C14" t="str">
            <v>COCINERO</v>
          </cell>
          <cell r="D14">
            <v>51</v>
          </cell>
          <cell r="E14">
            <v>0.31850000000000001</v>
          </cell>
          <cell r="F14">
            <v>0.12</v>
          </cell>
          <cell r="G14">
            <v>538246.11560968845</v>
          </cell>
          <cell r="H14">
            <v>0.04</v>
          </cell>
        </row>
        <row r="15">
          <cell r="B15" t="str">
            <v>CONSERJEBASE</v>
          </cell>
          <cell r="C15" t="str">
            <v>CONSERJE</v>
          </cell>
          <cell r="D15">
            <v>23</v>
          </cell>
          <cell r="E15">
            <v>0.41170000000000001</v>
          </cell>
          <cell r="F15">
            <v>0.12</v>
          </cell>
          <cell r="G15">
            <v>240391.78259977407</v>
          </cell>
          <cell r="H15">
            <v>0.04</v>
          </cell>
        </row>
        <row r="16">
          <cell r="B16" t="str">
            <v>COORD. FORMACION DE R.H.BASE</v>
          </cell>
          <cell r="C16" t="str">
            <v>COORD. FORMACION DE R.H.</v>
          </cell>
          <cell r="D16">
            <v>1</v>
          </cell>
          <cell r="F16">
            <v>0.12</v>
          </cell>
          <cell r="G16">
            <v>12251.230245808185</v>
          </cell>
          <cell r="H16">
            <v>0.04</v>
          </cell>
        </row>
        <row r="17">
          <cell r="B17" t="str">
            <v>EDUCADORABASE</v>
          </cell>
          <cell r="C17" t="str">
            <v>EDUCADORA</v>
          </cell>
          <cell r="D17">
            <v>108</v>
          </cell>
          <cell r="E17">
            <v>0.7651</v>
          </cell>
          <cell r="F17">
            <v>0.12</v>
          </cell>
          <cell r="G17">
            <v>928104.89261031779</v>
          </cell>
          <cell r="H17">
            <v>0.04</v>
          </cell>
        </row>
        <row r="18">
          <cell r="B18" t="str">
            <v>ENC. DE LAVANDERIABASE</v>
          </cell>
          <cell r="C18" t="str">
            <v>ENC. DE LAVANDERIA</v>
          </cell>
          <cell r="D18">
            <v>4</v>
          </cell>
          <cell r="E18">
            <v>0.41170000000000001</v>
          </cell>
          <cell r="F18">
            <v>0.12</v>
          </cell>
          <cell r="G18">
            <v>43072.227657711846</v>
          </cell>
          <cell r="H18">
            <v>0.04</v>
          </cell>
        </row>
        <row r="19">
          <cell r="B19" t="str">
            <v>ENFERMERA GENERALBASE</v>
          </cell>
          <cell r="C19" t="str">
            <v>ENFERMERA GENERAL</v>
          </cell>
          <cell r="D19">
            <v>3</v>
          </cell>
          <cell r="E19">
            <v>0.23089999999999999</v>
          </cell>
          <cell r="F19">
            <v>0.12</v>
          </cell>
          <cell r="G19">
            <v>34259.109116297521</v>
          </cell>
          <cell r="H19">
            <v>0.04</v>
          </cell>
        </row>
        <row r="20">
          <cell r="B20" t="str">
            <v>INSTRUCTOR EXTRA"A"BASE</v>
          </cell>
          <cell r="C20" t="str">
            <v>INSTRUCTOR EXTRA"A"</v>
          </cell>
          <cell r="D20">
            <v>98</v>
          </cell>
          <cell r="F20">
            <v>0.12</v>
          </cell>
          <cell r="G20">
            <v>785831.81262715126</v>
          </cell>
          <cell r="H20">
            <v>0.04</v>
          </cell>
        </row>
        <row r="21">
          <cell r="B21" t="str">
            <v>JARDINEROBASE</v>
          </cell>
          <cell r="C21" t="str">
            <v>JARDINERO</v>
          </cell>
          <cell r="D21">
            <v>8</v>
          </cell>
          <cell r="E21">
            <v>0.37909999999999999</v>
          </cell>
          <cell r="F21">
            <v>0.12</v>
          </cell>
          <cell r="G21">
            <v>91921.504431039546</v>
          </cell>
          <cell r="H21">
            <v>0.04</v>
          </cell>
        </row>
        <row r="22">
          <cell r="B22" t="str">
            <v>JEFE DE COCINABASE</v>
          </cell>
          <cell r="C22" t="str">
            <v>JEFE DE COCINA</v>
          </cell>
          <cell r="D22">
            <v>18</v>
          </cell>
          <cell r="E22">
            <v>0.12</v>
          </cell>
          <cell r="F22">
            <v>0.12</v>
          </cell>
          <cell r="G22">
            <v>224737.95466144462</v>
          </cell>
          <cell r="H22">
            <v>0.04</v>
          </cell>
        </row>
        <row r="23">
          <cell r="B23" t="str">
            <v>MAESTRO DE MUSICABASE</v>
          </cell>
          <cell r="C23" t="str">
            <v>MAESTRO DE MUSICA</v>
          </cell>
          <cell r="D23">
            <v>1</v>
          </cell>
          <cell r="F23">
            <v>0.12</v>
          </cell>
          <cell r="G23">
            <v>5900.0107862260911</v>
          </cell>
          <cell r="H23">
            <v>0.04</v>
          </cell>
        </row>
        <row r="24">
          <cell r="B24" t="str">
            <v>MAESTROS DE EDUC. FISC.BASE</v>
          </cell>
          <cell r="C24" t="str">
            <v>MAESTROS DE EDUC. FISC.</v>
          </cell>
          <cell r="D24">
            <v>8</v>
          </cell>
          <cell r="E24">
            <v>0.12</v>
          </cell>
          <cell r="F24">
            <v>0.1</v>
          </cell>
          <cell r="G24">
            <v>69345.586802623089</v>
          </cell>
          <cell r="H24">
            <v>0.04</v>
          </cell>
        </row>
        <row r="25">
          <cell r="B25" t="str">
            <v>MECANICOBASE</v>
          </cell>
          <cell r="C25" t="str">
            <v>MECANICO</v>
          </cell>
          <cell r="D25">
            <v>1</v>
          </cell>
          <cell r="E25">
            <v>0.25380000000000003</v>
          </cell>
          <cell r="F25">
            <v>0.12</v>
          </cell>
          <cell r="G25">
            <v>14820.038686745285</v>
          </cell>
          <cell r="H25">
            <v>0.04</v>
          </cell>
        </row>
        <row r="26">
          <cell r="B26" t="str">
            <v>MEDICO ESPECIALISTABASE</v>
          </cell>
          <cell r="C26" t="str">
            <v>MEDICO ESPECIALISTA</v>
          </cell>
          <cell r="D26">
            <v>17</v>
          </cell>
          <cell r="E26">
            <v>0.12</v>
          </cell>
          <cell r="F26">
            <v>0.1</v>
          </cell>
          <cell r="G26">
            <v>239546.01268746864</v>
          </cell>
          <cell r="H26">
            <v>0.04</v>
          </cell>
        </row>
        <row r="27">
          <cell r="B27" t="str">
            <v>MEDICO GENERALBASE</v>
          </cell>
          <cell r="C27" t="str">
            <v>MEDICO GENERAL</v>
          </cell>
          <cell r="D27">
            <v>21</v>
          </cell>
          <cell r="E27">
            <v>0.12</v>
          </cell>
          <cell r="F27">
            <v>0.1</v>
          </cell>
          <cell r="G27">
            <v>243782.97008885429</v>
          </cell>
          <cell r="H27">
            <v>0.04</v>
          </cell>
        </row>
        <row r="28">
          <cell r="B28" t="str">
            <v>MTROS. BASEBASE</v>
          </cell>
          <cell r="C28" t="str">
            <v>MTROS. BASE</v>
          </cell>
          <cell r="D28">
            <v>31</v>
          </cell>
          <cell r="F28">
            <v>0.12</v>
          </cell>
          <cell r="G28">
            <v>324919.67100584402</v>
          </cell>
          <cell r="H28">
            <v>0.04</v>
          </cell>
        </row>
        <row r="29">
          <cell r="B29" t="str">
            <v>MTROS. C.A.IBASE</v>
          </cell>
          <cell r="C29" t="str">
            <v>MTROS. C.A.I</v>
          </cell>
          <cell r="D29">
            <v>1</v>
          </cell>
          <cell r="F29">
            <v>0.12</v>
          </cell>
          <cell r="G29">
            <v>12199.376746375427</v>
          </cell>
          <cell r="H29">
            <v>0.04</v>
          </cell>
        </row>
        <row r="30">
          <cell r="B30" t="str">
            <v>MTROS. C.A.I.BASE</v>
          </cell>
          <cell r="C30" t="str">
            <v>MTROS. C.A.I.</v>
          </cell>
          <cell r="D30">
            <v>6</v>
          </cell>
          <cell r="F30">
            <v>0.12</v>
          </cell>
          <cell r="G30">
            <v>42943.650006282442</v>
          </cell>
          <cell r="H30">
            <v>0.04</v>
          </cell>
        </row>
        <row r="31">
          <cell r="B31" t="str">
            <v>MTROS. D.A.I.A.BASE</v>
          </cell>
          <cell r="C31" t="str">
            <v>MTROS. D.A.I.A.</v>
          </cell>
          <cell r="D31">
            <v>1</v>
          </cell>
          <cell r="F31">
            <v>0.12</v>
          </cell>
          <cell r="G31">
            <v>8269.2508758030126</v>
          </cell>
          <cell r="H31">
            <v>0.04</v>
          </cell>
        </row>
        <row r="32">
          <cell r="B32" t="str">
            <v>MTROS. EXTRA. "A"BASE</v>
          </cell>
          <cell r="C32" t="str">
            <v>MTROS. EXTRA. "A"</v>
          </cell>
          <cell r="D32">
            <v>6</v>
          </cell>
          <cell r="F32">
            <v>0.12</v>
          </cell>
          <cell r="G32">
            <v>91139.758000351154</v>
          </cell>
          <cell r="H32">
            <v>0.04</v>
          </cell>
        </row>
        <row r="33">
          <cell r="B33" t="str">
            <v>MTROS. PRIMARIABASE</v>
          </cell>
          <cell r="C33" t="str">
            <v>MTROS. PRIMARIA</v>
          </cell>
          <cell r="D33">
            <v>1</v>
          </cell>
          <cell r="F33">
            <v>0.12</v>
          </cell>
          <cell r="G33">
            <v>12467.929593303799</v>
          </cell>
          <cell r="H33">
            <v>0.04</v>
          </cell>
        </row>
        <row r="34">
          <cell r="B34" t="str">
            <v>NUTRIOLOGABASE</v>
          </cell>
          <cell r="C34" t="str">
            <v>NUTRIOLOGA</v>
          </cell>
          <cell r="D34">
            <v>1</v>
          </cell>
          <cell r="E34">
            <v>0.22070000000000001</v>
          </cell>
          <cell r="F34">
            <v>0.12</v>
          </cell>
          <cell r="G34">
            <v>18220.787863656675</v>
          </cell>
          <cell r="H34">
            <v>0.04</v>
          </cell>
        </row>
        <row r="35">
          <cell r="B35" t="str">
            <v>ODONTOLOGOBASE</v>
          </cell>
          <cell r="C35" t="str">
            <v>ODONTOLOGO</v>
          </cell>
          <cell r="D35">
            <v>6</v>
          </cell>
          <cell r="E35">
            <v>0.12</v>
          </cell>
          <cell r="F35">
            <v>0.12</v>
          </cell>
          <cell r="G35">
            <v>81966.15010991598</v>
          </cell>
          <cell r="H35">
            <v>0.04</v>
          </cell>
        </row>
        <row r="36">
          <cell r="B36" t="str">
            <v>OFICIAL DE TRANSPORTEBASE</v>
          </cell>
          <cell r="C36" t="str">
            <v>OFICIAL DE TRANSPORTE</v>
          </cell>
          <cell r="D36">
            <v>18</v>
          </cell>
          <cell r="E36">
            <v>0.22639999999999999</v>
          </cell>
          <cell r="F36">
            <v>0.12</v>
          </cell>
          <cell r="G36">
            <v>265948.83920715289</v>
          </cell>
          <cell r="H36">
            <v>0.04</v>
          </cell>
        </row>
        <row r="37">
          <cell r="B37" t="str">
            <v>PROMOTOR ASOCIADOBASE</v>
          </cell>
          <cell r="C37" t="str">
            <v>PROMOTOR ASOCIADO</v>
          </cell>
          <cell r="D37">
            <v>25</v>
          </cell>
          <cell r="E37">
            <v>0.16520000000000001</v>
          </cell>
          <cell r="F37">
            <v>0.12</v>
          </cell>
          <cell r="G37">
            <v>390025.7674605794</v>
          </cell>
          <cell r="H37">
            <v>0.04</v>
          </cell>
        </row>
        <row r="38">
          <cell r="B38" t="str">
            <v>PROMOTOR ASOCIADO VOLUNTARIADOBASE</v>
          </cell>
          <cell r="C38" t="str">
            <v>PROMOTOR ASOCIADO VOLUNTARIADO</v>
          </cell>
          <cell r="D38">
            <v>2</v>
          </cell>
          <cell r="E38">
            <v>0.1641</v>
          </cell>
          <cell r="F38">
            <v>0.12</v>
          </cell>
          <cell r="G38">
            <v>28278.425301001138</v>
          </cell>
          <cell r="H38">
            <v>0.04</v>
          </cell>
        </row>
        <row r="39">
          <cell r="B39" t="str">
            <v>PROMOTOR CON LICENCIATURABASE</v>
          </cell>
          <cell r="C39" t="str">
            <v>PROMOTOR CON LICENCIATURA</v>
          </cell>
          <cell r="D39">
            <v>53</v>
          </cell>
          <cell r="E39">
            <v>0.14699999999999999</v>
          </cell>
          <cell r="F39">
            <v>0.12</v>
          </cell>
          <cell r="G39">
            <v>947126.70406104228</v>
          </cell>
          <cell r="H39">
            <v>0.04</v>
          </cell>
        </row>
        <row r="40">
          <cell r="B40" t="str">
            <v>PSICOLOGOBASE</v>
          </cell>
          <cell r="C40" t="str">
            <v>PSICOLOGO</v>
          </cell>
          <cell r="D40">
            <v>52</v>
          </cell>
          <cell r="E40">
            <v>0.1236</v>
          </cell>
          <cell r="F40">
            <v>0.12</v>
          </cell>
          <cell r="G40">
            <v>771424.36880595924</v>
          </cell>
          <cell r="H40">
            <v>0.04</v>
          </cell>
        </row>
        <row r="41">
          <cell r="B41" t="str">
            <v>QUIMICOBASE</v>
          </cell>
          <cell r="C41" t="str">
            <v>QUIMICO</v>
          </cell>
          <cell r="D41">
            <v>3</v>
          </cell>
          <cell r="E41">
            <v>0.1348</v>
          </cell>
          <cell r="F41">
            <v>0.08</v>
          </cell>
          <cell r="G41">
            <v>48111.700871194371</v>
          </cell>
          <cell r="H41">
            <v>0.04</v>
          </cell>
        </row>
        <row r="42">
          <cell r="B42" t="str">
            <v>RECEPCIONISTABASE</v>
          </cell>
          <cell r="C42" t="str">
            <v>RECEPCIONISTA</v>
          </cell>
          <cell r="D42">
            <v>2</v>
          </cell>
          <cell r="E42">
            <v>0.25900000000000001</v>
          </cell>
          <cell r="F42">
            <v>0.12</v>
          </cell>
          <cell r="G42">
            <v>23948.245694201287</v>
          </cell>
          <cell r="H42">
            <v>0.04</v>
          </cell>
        </row>
        <row r="43">
          <cell r="B43" t="str">
            <v>SECRETARIA GENERALBASE</v>
          </cell>
          <cell r="C43" t="str">
            <v>SECRETARIA GENERAL</v>
          </cell>
          <cell r="D43">
            <v>57</v>
          </cell>
          <cell r="E43">
            <v>0.217</v>
          </cell>
          <cell r="F43">
            <v>0.12</v>
          </cell>
          <cell r="G43">
            <v>688155.81067831384</v>
          </cell>
          <cell r="H43">
            <v>0.04</v>
          </cell>
        </row>
        <row r="44">
          <cell r="B44" t="str">
            <v>TECNICO CONSERVACION INMUEBLESBASE</v>
          </cell>
          <cell r="C44" t="str">
            <v>TECNICO CONSERVACION INMUEBLES</v>
          </cell>
          <cell r="D44">
            <v>14</v>
          </cell>
          <cell r="E44">
            <v>0.54710000000000003</v>
          </cell>
          <cell r="F44">
            <v>0.12</v>
          </cell>
          <cell r="G44">
            <v>238561.04895770818</v>
          </cell>
          <cell r="H44">
            <v>0.04</v>
          </cell>
        </row>
        <row r="45">
          <cell r="B45" t="str">
            <v>TERAPISTA FISICOBASE</v>
          </cell>
          <cell r="C45" t="str">
            <v>TERAPISTA FISICO</v>
          </cell>
          <cell r="D45">
            <v>2</v>
          </cell>
          <cell r="E45">
            <v>0.216</v>
          </cell>
          <cell r="F45">
            <v>0.12</v>
          </cell>
          <cell r="G45">
            <v>28816.589422848294</v>
          </cell>
          <cell r="H45">
            <v>0.04</v>
          </cell>
        </row>
        <row r="46">
          <cell r="B46" t="str">
            <v>TRABAJADOR SOCIALBASE</v>
          </cell>
          <cell r="C46" t="str">
            <v>TRABAJADOR SOCIAL</v>
          </cell>
          <cell r="D46">
            <v>66</v>
          </cell>
          <cell r="E46">
            <v>0.14050000000000001</v>
          </cell>
          <cell r="F46">
            <v>0.12</v>
          </cell>
          <cell r="G46">
            <v>1136219.8822175367</v>
          </cell>
          <cell r="H46">
            <v>0.04</v>
          </cell>
        </row>
        <row r="47">
          <cell r="B47" t="str">
            <v>TRABAJADOR SOCIAL OPERATIVOBASE</v>
          </cell>
          <cell r="C47" t="str">
            <v>TRABAJADOR SOCIAL OPERATIVO</v>
          </cell>
          <cell r="D47">
            <v>9</v>
          </cell>
          <cell r="E47">
            <v>0.12</v>
          </cell>
          <cell r="F47">
            <v>0.08</v>
          </cell>
          <cell r="G47">
            <v>150993.54028562544</v>
          </cell>
          <cell r="H47">
            <v>0.04</v>
          </cell>
        </row>
        <row r="48">
          <cell r="B48">
            <v>1</v>
          </cell>
          <cell r="C48" t="str">
            <v>BASE</v>
          </cell>
          <cell r="D48">
            <v>998</v>
          </cell>
          <cell r="E48">
            <v>0.2545735294117647</v>
          </cell>
          <cell r="F48">
            <v>0.11627906976744194</v>
          </cell>
          <cell r="G48">
            <v>11874302.173340734</v>
          </cell>
          <cell r="H48">
            <v>4.0000000000000022E-2</v>
          </cell>
        </row>
        <row r="49">
          <cell r="B49" t="str">
            <v>CF ABOGADOCONFIANZA</v>
          </cell>
          <cell r="C49" t="str">
            <v>CF ABOGADO</v>
          </cell>
          <cell r="D49">
            <v>10</v>
          </cell>
          <cell r="F49">
            <v>0</v>
          </cell>
          <cell r="G49">
            <v>98487.09578692232</v>
          </cell>
          <cell r="H49">
            <v>0</v>
          </cell>
        </row>
        <row r="50">
          <cell r="B50" t="str">
            <v>CF ADMINISTRADORCONFIANZA</v>
          </cell>
          <cell r="C50" t="str">
            <v>CF ADMINISTRADOR</v>
          </cell>
          <cell r="D50">
            <v>2</v>
          </cell>
          <cell r="F50">
            <v>0</v>
          </cell>
          <cell r="G50">
            <v>21130.367179854133</v>
          </cell>
          <cell r="H50">
            <v>0</v>
          </cell>
        </row>
        <row r="51">
          <cell r="B51" t="str">
            <v>CF AUDITORCONFIANZA</v>
          </cell>
          <cell r="C51" t="str">
            <v>CF AUDITOR</v>
          </cell>
          <cell r="D51">
            <v>1</v>
          </cell>
          <cell r="F51">
            <v>0</v>
          </cell>
          <cell r="G51">
            <v>10934.632295548085</v>
          </cell>
          <cell r="H51">
            <v>0</v>
          </cell>
        </row>
        <row r="52">
          <cell r="B52" t="str">
            <v>CF AUXILIAR TEC. OPERATIVO ACONFIANZA</v>
          </cell>
          <cell r="C52" t="str">
            <v>CF AUXILIAR TEC. OPERATIVO A</v>
          </cell>
          <cell r="D52">
            <v>5</v>
          </cell>
          <cell r="F52">
            <v>0</v>
          </cell>
          <cell r="G52">
            <v>26247.463346858513</v>
          </cell>
          <cell r="H52">
            <v>0</v>
          </cell>
        </row>
        <row r="53">
          <cell r="B53" t="str">
            <v>CF AUXILIAR TEC. OPERATIVO BCONFIANZA</v>
          </cell>
          <cell r="C53" t="str">
            <v>CF AUXILIAR TEC. OPERATIVO B</v>
          </cell>
          <cell r="D53">
            <v>1</v>
          </cell>
          <cell r="F53">
            <v>0</v>
          </cell>
          <cell r="G53">
            <v>4537.7533751306019</v>
          </cell>
          <cell r="H53">
            <v>0</v>
          </cell>
        </row>
        <row r="54">
          <cell r="B54" t="str">
            <v>CF COLABORADOR ACONFIANZA</v>
          </cell>
          <cell r="C54" t="str">
            <v>CF COLABORADOR A</v>
          </cell>
          <cell r="D54">
            <v>20</v>
          </cell>
          <cell r="F54">
            <v>0</v>
          </cell>
          <cell r="G54">
            <v>204788.66697291916</v>
          </cell>
          <cell r="H54">
            <v>0</v>
          </cell>
        </row>
        <row r="55">
          <cell r="B55" t="str">
            <v>CF COLABORADOR BCONFIANZA</v>
          </cell>
          <cell r="C55" t="str">
            <v>CF COLABORADOR B</v>
          </cell>
          <cell r="D55">
            <v>17</v>
          </cell>
          <cell r="F55">
            <v>0</v>
          </cell>
          <cell r="G55">
            <v>145415.44366829991</v>
          </cell>
          <cell r="H55">
            <v>0</v>
          </cell>
        </row>
        <row r="56">
          <cell r="B56" t="str">
            <v>CF COLABORADOR CCONFIANZA</v>
          </cell>
          <cell r="C56" t="str">
            <v>CF COLABORADOR C</v>
          </cell>
          <cell r="D56">
            <v>25</v>
          </cell>
          <cell r="F56">
            <v>0</v>
          </cell>
          <cell r="G56">
            <v>187580.57192510183</v>
          </cell>
          <cell r="H56">
            <v>0</v>
          </cell>
        </row>
        <row r="57">
          <cell r="B57" t="str">
            <v>CF COORDINADOR ACONFIANZA</v>
          </cell>
          <cell r="C57" t="str">
            <v>CF COORDINADOR A</v>
          </cell>
          <cell r="D57">
            <v>18</v>
          </cell>
          <cell r="F57">
            <v>0</v>
          </cell>
          <cell r="G57">
            <v>302652.03785054793</v>
          </cell>
          <cell r="H57">
            <v>0</v>
          </cell>
        </row>
        <row r="58">
          <cell r="B58" t="str">
            <v>CF COORDINADOR BCONFIANZA</v>
          </cell>
          <cell r="C58" t="str">
            <v>CF COORDINADOR B</v>
          </cell>
          <cell r="D58">
            <v>10</v>
          </cell>
          <cell r="F58">
            <v>0</v>
          </cell>
          <cell r="G58">
            <v>144778.6259254858</v>
          </cell>
          <cell r="H58">
            <v>0</v>
          </cell>
        </row>
        <row r="59">
          <cell r="B59" t="str">
            <v>CF COORDINADOR CCONFIANZA</v>
          </cell>
          <cell r="C59" t="str">
            <v>CF COORDINADOR C</v>
          </cell>
          <cell r="D59">
            <v>7</v>
          </cell>
          <cell r="F59">
            <v>0</v>
          </cell>
          <cell r="G59">
            <v>84077.883532333784</v>
          </cell>
          <cell r="H59">
            <v>0</v>
          </cell>
        </row>
        <row r="60">
          <cell r="B60" t="str">
            <v>CF DIRECTOR CDC ACONFIANZA</v>
          </cell>
          <cell r="C60" t="str">
            <v>CF DIRECTOR CDC A</v>
          </cell>
          <cell r="D60">
            <v>12</v>
          </cell>
          <cell r="F60">
            <v>0</v>
          </cell>
          <cell r="G60">
            <v>168946.12651947071</v>
          </cell>
          <cell r="H60">
            <v>0</v>
          </cell>
        </row>
        <row r="61">
          <cell r="B61" t="str">
            <v>CF DIRECTOR CDC BCONFIANZA</v>
          </cell>
          <cell r="C61" t="str">
            <v>CF DIRECTOR CDC B</v>
          </cell>
          <cell r="D61">
            <v>15</v>
          </cell>
          <cell r="F61">
            <v>0</v>
          </cell>
          <cell r="G61">
            <v>171973.13865592828</v>
          </cell>
          <cell r="H61">
            <v>0</v>
          </cell>
        </row>
        <row r="62">
          <cell r="B62" t="str">
            <v>CF DIRECTOR CDI ACONFIANZA</v>
          </cell>
          <cell r="C62" t="str">
            <v>CF DIRECTOR CDI A</v>
          </cell>
          <cell r="D62">
            <v>14</v>
          </cell>
          <cell r="F62">
            <v>0</v>
          </cell>
          <cell r="G62">
            <v>198372.47856139718</v>
          </cell>
          <cell r="H62">
            <v>0</v>
          </cell>
        </row>
        <row r="63">
          <cell r="B63" t="str">
            <v>CF DIRECTOR CEECONFIANZA</v>
          </cell>
          <cell r="C63" t="str">
            <v>CF DIRECTOR CEE</v>
          </cell>
          <cell r="D63">
            <v>2</v>
          </cell>
          <cell r="F63">
            <v>0</v>
          </cell>
          <cell r="G63">
            <v>28030.460734869986</v>
          </cell>
          <cell r="H63">
            <v>0</v>
          </cell>
        </row>
        <row r="64">
          <cell r="B64" t="str">
            <v>CF DIRECTOR CENICONFIANZA</v>
          </cell>
          <cell r="C64" t="str">
            <v>CF DIRECTOR CENI</v>
          </cell>
          <cell r="D64">
            <v>1</v>
          </cell>
          <cell r="F64">
            <v>0</v>
          </cell>
          <cell r="G64">
            <v>14206.070894997678</v>
          </cell>
          <cell r="H64">
            <v>0</v>
          </cell>
        </row>
        <row r="65">
          <cell r="B65" t="str">
            <v>CF DIRECTOR DE AREACONFIANZA</v>
          </cell>
          <cell r="C65" t="str">
            <v>CF DIRECTOR DE AREA</v>
          </cell>
          <cell r="D65">
            <v>4</v>
          </cell>
          <cell r="F65">
            <v>0</v>
          </cell>
          <cell r="G65">
            <v>134609.22476256298</v>
          </cell>
          <cell r="H65">
            <v>0</v>
          </cell>
        </row>
        <row r="66">
          <cell r="B66" t="str">
            <v>CF DIRECTOR GENERALCONFIANZA</v>
          </cell>
          <cell r="C66" t="str">
            <v>CF DIRECTOR GENERAL</v>
          </cell>
          <cell r="D66">
            <v>1</v>
          </cell>
          <cell r="F66">
            <v>0</v>
          </cell>
          <cell r="G66">
            <v>63530.118298096924</v>
          </cell>
          <cell r="H66">
            <v>0</v>
          </cell>
        </row>
        <row r="67">
          <cell r="B67" t="str">
            <v>CF ENCARGADOCONFIANZA</v>
          </cell>
          <cell r="C67" t="str">
            <v>CF ENCARGADO</v>
          </cell>
          <cell r="D67">
            <v>1</v>
          </cell>
          <cell r="F67">
            <v>0</v>
          </cell>
          <cell r="G67">
            <v>5677.8421469233472</v>
          </cell>
          <cell r="H67">
            <v>0</v>
          </cell>
        </row>
        <row r="68">
          <cell r="B68" t="str">
            <v>CF JEFE DE DEPARTAMENTO ACONFIANZA</v>
          </cell>
          <cell r="C68" t="str">
            <v>CF JEFE DE DEPARTAMENTO A</v>
          </cell>
          <cell r="D68">
            <v>13</v>
          </cell>
          <cell r="F68">
            <v>0</v>
          </cell>
          <cell r="G68">
            <v>335887.55493121478</v>
          </cell>
          <cell r="H68">
            <v>0</v>
          </cell>
        </row>
        <row r="69">
          <cell r="B69" t="str">
            <v>CF JEFE DE DEPARTAMENTO BCONFIANZA</v>
          </cell>
          <cell r="C69" t="str">
            <v>CF JEFE DE DEPARTAMENTO B</v>
          </cell>
          <cell r="D69">
            <v>3</v>
          </cell>
          <cell r="F69">
            <v>0</v>
          </cell>
          <cell r="G69">
            <v>64289.6249155775</v>
          </cell>
          <cell r="H69">
            <v>0</v>
          </cell>
        </row>
        <row r="70">
          <cell r="B70" t="str">
            <v>CF JEFE DE DEPARTAMENTO CCONFIANZA</v>
          </cell>
          <cell r="C70" t="str">
            <v>CF JEFE DE DEPARTAMENTO C</v>
          </cell>
          <cell r="D70">
            <v>5</v>
          </cell>
          <cell r="F70">
            <v>0</v>
          </cell>
          <cell r="G70">
            <v>88151.009555137687</v>
          </cell>
          <cell r="H70">
            <v>0</v>
          </cell>
        </row>
        <row r="71">
          <cell r="B71" t="str">
            <v>CF JEFE DE DEPTO ACONFIANZA</v>
          </cell>
          <cell r="C71" t="str">
            <v>CF JEFE DE DEPTO A</v>
          </cell>
          <cell r="D71">
            <v>1</v>
          </cell>
          <cell r="F71">
            <v>0</v>
          </cell>
          <cell r="G71">
            <v>25837.50422547806</v>
          </cell>
          <cell r="H71">
            <v>0</v>
          </cell>
        </row>
        <row r="72">
          <cell r="B72" t="str">
            <v>CF JEFE DE SECCIONCONFIANZA</v>
          </cell>
          <cell r="C72" t="str">
            <v>CF JEFE DE SECCION</v>
          </cell>
          <cell r="D72">
            <v>1</v>
          </cell>
          <cell r="F72">
            <v>0</v>
          </cell>
          <cell r="G72">
            <v>14359.986488250943</v>
          </cell>
          <cell r="H72">
            <v>0</v>
          </cell>
        </row>
        <row r="73">
          <cell r="B73" t="str">
            <v>CF JEFE OPERATIVOCONFIANZA</v>
          </cell>
          <cell r="C73" t="str">
            <v>CF JEFE OPERATIVO</v>
          </cell>
          <cell r="D73">
            <v>6</v>
          </cell>
          <cell r="F73">
            <v>0</v>
          </cell>
          <cell r="G73">
            <v>85014.875764129509</v>
          </cell>
          <cell r="H73">
            <v>0</v>
          </cell>
        </row>
        <row r="74">
          <cell r="B74" t="str">
            <v>CF SECRETARIA Dpto. BCONFIANZA</v>
          </cell>
          <cell r="C74" t="str">
            <v>CF SECRETARIA Dpto. B</v>
          </cell>
          <cell r="D74">
            <v>5</v>
          </cell>
          <cell r="F74">
            <v>0</v>
          </cell>
          <cell r="G74">
            <v>29735.42521577721</v>
          </cell>
          <cell r="H74">
            <v>0</v>
          </cell>
        </row>
        <row r="75">
          <cell r="B75" t="str">
            <v>CF SECRETARIA JEFE Dpto. ACONFIANZA</v>
          </cell>
          <cell r="C75" t="str">
            <v>CF SECRETARIA JEFE Dpto. A</v>
          </cell>
          <cell r="D75">
            <v>10</v>
          </cell>
          <cell r="F75">
            <v>0</v>
          </cell>
          <cell r="G75">
            <v>63228.404424833214</v>
          </cell>
          <cell r="H75">
            <v>0</v>
          </cell>
        </row>
        <row r="76">
          <cell r="B76" t="str">
            <v>CF SECRETARIO PRIVADO DIR.CONFIANZA</v>
          </cell>
          <cell r="C76" t="str">
            <v>CF SECRETARIO PRIVADO DIR.</v>
          </cell>
          <cell r="D76">
            <v>1</v>
          </cell>
          <cell r="F76">
            <v>0</v>
          </cell>
          <cell r="G76">
            <v>24269.978742947929</v>
          </cell>
          <cell r="H76">
            <v>0</v>
          </cell>
        </row>
        <row r="77">
          <cell r="B77" t="str">
            <v>CF SECRETARIO PRIVADO PRES.CONFIANZA</v>
          </cell>
          <cell r="C77" t="str">
            <v>CF SECRETARIO PRIVADO PRES.</v>
          </cell>
          <cell r="D77">
            <v>1</v>
          </cell>
          <cell r="F77">
            <v>0</v>
          </cell>
          <cell r="G77">
            <v>24269.978742947929</v>
          </cell>
          <cell r="H77">
            <v>0</v>
          </cell>
        </row>
        <row r="78">
          <cell r="B78" t="str">
            <v>CF SUPERVISOR ANALISTACONFIANZA</v>
          </cell>
          <cell r="C78" t="str">
            <v>CF SUPERVISOR ANALISTA</v>
          </cell>
          <cell r="D78">
            <v>4</v>
          </cell>
          <cell r="F78">
            <v>0</v>
          </cell>
          <cell r="G78">
            <v>34221.809154028233</v>
          </cell>
          <cell r="H78">
            <v>0</v>
          </cell>
        </row>
        <row r="79">
          <cell r="B79" t="str">
            <v>CF SUPERVISOR DE SISTEMASCONFIANZA</v>
          </cell>
          <cell r="C79" t="str">
            <v>CF SUPERVISOR DE SISTEMAS</v>
          </cell>
          <cell r="D79">
            <v>1</v>
          </cell>
          <cell r="F79">
            <v>0</v>
          </cell>
          <cell r="G79">
            <v>11889.27152103753</v>
          </cell>
          <cell r="H79">
            <v>0</v>
          </cell>
        </row>
        <row r="80">
          <cell r="B80" t="str">
            <v>CF SUPERVISOR OPERATIVOCONFIANZA</v>
          </cell>
          <cell r="C80" t="str">
            <v>CF SUPERVISOR OPERATIVO</v>
          </cell>
          <cell r="D80">
            <v>1</v>
          </cell>
          <cell r="F80">
            <v>0</v>
          </cell>
          <cell r="G80">
            <v>9288.6273846365002</v>
          </cell>
          <cell r="H80">
            <v>0</v>
          </cell>
        </row>
        <row r="81">
          <cell r="B81" t="str">
            <v>PSICOLOGOCONFIANZA</v>
          </cell>
          <cell r="C81" t="str">
            <v>PSICOLOGO</v>
          </cell>
          <cell r="D81">
            <v>1</v>
          </cell>
          <cell r="F81">
            <v>0</v>
          </cell>
          <cell r="G81">
            <v>7589.1548698684883</v>
          </cell>
          <cell r="H81">
            <v>0</v>
          </cell>
        </row>
        <row r="82">
          <cell r="B82">
            <v>1</v>
          </cell>
          <cell r="C82" t="str">
            <v>CONFIANZA</v>
          </cell>
          <cell r="D82">
            <v>219</v>
          </cell>
          <cell r="F82">
            <v>0</v>
          </cell>
          <cell r="G82">
            <v>2834009.208369114</v>
          </cell>
          <cell r="H82">
            <v>0</v>
          </cell>
        </row>
        <row r="83">
          <cell r="B83" t="str">
            <v>AUX. DE INTENDENCIASUPLENTE</v>
          </cell>
          <cell r="C83" t="str">
            <v>AUX. DE INTENDENCIA</v>
          </cell>
          <cell r="D83">
            <v>6</v>
          </cell>
          <cell r="F83">
            <v>0.12</v>
          </cell>
          <cell r="G83">
            <v>52931.109933391126</v>
          </cell>
          <cell r="H83">
            <v>0.04</v>
          </cell>
        </row>
        <row r="84">
          <cell r="B84" t="str">
            <v>AUXILIAR DE AUDITORIOSUPLENTE</v>
          </cell>
          <cell r="C84" t="str">
            <v>AUXILIAR DE AUDITORIO</v>
          </cell>
          <cell r="D84">
            <v>2</v>
          </cell>
          <cell r="F84">
            <v>0.12</v>
          </cell>
          <cell r="G84">
            <v>14679.293060767606</v>
          </cell>
          <cell r="H84">
            <v>0.04</v>
          </cell>
        </row>
        <row r="85">
          <cell r="B85" t="str">
            <v>AUXILIAR DE SALASUPLENTE</v>
          </cell>
          <cell r="C85" t="str">
            <v>AUXILIAR DE SALA</v>
          </cell>
          <cell r="D85">
            <v>7</v>
          </cell>
          <cell r="F85">
            <v>0.12</v>
          </cell>
          <cell r="G85">
            <v>69997.827710269659</v>
          </cell>
          <cell r="H85">
            <v>0.04</v>
          </cell>
        </row>
        <row r="86">
          <cell r="B86" t="str">
            <v>CHOFERSUPLENTE</v>
          </cell>
          <cell r="C86" t="str">
            <v>CHOFER</v>
          </cell>
          <cell r="D86">
            <v>2</v>
          </cell>
          <cell r="F86">
            <v>0.12</v>
          </cell>
          <cell r="G86">
            <v>27919.139304370139</v>
          </cell>
          <cell r="H86">
            <v>0.04</v>
          </cell>
        </row>
        <row r="87">
          <cell r="B87" t="str">
            <v>COCINEROSUPLENTE</v>
          </cell>
          <cell r="C87" t="str">
            <v>COCINERO</v>
          </cell>
          <cell r="D87">
            <v>5</v>
          </cell>
          <cell r="F87">
            <v>0.12</v>
          </cell>
          <cell r="G87">
            <v>46153.030814144426</v>
          </cell>
          <cell r="H87">
            <v>0.04</v>
          </cell>
        </row>
        <row r="88">
          <cell r="B88" t="str">
            <v>CONSERJESUPLENTE</v>
          </cell>
          <cell r="C88" t="str">
            <v>CONSERJE</v>
          </cell>
          <cell r="D88">
            <v>1</v>
          </cell>
          <cell r="F88">
            <v>0.12</v>
          </cell>
          <cell r="G88">
            <v>9398.8601495693711</v>
          </cell>
          <cell r="H88">
            <v>0.04</v>
          </cell>
        </row>
        <row r="89">
          <cell r="B89" t="str">
            <v>EDUCADORASUPLENTE</v>
          </cell>
          <cell r="C89" t="str">
            <v>EDUCADORA</v>
          </cell>
          <cell r="D89">
            <v>7</v>
          </cell>
          <cell r="F89">
            <v>0.12</v>
          </cell>
          <cell r="G89">
            <v>48560.957524280391</v>
          </cell>
          <cell r="H89">
            <v>0.04</v>
          </cell>
        </row>
        <row r="90">
          <cell r="B90" t="str">
            <v>INSTRUCTOR EXTRA"A"SUPLENTE</v>
          </cell>
          <cell r="C90" t="str">
            <v>INSTRUCTOR EXTRA"A"</v>
          </cell>
          <cell r="D90">
            <v>2</v>
          </cell>
          <cell r="F90">
            <v>0.12</v>
          </cell>
          <cell r="G90">
            <v>14708.359380686436</v>
          </cell>
          <cell r="H90">
            <v>0.04</v>
          </cell>
        </row>
        <row r="91">
          <cell r="B91" t="str">
            <v>JARDINEROSUPLENTE</v>
          </cell>
          <cell r="C91" t="str">
            <v>JARDINERO</v>
          </cell>
          <cell r="D91">
            <v>1</v>
          </cell>
          <cell r="F91">
            <v>0.12</v>
          </cell>
          <cell r="G91">
            <v>9617.0680815202104</v>
          </cell>
          <cell r="H91">
            <v>0.04</v>
          </cell>
        </row>
        <row r="92">
          <cell r="B92" t="str">
            <v>JEFE DE COCINASUPLENTE</v>
          </cell>
          <cell r="C92" t="str">
            <v>JEFE DE COCINA</v>
          </cell>
          <cell r="D92">
            <v>1</v>
          </cell>
          <cell r="F92">
            <v>0.12</v>
          </cell>
          <cell r="G92">
            <v>11005.681220632898</v>
          </cell>
          <cell r="H92">
            <v>0.04</v>
          </cell>
        </row>
        <row r="93">
          <cell r="B93" t="str">
            <v>MEDICO ESPECIALISTASUPLENTE</v>
          </cell>
          <cell r="C93" t="str">
            <v>MEDICO ESPECIALISTA</v>
          </cell>
          <cell r="D93">
            <v>2</v>
          </cell>
          <cell r="F93">
            <v>0.1</v>
          </cell>
          <cell r="G93">
            <v>20449.242017103421</v>
          </cell>
          <cell r="H93">
            <v>0.04</v>
          </cell>
        </row>
        <row r="94">
          <cell r="B94" t="str">
            <v>MEDICO GENERALSUPLENTE</v>
          </cell>
          <cell r="C94" t="str">
            <v>MEDICO GENERAL</v>
          </cell>
          <cell r="D94">
            <v>1</v>
          </cell>
          <cell r="F94">
            <v>0.1</v>
          </cell>
          <cell r="G94">
            <v>7945.6137139868324</v>
          </cell>
          <cell r="H94">
            <v>0.04</v>
          </cell>
        </row>
        <row r="95">
          <cell r="B95" t="str">
            <v>ODONTOLOGOSUPLENTE</v>
          </cell>
          <cell r="C95" t="str">
            <v>ODONTOLOGO</v>
          </cell>
          <cell r="D95">
            <v>1</v>
          </cell>
          <cell r="F95">
            <v>0.12</v>
          </cell>
          <cell r="G95">
            <v>12134.162348154641</v>
          </cell>
          <cell r="H95">
            <v>0.04</v>
          </cell>
        </row>
        <row r="96">
          <cell r="B96" t="str">
            <v>OFICIAL DE TRANSPORTESUPLENTE</v>
          </cell>
          <cell r="C96" t="str">
            <v>OFICIAL DE TRANSPORTE</v>
          </cell>
          <cell r="D96">
            <v>2</v>
          </cell>
          <cell r="F96">
            <v>0.12</v>
          </cell>
          <cell r="G96">
            <v>25440.011016782966</v>
          </cell>
          <cell r="H96">
            <v>0.04</v>
          </cell>
        </row>
        <row r="97">
          <cell r="B97" t="str">
            <v>PROMOTOR ASOCIADOSUPLENTE</v>
          </cell>
          <cell r="C97" t="str">
            <v>PROMOTOR ASOCIADO</v>
          </cell>
          <cell r="D97">
            <v>2</v>
          </cell>
          <cell r="F97">
            <v>0.12</v>
          </cell>
          <cell r="G97">
            <v>28361.247787037039</v>
          </cell>
          <cell r="H97">
            <v>0.04</v>
          </cell>
        </row>
        <row r="98">
          <cell r="B98" t="str">
            <v>PROMOTOR ASOCIADO VOLUNTARIADOSUPLENTE</v>
          </cell>
          <cell r="C98" t="str">
            <v>PROMOTOR ASOCIADO VOLUNTARIADO</v>
          </cell>
          <cell r="D98">
            <v>1</v>
          </cell>
          <cell r="F98">
            <v>0.12</v>
          </cell>
          <cell r="G98">
            <v>14180.623893518519</v>
          </cell>
          <cell r="H98">
            <v>0.04</v>
          </cell>
        </row>
        <row r="99">
          <cell r="B99" t="str">
            <v>PROMOTOR CON LICENCIATURASUPLENTE</v>
          </cell>
          <cell r="C99" t="str">
            <v>PROMOTOR CON LICENCIATURA</v>
          </cell>
          <cell r="D99">
            <v>3</v>
          </cell>
          <cell r="F99">
            <v>0.12</v>
          </cell>
          <cell r="G99">
            <v>47551.206173665829</v>
          </cell>
          <cell r="H99">
            <v>0.04</v>
          </cell>
        </row>
        <row r="100">
          <cell r="B100" t="str">
            <v>PSICOLOGOSUPLENTE</v>
          </cell>
          <cell r="C100" t="str">
            <v>PSICOLOGO</v>
          </cell>
          <cell r="D100">
            <v>2</v>
          </cell>
          <cell r="F100">
            <v>0.12</v>
          </cell>
          <cell r="G100">
            <v>24348.291297788212</v>
          </cell>
          <cell r="H100">
            <v>0.04</v>
          </cell>
        </row>
        <row r="101">
          <cell r="B101" t="str">
            <v>RECEPCIONISTASUPLENTE</v>
          </cell>
          <cell r="C101" t="str">
            <v>RECEPCIONISTA</v>
          </cell>
          <cell r="D101">
            <v>1</v>
          </cell>
          <cell r="F101">
            <v>0.12</v>
          </cell>
          <cell r="G101">
            <v>9129.1510882864204</v>
          </cell>
          <cell r="H101">
            <v>0.04</v>
          </cell>
        </row>
        <row r="102">
          <cell r="B102" t="str">
            <v>SECRETARIA GENERALSUPLENTE</v>
          </cell>
          <cell r="C102" t="str">
            <v>SECRETARIA GENERAL</v>
          </cell>
          <cell r="D102">
            <v>1</v>
          </cell>
          <cell r="F102">
            <v>0.12</v>
          </cell>
          <cell r="G102">
            <v>10852.809601616409</v>
          </cell>
          <cell r="H102">
            <v>0.04</v>
          </cell>
        </row>
        <row r="103">
          <cell r="B103" t="str">
            <v>TRABAJADOR SOCIALSUPLENTE</v>
          </cell>
          <cell r="C103" t="str">
            <v>TRABAJADOR SOCIAL</v>
          </cell>
          <cell r="D103">
            <v>2</v>
          </cell>
          <cell r="F103">
            <v>0.12</v>
          </cell>
          <cell r="G103">
            <v>31877.890114862079</v>
          </cell>
          <cell r="H103">
            <v>0.04</v>
          </cell>
        </row>
        <row r="104">
          <cell r="B104">
            <v>1</v>
          </cell>
          <cell r="C104" t="str">
            <v>SUPLENTE</v>
          </cell>
          <cell r="D104">
            <v>52</v>
          </cell>
          <cell r="F104">
            <v>0.11809523809523816</v>
          </cell>
          <cell r="G104">
            <v>537241.5762324346</v>
          </cell>
          <cell r="H104">
            <v>4.0000000000000008E-2</v>
          </cell>
        </row>
        <row r="106">
          <cell r="C106" t="str">
            <v>Opción D V1.2</v>
          </cell>
        </row>
        <row r="113">
          <cell r="B113">
            <v>1</v>
          </cell>
          <cell r="C113" t="str">
            <v>NUEVA CREAC.</v>
          </cell>
          <cell r="D113">
            <v>0</v>
          </cell>
          <cell r="G113">
            <v>0</v>
          </cell>
        </row>
        <row r="114">
          <cell r="B114">
            <v>1</v>
          </cell>
          <cell r="C114" t="str">
            <v>GRAN TOTAL</v>
          </cell>
          <cell r="D114">
            <v>1269</v>
          </cell>
          <cell r="E114">
            <v>0.2545735294117647</v>
          </cell>
          <cell r="F114">
            <v>7.8124769287560028E-2</v>
          </cell>
          <cell r="G114">
            <v>15245552.957942283</v>
          </cell>
          <cell r="H114">
            <v>2.6666666666666675E-2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Y8">
            <v>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egorias"/>
      <sheetName val="RESUMEN"/>
      <sheetName val="Categorias_Hora"/>
      <sheetName val="PLANTILLA"/>
      <sheetName val="IMSS"/>
      <sheetName val="Calendarizado"/>
      <sheetName val="Plantilla al 31-12-10"/>
      <sheetName val="Hoja3"/>
      <sheetName val="TABULADOR BASE"/>
      <sheetName val="Zapopan (2)"/>
    </sheetNames>
    <sheetDataSet>
      <sheetData sheetId="0">
        <row r="5">
          <cell r="B5" t="str">
            <v>AUX. DE INTENDENCIABASE</v>
          </cell>
          <cell r="C5" t="str">
            <v>AUX. DE INTENDENCIA</v>
          </cell>
          <cell r="D5">
            <v>84</v>
          </cell>
          <cell r="E5">
            <v>0.41170000000000001</v>
          </cell>
          <cell r="F5">
            <v>0.12</v>
          </cell>
          <cell r="G5">
            <v>854725.97689512267</v>
          </cell>
          <cell r="H5">
            <v>0.04</v>
          </cell>
        </row>
        <row r="6">
          <cell r="B6" t="str">
            <v>AUXILIAR ADMINISTRATIVOBASE</v>
          </cell>
          <cell r="C6" t="str">
            <v>AUXILIAR ADMINISTRATIVO</v>
          </cell>
          <cell r="D6">
            <v>1</v>
          </cell>
          <cell r="E6">
            <v>0.50509999999999999</v>
          </cell>
          <cell r="F6">
            <v>0.1</v>
          </cell>
          <cell r="G6">
            <v>8674.9999669096796</v>
          </cell>
          <cell r="H6">
            <v>0.04</v>
          </cell>
        </row>
        <row r="7">
          <cell r="B7" t="str">
            <v>AUXILIAR DE ALMACENBASE</v>
          </cell>
          <cell r="C7" t="str">
            <v>AUXILIAR DE ALMACEN</v>
          </cell>
          <cell r="D7">
            <v>5</v>
          </cell>
          <cell r="E7">
            <v>0.22750000000000001</v>
          </cell>
          <cell r="F7">
            <v>0.12</v>
          </cell>
          <cell r="G7">
            <v>64307.748074000621</v>
          </cell>
          <cell r="H7">
            <v>0.04</v>
          </cell>
        </row>
        <row r="8">
          <cell r="B8" t="str">
            <v>AUXILIAR DE AUDITORIOBASE</v>
          </cell>
          <cell r="C8" t="str">
            <v>AUXILIAR DE AUDITORIO</v>
          </cell>
          <cell r="D8">
            <v>2</v>
          </cell>
          <cell r="E8">
            <v>0.16289999999999999</v>
          </cell>
          <cell r="F8">
            <v>0.12</v>
          </cell>
          <cell r="G8">
            <v>16995.694639229212</v>
          </cell>
          <cell r="H8">
            <v>0.04</v>
          </cell>
        </row>
        <row r="9">
          <cell r="B9" t="str">
            <v>AUXILIAR DE INT. 1/2 TBASE</v>
          </cell>
          <cell r="C9" t="str">
            <v>AUXILIAR DE INT. 1/2 T</v>
          </cell>
          <cell r="D9">
            <v>1</v>
          </cell>
          <cell r="E9">
            <v>0.41170000000000001</v>
          </cell>
          <cell r="F9">
            <v>0.12</v>
          </cell>
          <cell r="G9">
            <v>7156.6748706140697</v>
          </cell>
          <cell r="H9">
            <v>0.04</v>
          </cell>
        </row>
        <row r="10">
          <cell r="B10" t="str">
            <v>AUXILIAR DE SALABASE</v>
          </cell>
          <cell r="C10" t="str">
            <v>AUXILIAR DE SALA</v>
          </cell>
          <cell r="D10">
            <v>179</v>
          </cell>
          <cell r="E10">
            <v>0.14280000000000001</v>
          </cell>
          <cell r="F10">
            <v>0.12</v>
          </cell>
          <cell r="G10">
            <v>2019425.7549794666</v>
          </cell>
          <cell r="H10">
            <v>0.04</v>
          </cell>
        </row>
        <row r="11">
          <cell r="B11" t="str">
            <v>AUXILIAR GENERALBASE</v>
          </cell>
          <cell r="C11" t="str">
            <v>AUXILIAR GENERAL</v>
          </cell>
          <cell r="D11">
            <v>1</v>
          </cell>
          <cell r="E11">
            <v>0.3009</v>
          </cell>
          <cell r="F11">
            <v>0.12</v>
          </cell>
          <cell r="G11">
            <v>9758.9586091273613</v>
          </cell>
          <cell r="H11">
            <v>0.04</v>
          </cell>
        </row>
        <row r="12">
          <cell r="B12" t="str">
            <v>AUXILIAR QUIMICOBASE</v>
          </cell>
          <cell r="C12" t="str">
            <v>AUXILIAR QUIMICO</v>
          </cell>
          <cell r="D12">
            <v>1</v>
          </cell>
          <cell r="E12">
            <v>0.21429999999999999</v>
          </cell>
          <cell r="F12">
            <v>0.12</v>
          </cell>
          <cell r="G12">
            <v>14573.979283084929</v>
          </cell>
          <cell r="H12">
            <v>0.04</v>
          </cell>
        </row>
        <row r="13">
          <cell r="B13" t="str">
            <v>CHOFERBASE</v>
          </cell>
          <cell r="C13" t="str">
            <v>CHOFER</v>
          </cell>
          <cell r="D13">
            <v>6</v>
          </cell>
          <cell r="E13">
            <v>0.22639999999999999</v>
          </cell>
          <cell r="F13">
            <v>0.12</v>
          </cell>
          <cell r="G13">
            <v>96733.64024733378</v>
          </cell>
          <cell r="H13">
            <v>0.04</v>
          </cell>
        </row>
        <row r="14">
          <cell r="B14" t="str">
            <v>COCINEROBASE</v>
          </cell>
          <cell r="C14" t="str">
            <v>COCINERO</v>
          </cell>
          <cell r="D14">
            <v>51</v>
          </cell>
          <cell r="E14">
            <v>0.31850000000000001</v>
          </cell>
          <cell r="F14">
            <v>0.12</v>
          </cell>
          <cell r="G14">
            <v>538246.11560968845</v>
          </cell>
          <cell r="H14">
            <v>0.04</v>
          </cell>
        </row>
        <row r="15">
          <cell r="B15" t="str">
            <v>CONSERJEBASE</v>
          </cell>
          <cell r="C15" t="str">
            <v>CONSERJE</v>
          </cell>
          <cell r="D15">
            <v>23</v>
          </cell>
          <cell r="E15">
            <v>0.41170000000000001</v>
          </cell>
          <cell r="F15">
            <v>0.12</v>
          </cell>
          <cell r="G15">
            <v>240391.78259977407</v>
          </cell>
          <cell r="H15">
            <v>0.04</v>
          </cell>
        </row>
        <row r="16">
          <cell r="B16" t="str">
            <v>COORD. FORMACION DE R.H.BASE</v>
          </cell>
          <cell r="C16" t="str">
            <v>COORD. FORMACION DE R.H.</v>
          </cell>
          <cell r="D16">
            <v>1</v>
          </cell>
          <cell r="F16">
            <v>0.12</v>
          </cell>
          <cell r="G16">
            <v>12251.230245808185</v>
          </cell>
          <cell r="H16">
            <v>0.04</v>
          </cell>
        </row>
        <row r="17">
          <cell r="B17" t="str">
            <v>EDUCADORABASE</v>
          </cell>
          <cell r="C17" t="str">
            <v>EDUCADORA</v>
          </cell>
          <cell r="D17">
            <v>108</v>
          </cell>
          <cell r="E17">
            <v>0.7651</v>
          </cell>
          <cell r="F17">
            <v>0.12</v>
          </cell>
          <cell r="G17">
            <v>928104.89261031779</v>
          </cell>
          <cell r="H17">
            <v>0.04</v>
          </cell>
        </row>
        <row r="18">
          <cell r="B18" t="str">
            <v>ENC. DE LAVANDERIABASE</v>
          </cell>
          <cell r="C18" t="str">
            <v>ENC. DE LAVANDERIA</v>
          </cell>
          <cell r="D18">
            <v>4</v>
          </cell>
          <cell r="E18">
            <v>0.41170000000000001</v>
          </cell>
          <cell r="F18">
            <v>0.12</v>
          </cell>
          <cell r="G18">
            <v>43072.227657711846</v>
          </cell>
          <cell r="H18">
            <v>0.04</v>
          </cell>
        </row>
        <row r="19">
          <cell r="B19" t="str">
            <v>ENFERMERA GENERALBASE</v>
          </cell>
          <cell r="C19" t="str">
            <v>ENFERMERA GENERAL</v>
          </cell>
          <cell r="D19">
            <v>3</v>
          </cell>
          <cell r="E19">
            <v>0.23089999999999999</v>
          </cell>
          <cell r="F19">
            <v>0.12</v>
          </cell>
          <cell r="G19">
            <v>34259.109116297521</v>
          </cell>
          <cell r="H19">
            <v>0.04</v>
          </cell>
        </row>
        <row r="20">
          <cell r="B20" t="str">
            <v>INSTRUCTOR EXTRA"A"BASE</v>
          </cell>
          <cell r="C20" t="str">
            <v>INSTRUCTOR EXTRA"A"</v>
          </cell>
          <cell r="D20">
            <v>98</v>
          </cell>
          <cell r="F20">
            <v>0.12</v>
          </cell>
          <cell r="G20">
            <v>785831.81262715126</v>
          </cell>
          <cell r="H20">
            <v>0.04</v>
          </cell>
        </row>
        <row r="21">
          <cell r="B21" t="str">
            <v>JARDINEROBASE</v>
          </cell>
          <cell r="C21" t="str">
            <v>JARDINERO</v>
          </cell>
          <cell r="D21">
            <v>8</v>
          </cell>
          <cell r="E21">
            <v>0.37909999999999999</v>
          </cell>
          <cell r="F21">
            <v>0.12</v>
          </cell>
          <cell r="G21">
            <v>91921.504431039546</v>
          </cell>
          <cell r="H21">
            <v>0.04</v>
          </cell>
        </row>
        <row r="22">
          <cell r="B22" t="str">
            <v>JEFE DE COCINABASE</v>
          </cell>
          <cell r="C22" t="str">
            <v>JEFE DE COCINA</v>
          </cell>
          <cell r="D22">
            <v>18</v>
          </cell>
          <cell r="E22">
            <v>0.12</v>
          </cell>
          <cell r="F22">
            <v>0.12</v>
          </cell>
          <cell r="G22">
            <v>224737.95466144462</v>
          </cell>
          <cell r="H22">
            <v>0.04</v>
          </cell>
        </row>
        <row r="23">
          <cell r="B23" t="str">
            <v>MAESTRO DE MUSICABASE</v>
          </cell>
          <cell r="C23" t="str">
            <v>MAESTRO DE MUSICA</v>
          </cell>
          <cell r="D23">
            <v>1</v>
          </cell>
          <cell r="F23">
            <v>0.12</v>
          </cell>
          <cell r="G23">
            <v>5900.0107862260911</v>
          </cell>
          <cell r="H23">
            <v>0.04</v>
          </cell>
        </row>
        <row r="24">
          <cell r="B24" t="str">
            <v>MAESTROS DE EDUC. FISC.BASE</v>
          </cell>
          <cell r="C24" t="str">
            <v>MAESTROS DE EDUC. FISC.</v>
          </cell>
          <cell r="D24">
            <v>8</v>
          </cell>
          <cell r="E24">
            <v>0.12</v>
          </cell>
          <cell r="F24">
            <v>0.1</v>
          </cell>
          <cell r="G24">
            <v>69345.586802623089</v>
          </cell>
          <cell r="H24">
            <v>0.04</v>
          </cell>
        </row>
        <row r="25">
          <cell r="B25" t="str">
            <v>MECANICOBASE</v>
          </cell>
          <cell r="C25" t="str">
            <v>MECANICO</v>
          </cell>
          <cell r="D25">
            <v>1</v>
          </cell>
          <cell r="E25">
            <v>0.25380000000000003</v>
          </cell>
          <cell r="F25">
            <v>0.12</v>
          </cell>
          <cell r="G25">
            <v>14820.038686745285</v>
          </cell>
          <cell r="H25">
            <v>0.04</v>
          </cell>
        </row>
        <row r="26">
          <cell r="B26" t="str">
            <v>MEDICO ESPECIALISTABASE</v>
          </cell>
          <cell r="C26" t="str">
            <v>MEDICO ESPECIALISTA</v>
          </cell>
          <cell r="D26">
            <v>17</v>
          </cell>
          <cell r="E26">
            <v>0.12</v>
          </cell>
          <cell r="F26">
            <v>0.1</v>
          </cell>
          <cell r="G26">
            <v>239546.01268746864</v>
          </cell>
          <cell r="H26">
            <v>0.04</v>
          </cell>
        </row>
        <row r="27">
          <cell r="B27" t="str">
            <v>MEDICO GENERALBASE</v>
          </cell>
          <cell r="C27" t="str">
            <v>MEDICO GENERAL</v>
          </cell>
          <cell r="D27">
            <v>21</v>
          </cell>
          <cell r="E27">
            <v>0.12</v>
          </cell>
          <cell r="F27">
            <v>0.1</v>
          </cell>
          <cell r="G27">
            <v>243782.97008885429</v>
          </cell>
          <cell r="H27">
            <v>0.04</v>
          </cell>
        </row>
        <row r="28">
          <cell r="B28" t="str">
            <v>MTROS. BASEBASE</v>
          </cell>
          <cell r="C28" t="str">
            <v>MTROS. BASE</v>
          </cell>
          <cell r="D28">
            <v>31</v>
          </cell>
          <cell r="F28">
            <v>0.12</v>
          </cell>
          <cell r="G28">
            <v>324919.67100584402</v>
          </cell>
          <cell r="H28">
            <v>0.04</v>
          </cell>
        </row>
        <row r="29">
          <cell r="B29" t="str">
            <v>MTROS. C.A.IBASE</v>
          </cell>
          <cell r="C29" t="str">
            <v>MTROS. C.A.I</v>
          </cell>
          <cell r="D29">
            <v>1</v>
          </cell>
          <cell r="F29">
            <v>0.12</v>
          </cell>
          <cell r="G29">
            <v>12199.376746375427</v>
          </cell>
          <cell r="H29">
            <v>0.04</v>
          </cell>
        </row>
        <row r="30">
          <cell r="B30" t="str">
            <v>MTROS. C.A.I.BASE</v>
          </cell>
          <cell r="C30" t="str">
            <v>MTROS. C.A.I.</v>
          </cell>
          <cell r="D30">
            <v>6</v>
          </cell>
          <cell r="F30">
            <v>0.12</v>
          </cell>
          <cell r="G30">
            <v>42943.650006282442</v>
          </cell>
          <cell r="H30">
            <v>0.04</v>
          </cell>
        </row>
        <row r="31">
          <cell r="B31" t="str">
            <v>MTROS. D.A.I.A.BASE</v>
          </cell>
          <cell r="C31" t="str">
            <v>MTROS. D.A.I.A.</v>
          </cell>
          <cell r="D31">
            <v>1</v>
          </cell>
          <cell r="F31">
            <v>0.12</v>
          </cell>
          <cell r="G31">
            <v>8269.2508758030126</v>
          </cell>
          <cell r="H31">
            <v>0.04</v>
          </cell>
        </row>
        <row r="32">
          <cell r="B32" t="str">
            <v>MTROS. EXTRA. "A"BASE</v>
          </cell>
          <cell r="C32" t="str">
            <v>MTROS. EXTRA. "A"</v>
          </cell>
          <cell r="D32">
            <v>6</v>
          </cell>
          <cell r="F32">
            <v>0.12</v>
          </cell>
          <cell r="G32">
            <v>91139.758000351154</v>
          </cell>
          <cell r="H32">
            <v>0.04</v>
          </cell>
        </row>
        <row r="33">
          <cell r="B33" t="str">
            <v>MTROS. PRIMARIABASE</v>
          </cell>
          <cell r="C33" t="str">
            <v>MTROS. PRIMARIA</v>
          </cell>
          <cell r="D33">
            <v>1</v>
          </cell>
          <cell r="F33">
            <v>0.12</v>
          </cell>
          <cell r="G33">
            <v>12467.929593303799</v>
          </cell>
          <cell r="H33">
            <v>0.04</v>
          </cell>
        </row>
        <row r="34">
          <cell r="B34" t="str">
            <v>NUTRIOLOGABASE</v>
          </cell>
          <cell r="C34" t="str">
            <v>NUTRIOLOGA</v>
          </cell>
          <cell r="D34">
            <v>1</v>
          </cell>
          <cell r="E34">
            <v>0.22070000000000001</v>
          </cell>
          <cell r="F34">
            <v>0.12</v>
          </cell>
          <cell r="G34">
            <v>18220.787863656675</v>
          </cell>
          <cell r="H34">
            <v>0.04</v>
          </cell>
        </row>
        <row r="35">
          <cell r="B35" t="str">
            <v>ODONTOLOGOBASE</v>
          </cell>
          <cell r="C35" t="str">
            <v>ODONTOLOGO</v>
          </cell>
          <cell r="D35">
            <v>6</v>
          </cell>
          <cell r="E35">
            <v>0.12</v>
          </cell>
          <cell r="F35">
            <v>0.12</v>
          </cell>
          <cell r="G35">
            <v>81966.15010991598</v>
          </cell>
          <cell r="H35">
            <v>0.04</v>
          </cell>
        </row>
        <row r="36">
          <cell r="B36" t="str">
            <v>OFICIAL DE TRANSPORTEBASE</v>
          </cell>
          <cell r="C36" t="str">
            <v>OFICIAL DE TRANSPORTE</v>
          </cell>
          <cell r="D36">
            <v>18</v>
          </cell>
          <cell r="E36">
            <v>0.22639999999999999</v>
          </cell>
          <cell r="F36">
            <v>0.12</v>
          </cell>
          <cell r="G36">
            <v>265948.83920715289</v>
          </cell>
          <cell r="H36">
            <v>0.04</v>
          </cell>
        </row>
        <row r="37">
          <cell r="B37" t="str">
            <v>PROMOTOR ASOCIADOBASE</v>
          </cell>
          <cell r="C37" t="str">
            <v>PROMOTOR ASOCIADO</v>
          </cell>
          <cell r="D37">
            <v>25</v>
          </cell>
          <cell r="E37">
            <v>0.16520000000000001</v>
          </cell>
          <cell r="F37">
            <v>0.12</v>
          </cell>
          <cell r="G37">
            <v>390025.7674605794</v>
          </cell>
          <cell r="H37">
            <v>0.04</v>
          </cell>
        </row>
        <row r="38">
          <cell r="B38" t="str">
            <v>PROMOTOR ASOCIADO VOLUNTARIADOBASE</v>
          </cell>
          <cell r="C38" t="str">
            <v>PROMOTOR ASOCIADO VOLUNTARIADO</v>
          </cell>
          <cell r="D38">
            <v>2</v>
          </cell>
          <cell r="E38">
            <v>0.1641</v>
          </cell>
          <cell r="F38">
            <v>0.12</v>
          </cell>
          <cell r="G38">
            <v>28278.425301001138</v>
          </cell>
          <cell r="H38">
            <v>0.04</v>
          </cell>
        </row>
        <row r="39">
          <cell r="B39" t="str">
            <v>PROMOTOR CON LICENCIATURABASE</v>
          </cell>
          <cell r="C39" t="str">
            <v>PROMOTOR CON LICENCIATURA</v>
          </cell>
          <cell r="D39">
            <v>53</v>
          </cell>
          <cell r="E39">
            <v>0.14699999999999999</v>
          </cell>
          <cell r="F39">
            <v>0.12</v>
          </cell>
          <cell r="G39">
            <v>947126.70406104228</v>
          </cell>
          <cell r="H39">
            <v>0.04</v>
          </cell>
        </row>
        <row r="40">
          <cell r="B40" t="str">
            <v>PSICOLOGOBASE</v>
          </cell>
          <cell r="C40" t="str">
            <v>PSICOLOGO</v>
          </cell>
          <cell r="D40">
            <v>52</v>
          </cell>
          <cell r="E40">
            <v>0.1236</v>
          </cell>
          <cell r="F40">
            <v>0.12</v>
          </cell>
          <cell r="G40">
            <v>771424.36880595924</v>
          </cell>
          <cell r="H40">
            <v>0.04</v>
          </cell>
        </row>
        <row r="41">
          <cell r="B41" t="str">
            <v>QUIMICOBASE</v>
          </cell>
          <cell r="C41" t="str">
            <v>QUIMICO</v>
          </cell>
          <cell r="D41">
            <v>3</v>
          </cell>
          <cell r="E41">
            <v>0.1348</v>
          </cell>
          <cell r="F41">
            <v>0.08</v>
          </cell>
          <cell r="G41">
            <v>48111.700871194371</v>
          </cell>
          <cell r="H41">
            <v>0.04</v>
          </cell>
        </row>
        <row r="42">
          <cell r="B42" t="str">
            <v>RECEPCIONISTABASE</v>
          </cell>
          <cell r="C42" t="str">
            <v>RECEPCIONISTA</v>
          </cell>
          <cell r="D42">
            <v>2</v>
          </cell>
          <cell r="E42">
            <v>0.25900000000000001</v>
          </cell>
          <cell r="F42">
            <v>0.12</v>
          </cell>
          <cell r="G42">
            <v>23948.245694201287</v>
          </cell>
          <cell r="H42">
            <v>0.04</v>
          </cell>
        </row>
        <row r="43">
          <cell r="B43" t="str">
            <v>SECRETARIA GENERALBASE</v>
          </cell>
          <cell r="C43" t="str">
            <v>SECRETARIA GENERAL</v>
          </cell>
          <cell r="D43">
            <v>57</v>
          </cell>
          <cell r="E43">
            <v>0.217</v>
          </cell>
          <cell r="F43">
            <v>0.12</v>
          </cell>
          <cell r="G43">
            <v>688155.81067831384</v>
          </cell>
          <cell r="H43">
            <v>0.04</v>
          </cell>
        </row>
        <row r="44">
          <cell r="B44" t="str">
            <v>TECNICO CONSERVACION INMUEBLESBASE</v>
          </cell>
          <cell r="C44" t="str">
            <v>TECNICO CONSERVACION INMUEBLES</v>
          </cell>
          <cell r="D44">
            <v>14</v>
          </cell>
          <cell r="E44">
            <v>0.54710000000000003</v>
          </cell>
          <cell r="F44">
            <v>0.12</v>
          </cell>
          <cell r="G44">
            <v>238561.04895770818</v>
          </cell>
          <cell r="H44">
            <v>0.04</v>
          </cell>
        </row>
        <row r="45">
          <cell r="B45" t="str">
            <v>TERAPISTA FISICOBASE</v>
          </cell>
          <cell r="C45" t="str">
            <v>TERAPISTA FISICO</v>
          </cell>
          <cell r="D45">
            <v>2</v>
          </cell>
          <cell r="E45">
            <v>0.216</v>
          </cell>
          <cell r="F45">
            <v>0.12</v>
          </cell>
          <cell r="G45">
            <v>28816.589422848294</v>
          </cell>
          <cell r="H45">
            <v>0.04</v>
          </cell>
        </row>
        <row r="46">
          <cell r="B46" t="str">
            <v>TRABAJADOR SOCIALBASE</v>
          </cell>
          <cell r="C46" t="str">
            <v>TRABAJADOR SOCIAL</v>
          </cell>
          <cell r="D46">
            <v>66</v>
          </cell>
          <cell r="E46">
            <v>0.14050000000000001</v>
          </cell>
          <cell r="F46">
            <v>0.12</v>
          </cell>
          <cell r="G46">
            <v>1136219.8822175367</v>
          </cell>
          <cell r="H46">
            <v>0.04</v>
          </cell>
        </row>
        <row r="47">
          <cell r="B47" t="str">
            <v>TRABAJADOR SOCIAL OPERATIVOBASE</v>
          </cell>
          <cell r="C47" t="str">
            <v>TRABAJADOR SOCIAL OPERATIVO</v>
          </cell>
          <cell r="D47">
            <v>9</v>
          </cell>
          <cell r="E47">
            <v>0.12</v>
          </cell>
          <cell r="F47">
            <v>0.08</v>
          </cell>
          <cell r="G47">
            <v>150993.54028562544</v>
          </cell>
          <cell r="H47">
            <v>0.04</v>
          </cell>
        </row>
        <row r="48">
          <cell r="B48">
            <v>1</v>
          </cell>
          <cell r="C48" t="str">
            <v>BASE</v>
          </cell>
          <cell r="D48">
            <v>998</v>
          </cell>
          <cell r="E48">
            <v>0.2545735294117647</v>
          </cell>
          <cell r="F48">
            <v>0.11627906976744194</v>
          </cell>
          <cell r="G48">
            <v>11874302.173340734</v>
          </cell>
          <cell r="H48">
            <v>4.0000000000000022E-2</v>
          </cell>
        </row>
        <row r="49">
          <cell r="B49" t="str">
            <v>CF ABOGADOCONFIANZA</v>
          </cell>
          <cell r="C49" t="str">
            <v>CF ABOGADO</v>
          </cell>
          <cell r="D49">
            <v>10</v>
          </cell>
          <cell r="F49">
            <v>0</v>
          </cell>
          <cell r="G49">
            <v>98487.09578692232</v>
          </cell>
          <cell r="H49">
            <v>0</v>
          </cell>
        </row>
        <row r="50">
          <cell r="B50" t="str">
            <v>CF ADMINISTRADORCONFIANZA</v>
          </cell>
          <cell r="C50" t="str">
            <v>CF ADMINISTRADOR</v>
          </cell>
          <cell r="D50">
            <v>2</v>
          </cell>
          <cell r="F50">
            <v>0</v>
          </cell>
          <cell r="G50">
            <v>21130.367179854133</v>
          </cell>
          <cell r="H50">
            <v>0</v>
          </cell>
        </row>
        <row r="51">
          <cell r="B51" t="str">
            <v>CF AUDITORCONFIANZA</v>
          </cell>
          <cell r="C51" t="str">
            <v>CF AUDITOR</v>
          </cell>
          <cell r="D51">
            <v>1</v>
          </cell>
          <cell r="F51">
            <v>0</v>
          </cell>
          <cell r="G51">
            <v>10934.632295548085</v>
          </cell>
          <cell r="H51">
            <v>0</v>
          </cell>
        </row>
        <row r="52">
          <cell r="B52" t="str">
            <v>CF AUXILIAR TEC. OPERATIVO ACONFIANZA</v>
          </cell>
          <cell r="C52" t="str">
            <v>CF AUXILIAR TEC. OPERATIVO A</v>
          </cell>
          <cell r="D52">
            <v>5</v>
          </cell>
          <cell r="F52">
            <v>0</v>
          </cell>
          <cell r="G52">
            <v>26247.463346858513</v>
          </cell>
          <cell r="H52">
            <v>0</v>
          </cell>
        </row>
        <row r="53">
          <cell r="B53" t="str">
            <v>CF AUXILIAR TEC. OPERATIVO BCONFIANZA</v>
          </cell>
          <cell r="C53" t="str">
            <v>CF AUXILIAR TEC. OPERATIVO B</v>
          </cell>
          <cell r="D53">
            <v>1</v>
          </cell>
          <cell r="F53">
            <v>0</v>
          </cell>
          <cell r="G53">
            <v>4537.7533751306019</v>
          </cell>
          <cell r="H53">
            <v>0</v>
          </cell>
        </row>
        <row r="54">
          <cell r="B54" t="str">
            <v>CF COLABORADOR ACONFIANZA</v>
          </cell>
          <cell r="C54" t="str">
            <v>CF COLABORADOR A</v>
          </cell>
          <cell r="D54">
            <v>20</v>
          </cell>
          <cell r="F54">
            <v>0</v>
          </cell>
          <cell r="G54">
            <v>204788.66697291916</v>
          </cell>
          <cell r="H54">
            <v>0</v>
          </cell>
        </row>
        <row r="55">
          <cell r="B55" t="str">
            <v>CF COLABORADOR BCONFIANZA</v>
          </cell>
          <cell r="C55" t="str">
            <v>CF COLABORADOR B</v>
          </cell>
          <cell r="D55">
            <v>17</v>
          </cell>
          <cell r="F55">
            <v>0</v>
          </cell>
          <cell r="G55">
            <v>145415.44366829991</v>
          </cell>
          <cell r="H55">
            <v>0</v>
          </cell>
        </row>
        <row r="56">
          <cell r="B56" t="str">
            <v>CF COLABORADOR CCONFIANZA</v>
          </cell>
          <cell r="C56" t="str">
            <v>CF COLABORADOR C</v>
          </cell>
          <cell r="D56">
            <v>25</v>
          </cell>
          <cell r="F56">
            <v>0</v>
          </cell>
          <cell r="G56">
            <v>187580.57192510183</v>
          </cell>
          <cell r="H56">
            <v>0</v>
          </cell>
        </row>
        <row r="57">
          <cell r="B57" t="str">
            <v>CF COORDINADOR ACONFIANZA</v>
          </cell>
          <cell r="C57" t="str">
            <v>CF COORDINADOR A</v>
          </cell>
          <cell r="D57">
            <v>18</v>
          </cell>
          <cell r="F57">
            <v>0</v>
          </cell>
          <cell r="G57">
            <v>302652.03785054793</v>
          </cell>
          <cell r="H57">
            <v>0</v>
          </cell>
        </row>
        <row r="58">
          <cell r="B58" t="str">
            <v>CF COORDINADOR BCONFIANZA</v>
          </cell>
          <cell r="C58" t="str">
            <v>CF COORDINADOR B</v>
          </cell>
          <cell r="D58">
            <v>10</v>
          </cell>
          <cell r="F58">
            <v>0</v>
          </cell>
          <cell r="G58">
            <v>144778.6259254858</v>
          </cell>
          <cell r="H58">
            <v>0</v>
          </cell>
        </row>
        <row r="59">
          <cell r="B59" t="str">
            <v>CF COORDINADOR CCONFIANZA</v>
          </cell>
          <cell r="C59" t="str">
            <v>CF COORDINADOR C</v>
          </cell>
          <cell r="D59">
            <v>7</v>
          </cell>
          <cell r="F59">
            <v>0</v>
          </cell>
          <cell r="G59">
            <v>84077.883532333784</v>
          </cell>
          <cell r="H59">
            <v>0</v>
          </cell>
        </row>
        <row r="60">
          <cell r="B60" t="str">
            <v>CF DIRECTOR CDC ACONFIANZA</v>
          </cell>
          <cell r="C60" t="str">
            <v>CF DIRECTOR CDC A</v>
          </cell>
          <cell r="D60">
            <v>12</v>
          </cell>
          <cell r="F60">
            <v>0</v>
          </cell>
          <cell r="G60">
            <v>168946.12651947071</v>
          </cell>
          <cell r="H60">
            <v>0</v>
          </cell>
        </row>
        <row r="61">
          <cell r="B61" t="str">
            <v>CF DIRECTOR CDC BCONFIANZA</v>
          </cell>
          <cell r="C61" t="str">
            <v>CF DIRECTOR CDC B</v>
          </cell>
          <cell r="D61">
            <v>15</v>
          </cell>
          <cell r="F61">
            <v>0</v>
          </cell>
          <cell r="G61">
            <v>171973.13865592828</v>
          </cell>
          <cell r="H61">
            <v>0</v>
          </cell>
        </row>
        <row r="62">
          <cell r="B62" t="str">
            <v>CF DIRECTOR CDI ACONFIANZA</v>
          </cell>
          <cell r="C62" t="str">
            <v>CF DIRECTOR CDI A</v>
          </cell>
          <cell r="D62">
            <v>14</v>
          </cell>
          <cell r="F62">
            <v>0</v>
          </cell>
          <cell r="G62">
            <v>198372.47856139718</v>
          </cell>
          <cell r="H62">
            <v>0</v>
          </cell>
        </row>
        <row r="63">
          <cell r="B63" t="str">
            <v>CF DIRECTOR CEECONFIANZA</v>
          </cell>
          <cell r="C63" t="str">
            <v>CF DIRECTOR CEE</v>
          </cell>
          <cell r="D63">
            <v>2</v>
          </cell>
          <cell r="F63">
            <v>0</v>
          </cell>
          <cell r="G63">
            <v>28030.460734869986</v>
          </cell>
          <cell r="H63">
            <v>0</v>
          </cell>
        </row>
        <row r="64">
          <cell r="B64" t="str">
            <v>CF DIRECTOR CENICONFIANZA</v>
          </cell>
          <cell r="C64" t="str">
            <v>CF DIRECTOR CENI</v>
          </cell>
          <cell r="D64">
            <v>1</v>
          </cell>
          <cell r="F64">
            <v>0</v>
          </cell>
          <cell r="G64">
            <v>14206.070894997678</v>
          </cell>
          <cell r="H64">
            <v>0</v>
          </cell>
        </row>
        <row r="65">
          <cell r="B65" t="str">
            <v>CF DIRECTOR DE AREACONFIANZA</v>
          </cell>
          <cell r="C65" t="str">
            <v>CF DIRECTOR DE AREA</v>
          </cell>
          <cell r="D65">
            <v>4</v>
          </cell>
          <cell r="F65">
            <v>0</v>
          </cell>
          <cell r="G65">
            <v>134609.22476256298</v>
          </cell>
          <cell r="H65">
            <v>0</v>
          </cell>
        </row>
        <row r="66">
          <cell r="B66" t="str">
            <v>CF DIRECTOR GENERALCONFIANZA</v>
          </cell>
          <cell r="C66" t="str">
            <v>CF DIRECTOR GENERAL</v>
          </cell>
          <cell r="D66">
            <v>1</v>
          </cell>
          <cell r="F66">
            <v>0</v>
          </cell>
          <cell r="G66">
            <v>63530.118298096924</v>
          </cell>
          <cell r="H66">
            <v>0</v>
          </cell>
        </row>
        <row r="67">
          <cell r="B67" t="str">
            <v>CF ENCARGADOCONFIANZA</v>
          </cell>
          <cell r="C67" t="str">
            <v>CF ENCARGADO</v>
          </cell>
          <cell r="D67">
            <v>1</v>
          </cell>
          <cell r="F67">
            <v>0</v>
          </cell>
          <cell r="G67">
            <v>5677.8421469233472</v>
          </cell>
          <cell r="H67">
            <v>0</v>
          </cell>
        </row>
        <row r="68">
          <cell r="B68" t="str">
            <v>CF JEFE DE DEPARTAMENTO ACONFIANZA</v>
          </cell>
          <cell r="C68" t="str">
            <v>CF JEFE DE DEPARTAMENTO A</v>
          </cell>
          <cell r="D68">
            <v>13</v>
          </cell>
          <cell r="F68">
            <v>0</v>
          </cell>
          <cell r="G68">
            <v>335887.55493121478</v>
          </cell>
          <cell r="H68">
            <v>0</v>
          </cell>
        </row>
        <row r="69">
          <cell r="B69" t="str">
            <v>CF JEFE DE DEPARTAMENTO BCONFIANZA</v>
          </cell>
          <cell r="C69" t="str">
            <v>CF JEFE DE DEPARTAMENTO B</v>
          </cell>
          <cell r="D69">
            <v>3</v>
          </cell>
          <cell r="F69">
            <v>0</v>
          </cell>
          <cell r="G69">
            <v>64289.6249155775</v>
          </cell>
          <cell r="H69">
            <v>0</v>
          </cell>
        </row>
        <row r="70">
          <cell r="B70" t="str">
            <v>CF JEFE DE DEPARTAMENTO CCONFIANZA</v>
          </cell>
          <cell r="C70" t="str">
            <v>CF JEFE DE DEPARTAMENTO C</v>
          </cell>
          <cell r="D70">
            <v>5</v>
          </cell>
          <cell r="F70">
            <v>0</v>
          </cell>
          <cell r="G70">
            <v>88151.009555137687</v>
          </cell>
          <cell r="H70">
            <v>0</v>
          </cell>
        </row>
        <row r="71">
          <cell r="B71" t="str">
            <v>CF JEFE DE DEPTO ACONFIANZA</v>
          </cell>
          <cell r="C71" t="str">
            <v>CF JEFE DE DEPTO A</v>
          </cell>
          <cell r="D71">
            <v>1</v>
          </cell>
          <cell r="F71">
            <v>0</v>
          </cell>
          <cell r="G71">
            <v>25837.50422547806</v>
          </cell>
          <cell r="H71">
            <v>0</v>
          </cell>
        </row>
        <row r="72">
          <cell r="B72" t="str">
            <v>CF JEFE DE SECCIONCONFIANZA</v>
          </cell>
          <cell r="C72" t="str">
            <v>CF JEFE DE SECCION</v>
          </cell>
          <cell r="D72">
            <v>1</v>
          </cell>
          <cell r="F72">
            <v>0</v>
          </cell>
          <cell r="G72">
            <v>14359.986488250943</v>
          </cell>
          <cell r="H72">
            <v>0</v>
          </cell>
        </row>
        <row r="73">
          <cell r="B73" t="str">
            <v>CF JEFE OPERATIVOCONFIANZA</v>
          </cell>
          <cell r="C73" t="str">
            <v>CF JEFE OPERATIVO</v>
          </cell>
          <cell r="D73">
            <v>6</v>
          </cell>
          <cell r="F73">
            <v>0</v>
          </cell>
          <cell r="G73">
            <v>85014.875764129509</v>
          </cell>
          <cell r="H73">
            <v>0</v>
          </cell>
        </row>
        <row r="74">
          <cell r="B74" t="str">
            <v>CF SECRETARIA Dpto. BCONFIANZA</v>
          </cell>
          <cell r="C74" t="str">
            <v>CF SECRETARIA Dpto. B</v>
          </cell>
          <cell r="D74">
            <v>5</v>
          </cell>
          <cell r="F74">
            <v>0</v>
          </cell>
          <cell r="G74">
            <v>29735.42521577721</v>
          </cell>
          <cell r="H74">
            <v>0</v>
          </cell>
        </row>
        <row r="75">
          <cell r="B75" t="str">
            <v>CF SECRETARIA JEFE Dpto. ACONFIANZA</v>
          </cell>
          <cell r="C75" t="str">
            <v>CF SECRETARIA JEFE Dpto. A</v>
          </cell>
          <cell r="D75">
            <v>10</v>
          </cell>
          <cell r="F75">
            <v>0</v>
          </cell>
          <cell r="G75">
            <v>63228.404424833214</v>
          </cell>
          <cell r="H75">
            <v>0</v>
          </cell>
        </row>
        <row r="76">
          <cell r="B76" t="str">
            <v>CF SECRETARIO PRIVADO DIR.CONFIANZA</v>
          </cell>
          <cell r="C76" t="str">
            <v>CF SECRETARIO PRIVADO DIR.</v>
          </cell>
          <cell r="D76">
            <v>1</v>
          </cell>
          <cell r="F76">
            <v>0</v>
          </cell>
          <cell r="G76">
            <v>24269.978742947929</v>
          </cell>
          <cell r="H76">
            <v>0</v>
          </cell>
        </row>
        <row r="77">
          <cell r="B77" t="str">
            <v>CF SECRETARIO PRIVADO PRES.CONFIANZA</v>
          </cell>
          <cell r="C77" t="str">
            <v>CF SECRETARIO PRIVADO PRES.</v>
          </cell>
          <cell r="D77">
            <v>1</v>
          </cell>
          <cell r="F77">
            <v>0</v>
          </cell>
          <cell r="G77">
            <v>24269.978742947929</v>
          </cell>
          <cell r="H77">
            <v>0</v>
          </cell>
        </row>
        <row r="78">
          <cell r="B78" t="str">
            <v>CF SUPERVISOR ANALISTACONFIANZA</v>
          </cell>
          <cell r="C78" t="str">
            <v>CF SUPERVISOR ANALISTA</v>
          </cell>
          <cell r="D78">
            <v>4</v>
          </cell>
          <cell r="F78">
            <v>0</v>
          </cell>
          <cell r="G78">
            <v>34221.809154028233</v>
          </cell>
          <cell r="H78">
            <v>0</v>
          </cell>
        </row>
        <row r="79">
          <cell r="B79" t="str">
            <v>CF SUPERVISOR DE SISTEMASCONFIANZA</v>
          </cell>
          <cell r="C79" t="str">
            <v>CF SUPERVISOR DE SISTEMAS</v>
          </cell>
          <cell r="D79">
            <v>1</v>
          </cell>
          <cell r="F79">
            <v>0</v>
          </cell>
          <cell r="G79">
            <v>11889.27152103753</v>
          </cell>
          <cell r="H79">
            <v>0</v>
          </cell>
        </row>
        <row r="80">
          <cell r="B80" t="str">
            <v>CF SUPERVISOR OPERATIVOCONFIANZA</v>
          </cell>
          <cell r="C80" t="str">
            <v>CF SUPERVISOR OPERATIVO</v>
          </cell>
          <cell r="D80">
            <v>1</v>
          </cell>
          <cell r="F80">
            <v>0</v>
          </cell>
          <cell r="G80">
            <v>9288.6273846365002</v>
          </cell>
          <cell r="H80">
            <v>0</v>
          </cell>
        </row>
        <row r="81">
          <cell r="B81" t="str">
            <v>PSICOLOGOCONFIANZA</v>
          </cell>
          <cell r="C81" t="str">
            <v>PSICOLOGO</v>
          </cell>
          <cell r="D81">
            <v>1</v>
          </cell>
          <cell r="F81">
            <v>0</v>
          </cell>
          <cell r="G81">
            <v>7589.1548698684883</v>
          </cell>
          <cell r="H81">
            <v>0</v>
          </cell>
        </row>
        <row r="82">
          <cell r="B82">
            <v>1</v>
          </cell>
          <cell r="C82" t="str">
            <v>CONFIANZA</v>
          </cell>
          <cell r="D82">
            <v>219</v>
          </cell>
          <cell r="F82">
            <v>0</v>
          </cell>
          <cell r="G82">
            <v>2834009.208369114</v>
          </cell>
          <cell r="H82">
            <v>0</v>
          </cell>
        </row>
        <row r="83">
          <cell r="B83" t="str">
            <v>AUX. DE INTENDENCIASUPLENTE</v>
          </cell>
          <cell r="C83" t="str">
            <v>AUX. DE INTENDENCIA</v>
          </cell>
          <cell r="D83">
            <v>6</v>
          </cell>
          <cell r="F83">
            <v>0.12</v>
          </cell>
          <cell r="G83">
            <v>52931.109933391126</v>
          </cell>
          <cell r="H83">
            <v>0.04</v>
          </cell>
        </row>
        <row r="84">
          <cell r="B84" t="str">
            <v>AUXILIAR DE AUDITORIOSUPLENTE</v>
          </cell>
          <cell r="C84" t="str">
            <v>AUXILIAR DE AUDITORIO</v>
          </cell>
          <cell r="D84">
            <v>2</v>
          </cell>
          <cell r="F84">
            <v>0.12</v>
          </cell>
          <cell r="G84">
            <v>14679.293060767606</v>
          </cell>
          <cell r="H84">
            <v>0.04</v>
          </cell>
        </row>
        <row r="85">
          <cell r="B85" t="str">
            <v>AUXILIAR DE SALASUPLENTE</v>
          </cell>
          <cell r="C85" t="str">
            <v>AUXILIAR DE SALA</v>
          </cell>
          <cell r="D85">
            <v>7</v>
          </cell>
          <cell r="F85">
            <v>0.12</v>
          </cell>
          <cell r="G85">
            <v>69997.827710269659</v>
          </cell>
          <cell r="H85">
            <v>0.04</v>
          </cell>
        </row>
        <row r="86">
          <cell r="B86" t="str">
            <v>CHOFERSUPLENTE</v>
          </cell>
          <cell r="C86" t="str">
            <v>CHOFER</v>
          </cell>
          <cell r="D86">
            <v>2</v>
          </cell>
          <cell r="F86">
            <v>0.12</v>
          </cell>
          <cell r="G86">
            <v>27919.139304370139</v>
          </cell>
          <cell r="H86">
            <v>0.04</v>
          </cell>
        </row>
        <row r="87">
          <cell r="B87" t="str">
            <v>COCINEROSUPLENTE</v>
          </cell>
          <cell r="C87" t="str">
            <v>COCINERO</v>
          </cell>
          <cell r="D87">
            <v>5</v>
          </cell>
          <cell r="F87">
            <v>0.12</v>
          </cell>
          <cell r="G87">
            <v>46153.030814144426</v>
          </cell>
          <cell r="H87">
            <v>0.04</v>
          </cell>
        </row>
        <row r="88">
          <cell r="B88" t="str">
            <v>CONSERJESUPLENTE</v>
          </cell>
          <cell r="C88" t="str">
            <v>CONSERJE</v>
          </cell>
          <cell r="D88">
            <v>1</v>
          </cell>
          <cell r="F88">
            <v>0.12</v>
          </cell>
          <cell r="G88">
            <v>9398.8601495693711</v>
          </cell>
          <cell r="H88">
            <v>0.04</v>
          </cell>
        </row>
        <row r="89">
          <cell r="B89" t="str">
            <v>EDUCADORASUPLENTE</v>
          </cell>
          <cell r="C89" t="str">
            <v>EDUCADORA</v>
          </cell>
          <cell r="D89">
            <v>7</v>
          </cell>
          <cell r="F89">
            <v>0.12</v>
          </cell>
          <cell r="G89">
            <v>48560.957524280391</v>
          </cell>
          <cell r="H89">
            <v>0.04</v>
          </cell>
        </row>
        <row r="90">
          <cell r="B90" t="str">
            <v>INSTRUCTOR EXTRA"A"SUPLENTE</v>
          </cell>
          <cell r="C90" t="str">
            <v>INSTRUCTOR EXTRA"A"</v>
          </cell>
          <cell r="D90">
            <v>2</v>
          </cell>
          <cell r="F90">
            <v>0.12</v>
          </cell>
          <cell r="G90">
            <v>14708.359380686436</v>
          </cell>
          <cell r="H90">
            <v>0.04</v>
          </cell>
        </row>
        <row r="91">
          <cell r="B91" t="str">
            <v>JARDINEROSUPLENTE</v>
          </cell>
          <cell r="C91" t="str">
            <v>JARDINERO</v>
          </cell>
          <cell r="D91">
            <v>1</v>
          </cell>
          <cell r="F91">
            <v>0.12</v>
          </cell>
          <cell r="G91">
            <v>9617.0680815202104</v>
          </cell>
          <cell r="H91">
            <v>0.04</v>
          </cell>
        </row>
        <row r="92">
          <cell r="B92" t="str">
            <v>JEFE DE COCINASUPLENTE</v>
          </cell>
          <cell r="C92" t="str">
            <v>JEFE DE COCINA</v>
          </cell>
          <cell r="D92">
            <v>1</v>
          </cell>
          <cell r="F92">
            <v>0.12</v>
          </cell>
          <cell r="G92">
            <v>11005.681220632898</v>
          </cell>
          <cell r="H92">
            <v>0.04</v>
          </cell>
        </row>
        <row r="93">
          <cell r="B93" t="str">
            <v>MEDICO ESPECIALISTASUPLENTE</v>
          </cell>
          <cell r="C93" t="str">
            <v>MEDICO ESPECIALISTA</v>
          </cell>
          <cell r="D93">
            <v>2</v>
          </cell>
          <cell r="F93">
            <v>0.1</v>
          </cell>
          <cell r="G93">
            <v>20449.242017103421</v>
          </cell>
          <cell r="H93">
            <v>0.04</v>
          </cell>
        </row>
        <row r="94">
          <cell r="B94" t="str">
            <v>MEDICO GENERALSUPLENTE</v>
          </cell>
          <cell r="C94" t="str">
            <v>MEDICO GENERAL</v>
          </cell>
          <cell r="D94">
            <v>1</v>
          </cell>
          <cell r="F94">
            <v>0.1</v>
          </cell>
          <cell r="G94">
            <v>7945.6137139868324</v>
          </cell>
          <cell r="H94">
            <v>0.04</v>
          </cell>
        </row>
        <row r="95">
          <cell r="B95" t="str">
            <v>ODONTOLOGOSUPLENTE</v>
          </cell>
          <cell r="C95" t="str">
            <v>ODONTOLOGO</v>
          </cell>
          <cell r="D95">
            <v>1</v>
          </cell>
          <cell r="F95">
            <v>0.12</v>
          </cell>
          <cell r="G95">
            <v>12134.162348154641</v>
          </cell>
          <cell r="H95">
            <v>0.04</v>
          </cell>
        </row>
        <row r="96">
          <cell r="B96" t="str">
            <v>OFICIAL DE TRANSPORTESUPLENTE</v>
          </cell>
          <cell r="C96" t="str">
            <v>OFICIAL DE TRANSPORTE</v>
          </cell>
          <cell r="D96">
            <v>2</v>
          </cell>
          <cell r="F96">
            <v>0.12</v>
          </cell>
          <cell r="G96">
            <v>25440.011016782966</v>
          </cell>
          <cell r="H96">
            <v>0.04</v>
          </cell>
        </row>
        <row r="97">
          <cell r="B97" t="str">
            <v>PROMOTOR ASOCIADOSUPLENTE</v>
          </cell>
          <cell r="C97" t="str">
            <v>PROMOTOR ASOCIADO</v>
          </cell>
          <cell r="D97">
            <v>2</v>
          </cell>
          <cell r="F97">
            <v>0.12</v>
          </cell>
          <cell r="G97">
            <v>28361.247787037039</v>
          </cell>
          <cell r="H97">
            <v>0.04</v>
          </cell>
        </row>
        <row r="98">
          <cell r="B98" t="str">
            <v>PROMOTOR ASOCIADO VOLUNTARIADOSUPLENTE</v>
          </cell>
          <cell r="C98" t="str">
            <v>PROMOTOR ASOCIADO VOLUNTARIADO</v>
          </cell>
          <cell r="D98">
            <v>1</v>
          </cell>
          <cell r="F98">
            <v>0.12</v>
          </cell>
          <cell r="G98">
            <v>14180.623893518519</v>
          </cell>
          <cell r="H98">
            <v>0.04</v>
          </cell>
        </row>
        <row r="99">
          <cell r="B99" t="str">
            <v>PROMOTOR CON LICENCIATURASUPLENTE</v>
          </cell>
          <cell r="C99" t="str">
            <v>PROMOTOR CON LICENCIATURA</v>
          </cell>
          <cell r="D99">
            <v>3</v>
          </cell>
          <cell r="F99">
            <v>0.12</v>
          </cell>
          <cell r="G99">
            <v>47551.206173665829</v>
          </cell>
          <cell r="H99">
            <v>0.04</v>
          </cell>
        </row>
        <row r="100">
          <cell r="B100" t="str">
            <v>PSICOLOGOSUPLENTE</v>
          </cell>
          <cell r="C100" t="str">
            <v>PSICOLOGO</v>
          </cell>
          <cell r="D100">
            <v>2</v>
          </cell>
          <cell r="F100">
            <v>0.12</v>
          </cell>
          <cell r="G100">
            <v>24348.291297788212</v>
          </cell>
          <cell r="H100">
            <v>0.04</v>
          </cell>
        </row>
        <row r="101">
          <cell r="B101" t="str">
            <v>RECEPCIONISTASUPLENTE</v>
          </cell>
          <cell r="C101" t="str">
            <v>RECEPCIONISTA</v>
          </cell>
          <cell r="D101">
            <v>1</v>
          </cell>
          <cell r="F101">
            <v>0.12</v>
          </cell>
          <cell r="G101">
            <v>9129.1510882864204</v>
          </cell>
          <cell r="H101">
            <v>0.04</v>
          </cell>
        </row>
        <row r="102">
          <cell r="B102" t="str">
            <v>SECRETARIA GENERALSUPLENTE</v>
          </cell>
          <cell r="C102" t="str">
            <v>SECRETARIA GENERAL</v>
          </cell>
          <cell r="D102">
            <v>1</v>
          </cell>
          <cell r="F102">
            <v>0.12</v>
          </cell>
          <cell r="G102">
            <v>10852.809601616409</v>
          </cell>
          <cell r="H102">
            <v>0.04</v>
          </cell>
        </row>
        <row r="103">
          <cell r="B103" t="str">
            <v>TRABAJADOR SOCIALSUPLENTE</v>
          </cell>
          <cell r="C103" t="str">
            <v>TRABAJADOR SOCIAL</v>
          </cell>
          <cell r="D103">
            <v>2</v>
          </cell>
          <cell r="F103">
            <v>0.12</v>
          </cell>
          <cell r="G103">
            <v>31877.890114862079</v>
          </cell>
          <cell r="H103">
            <v>0.04</v>
          </cell>
        </row>
        <row r="104">
          <cell r="B104">
            <v>1</v>
          </cell>
          <cell r="C104" t="str">
            <v>SUPLENTE</v>
          </cell>
          <cell r="D104">
            <v>52</v>
          </cell>
          <cell r="F104">
            <v>0.11809523809523816</v>
          </cell>
          <cell r="G104">
            <v>537241.5762324346</v>
          </cell>
          <cell r="H104">
            <v>4.0000000000000008E-2</v>
          </cell>
        </row>
        <row r="106">
          <cell r="C106" t="str">
            <v>Opción D V1.2</v>
          </cell>
        </row>
        <row r="113">
          <cell r="B113">
            <v>1</v>
          </cell>
          <cell r="C113" t="str">
            <v>NUEVA CREAC.</v>
          </cell>
          <cell r="D113">
            <v>0</v>
          </cell>
          <cell r="G113">
            <v>0</v>
          </cell>
        </row>
        <row r="114">
          <cell r="B114">
            <v>1</v>
          </cell>
          <cell r="C114" t="str">
            <v>GRAN TOTAL</v>
          </cell>
          <cell r="D114">
            <v>1269</v>
          </cell>
          <cell r="E114">
            <v>0.2545735294117647</v>
          </cell>
          <cell r="F114">
            <v>7.8124769287560028E-2</v>
          </cell>
          <cell r="G114">
            <v>15245552.957942283</v>
          </cell>
          <cell r="H114">
            <v>2.6666666666666675E-2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Y8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M148"/>
  <sheetViews>
    <sheetView showGridLines="0" tabSelected="1" workbookViewId="0">
      <pane ySplit="6" topLeftCell="A7" activePane="bottomLeft" state="frozen"/>
      <selection pane="bottomLeft" activeCell="L150" sqref="L150"/>
    </sheetView>
  </sheetViews>
  <sheetFormatPr baseColWidth="10" defaultColWidth="18.7109375" defaultRowHeight="12.75" customHeight="1"/>
  <cols>
    <col min="1" max="1" width="1.7109375" style="2" customWidth="1"/>
    <col min="2" max="2" width="42.7109375" style="2" customWidth="1"/>
    <col min="3" max="3" width="11.5703125" style="4" bestFit="1" customWidth="1"/>
    <col min="4" max="4" width="14.28515625" style="4" bestFit="1" customWidth="1"/>
    <col min="5" max="5" width="12.7109375" style="5" customWidth="1"/>
    <col min="6" max="6" width="14.5703125" style="5" customWidth="1"/>
    <col min="7" max="8" width="13.7109375" style="5" customWidth="1"/>
    <col min="9" max="9" width="11.7109375" style="5" customWidth="1"/>
    <col min="10" max="10" width="14.85546875" style="5" customWidth="1"/>
    <col min="11" max="11" width="12.5703125" style="5" bestFit="1" customWidth="1"/>
    <col min="12" max="12" width="12.85546875" style="5" customWidth="1"/>
    <col min="13" max="13" width="14.85546875" style="5" customWidth="1"/>
    <col min="14" max="14" width="1.7109375" style="2" customWidth="1"/>
    <col min="15" max="197" width="18.7109375" style="2"/>
    <col min="198" max="198" width="28.42578125" style="2" customWidth="1"/>
    <col min="199" max="199" width="11.28515625" style="2" customWidth="1"/>
    <col min="200" max="200" width="9" style="2" customWidth="1"/>
    <col min="201" max="201" width="12.7109375" style="2" customWidth="1"/>
    <col min="202" max="202" width="7.5703125" style="2" customWidth="1"/>
    <col min="203" max="203" width="12.7109375" style="2" customWidth="1"/>
    <col min="204" max="204" width="7.85546875" style="2" customWidth="1"/>
    <col min="205" max="205" width="5.42578125" style="2" customWidth="1"/>
    <col min="206" max="206" width="9.85546875" style="2" customWidth="1"/>
    <col min="207" max="207" width="9" style="2" customWidth="1"/>
    <col min="208" max="208" width="8.5703125" style="2" customWidth="1"/>
    <col min="209" max="209" width="10.7109375" style="2" customWidth="1"/>
    <col min="210" max="210" width="17.42578125" style="2" customWidth="1"/>
    <col min="211" max="211" width="18.7109375" style="2"/>
    <col min="212" max="212" width="0" style="2" hidden="1" customWidth="1"/>
    <col min="213" max="453" width="18.7109375" style="2"/>
    <col min="454" max="454" width="28.42578125" style="2" customWidth="1"/>
    <col min="455" max="455" width="11.28515625" style="2" customWidth="1"/>
    <col min="456" max="456" width="9" style="2" customWidth="1"/>
    <col min="457" max="457" width="12.7109375" style="2" customWidth="1"/>
    <col min="458" max="458" width="7.5703125" style="2" customWidth="1"/>
    <col min="459" max="459" width="12.7109375" style="2" customWidth="1"/>
    <col min="460" max="460" width="7.85546875" style="2" customWidth="1"/>
    <col min="461" max="461" width="5.42578125" style="2" customWidth="1"/>
    <col min="462" max="462" width="9.85546875" style="2" customWidth="1"/>
    <col min="463" max="463" width="9" style="2" customWidth="1"/>
    <col min="464" max="464" width="8.5703125" style="2" customWidth="1"/>
    <col min="465" max="465" width="10.7109375" style="2" customWidth="1"/>
    <col min="466" max="466" width="17.42578125" style="2" customWidth="1"/>
    <col min="467" max="467" width="18.7109375" style="2"/>
    <col min="468" max="468" width="0" style="2" hidden="1" customWidth="1"/>
    <col min="469" max="709" width="18.7109375" style="2"/>
    <col min="710" max="710" width="28.42578125" style="2" customWidth="1"/>
    <col min="711" max="711" width="11.28515625" style="2" customWidth="1"/>
    <col min="712" max="712" width="9" style="2" customWidth="1"/>
    <col min="713" max="713" width="12.7109375" style="2" customWidth="1"/>
    <col min="714" max="714" width="7.5703125" style="2" customWidth="1"/>
    <col min="715" max="715" width="12.7109375" style="2" customWidth="1"/>
    <col min="716" max="716" width="7.85546875" style="2" customWidth="1"/>
    <col min="717" max="717" width="5.42578125" style="2" customWidth="1"/>
    <col min="718" max="718" width="9.85546875" style="2" customWidth="1"/>
    <col min="719" max="719" width="9" style="2" customWidth="1"/>
    <col min="720" max="720" width="8.5703125" style="2" customWidth="1"/>
    <col min="721" max="721" width="10.7109375" style="2" customWidth="1"/>
    <col min="722" max="722" width="17.42578125" style="2" customWidth="1"/>
    <col min="723" max="723" width="18.7109375" style="2"/>
    <col min="724" max="724" width="0" style="2" hidden="1" customWidth="1"/>
    <col min="725" max="965" width="18.7109375" style="2"/>
    <col min="966" max="966" width="28.42578125" style="2" customWidth="1"/>
    <col min="967" max="967" width="11.28515625" style="2" customWidth="1"/>
    <col min="968" max="968" width="9" style="2" customWidth="1"/>
    <col min="969" max="969" width="12.7109375" style="2" customWidth="1"/>
    <col min="970" max="970" width="7.5703125" style="2" customWidth="1"/>
    <col min="971" max="971" width="12.7109375" style="2" customWidth="1"/>
    <col min="972" max="972" width="7.85546875" style="2" customWidth="1"/>
    <col min="973" max="973" width="5.42578125" style="2" customWidth="1"/>
    <col min="974" max="974" width="9.85546875" style="2" customWidth="1"/>
    <col min="975" max="975" width="9" style="2" customWidth="1"/>
    <col min="976" max="976" width="8.5703125" style="2" customWidth="1"/>
    <col min="977" max="977" width="10.7109375" style="2" customWidth="1"/>
    <col min="978" max="978" width="17.42578125" style="2" customWidth="1"/>
    <col min="979" max="979" width="18.7109375" style="2"/>
    <col min="980" max="980" width="0" style="2" hidden="1" customWidth="1"/>
    <col min="981" max="1221" width="18.7109375" style="2"/>
    <col min="1222" max="1222" width="28.42578125" style="2" customWidth="1"/>
    <col min="1223" max="1223" width="11.28515625" style="2" customWidth="1"/>
    <col min="1224" max="1224" width="9" style="2" customWidth="1"/>
    <col min="1225" max="1225" width="12.7109375" style="2" customWidth="1"/>
    <col min="1226" max="1226" width="7.5703125" style="2" customWidth="1"/>
    <col min="1227" max="1227" width="12.7109375" style="2" customWidth="1"/>
    <col min="1228" max="1228" width="7.85546875" style="2" customWidth="1"/>
    <col min="1229" max="1229" width="5.42578125" style="2" customWidth="1"/>
    <col min="1230" max="1230" width="9.85546875" style="2" customWidth="1"/>
    <col min="1231" max="1231" width="9" style="2" customWidth="1"/>
    <col min="1232" max="1232" width="8.5703125" style="2" customWidth="1"/>
    <col min="1233" max="1233" width="10.7109375" style="2" customWidth="1"/>
    <col min="1234" max="1234" width="17.42578125" style="2" customWidth="1"/>
    <col min="1235" max="1235" width="18.7109375" style="2"/>
    <col min="1236" max="1236" width="0" style="2" hidden="1" customWidth="1"/>
    <col min="1237" max="1477" width="18.7109375" style="2"/>
    <col min="1478" max="1478" width="28.42578125" style="2" customWidth="1"/>
    <col min="1479" max="1479" width="11.28515625" style="2" customWidth="1"/>
    <col min="1480" max="1480" width="9" style="2" customWidth="1"/>
    <col min="1481" max="1481" width="12.7109375" style="2" customWidth="1"/>
    <col min="1482" max="1482" width="7.5703125" style="2" customWidth="1"/>
    <col min="1483" max="1483" width="12.7109375" style="2" customWidth="1"/>
    <col min="1484" max="1484" width="7.85546875" style="2" customWidth="1"/>
    <col min="1485" max="1485" width="5.42578125" style="2" customWidth="1"/>
    <col min="1486" max="1486" width="9.85546875" style="2" customWidth="1"/>
    <col min="1487" max="1487" width="9" style="2" customWidth="1"/>
    <col min="1488" max="1488" width="8.5703125" style="2" customWidth="1"/>
    <col min="1489" max="1489" width="10.7109375" style="2" customWidth="1"/>
    <col min="1490" max="1490" width="17.42578125" style="2" customWidth="1"/>
    <col min="1491" max="1491" width="18.7109375" style="2"/>
    <col min="1492" max="1492" width="0" style="2" hidden="1" customWidth="1"/>
    <col min="1493" max="1733" width="18.7109375" style="2"/>
    <col min="1734" max="1734" width="28.42578125" style="2" customWidth="1"/>
    <col min="1735" max="1735" width="11.28515625" style="2" customWidth="1"/>
    <col min="1736" max="1736" width="9" style="2" customWidth="1"/>
    <col min="1737" max="1737" width="12.7109375" style="2" customWidth="1"/>
    <col min="1738" max="1738" width="7.5703125" style="2" customWidth="1"/>
    <col min="1739" max="1739" width="12.7109375" style="2" customWidth="1"/>
    <col min="1740" max="1740" width="7.85546875" style="2" customWidth="1"/>
    <col min="1741" max="1741" width="5.42578125" style="2" customWidth="1"/>
    <col min="1742" max="1742" width="9.85546875" style="2" customWidth="1"/>
    <col min="1743" max="1743" width="9" style="2" customWidth="1"/>
    <col min="1744" max="1744" width="8.5703125" style="2" customWidth="1"/>
    <col min="1745" max="1745" width="10.7109375" style="2" customWidth="1"/>
    <col min="1746" max="1746" width="17.42578125" style="2" customWidth="1"/>
    <col min="1747" max="1747" width="18.7109375" style="2"/>
    <col min="1748" max="1748" width="0" style="2" hidden="1" customWidth="1"/>
    <col min="1749" max="1989" width="18.7109375" style="2"/>
    <col min="1990" max="1990" width="28.42578125" style="2" customWidth="1"/>
    <col min="1991" max="1991" width="11.28515625" style="2" customWidth="1"/>
    <col min="1992" max="1992" width="9" style="2" customWidth="1"/>
    <col min="1993" max="1993" width="12.7109375" style="2" customWidth="1"/>
    <col min="1994" max="1994" width="7.5703125" style="2" customWidth="1"/>
    <col min="1995" max="1995" width="12.7109375" style="2" customWidth="1"/>
    <col min="1996" max="1996" width="7.85546875" style="2" customWidth="1"/>
    <col min="1997" max="1997" width="5.42578125" style="2" customWidth="1"/>
    <col min="1998" max="1998" width="9.85546875" style="2" customWidth="1"/>
    <col min="1999" max="1999" width="9" style="2" customWidth="1"/>
    <col min="2000" max="2000" width="8.5703125" style="2" customWidth="1"/>
    <col min="2001" max="2001" width="10.7109375" style="2" customWidth="1"/>
    <col min="2002" max="2002" width="17.42578125" style="2" customWidth="1"/>
    <col min="2003" max="2003" width="18.7109375" style="2"/>
    <col min="2004" max="2004" width="0" style="2" hidden="1" customWidth="1"/>
    <col min="2005" max="2245" width="18.7109375" style="2"/>
    <col min="2246" max="2246" width="28.42578125" style="2" customWidth="1"/>
    <col min="2247" max="2247" width="11.28515625" style="2" customWidth="1"/>
    <col min="2248" max="2248" width="9" style="2" customWidth="1"/>
    <col min="2249" max="2249" width="12.7109375" style="2" customWidth="1"/>
    <col min="2250" max="2250" width="7.5703125" style="2" customWidth="1"/>
    <col min="2251" max="2251" width="12.7109375" style="2" customWidth="1"/>
    <col min="2252" max="2252" width="7.85546875" style="2" customWidth="1"/>
    <col min="2253" max="2253" width="5.42578125" style="2" customWidth="1"/>
    <col min="2254" max="2254" width="9.85546875" style="2" customWidth="1"/>
    <col min="2255" max="2255" width="9" style="2" customWidth="1"/>
    <col min="2256" max="2256" width="8.5703125" style="2" customWidth="1"/>
    <col min="2257" max="2257" width="10.7109375" style="2" customWidth="1"/>
    <col min="2258" max="2258" width="17.42578125" style="2" customWidth="1"/>
    <col min="2259" max="2259" width="18.7109375" style="2"/>
    <col min="2260" max="2260" width="0" style="2" hidden="1" customWidth="1"/>
    <col min="2261" max="2501" width="18.7109375" style="2"/>
    <col min="2502" max="2502" width="28.42578125" style="2" customWidth="1"/>
    <col min="2503" max="2503" width="11.28515625" style="2" customWidth="1"/>
    <col min="2504" max="2504" width="9" style="2" customWidth="1"/>
    <col min="2505" max="2505" width="12.7109375" style="2" customWidth="1"/>
    <col min="2506" max="2506" width="7.5703125" style="2" customWidth="1"/>
    <col min="2507" max="2507" width="12.7109375" style="2" customWidth="1"/>
    <col min="2508" max="2508" width="7.85546875" style="2" customWidth="1"/>
    <col min="2509" max="2509" width="5.42578125" style="2" customWidth="1"/>
    <col min="2510" max="2510" width="9.85546875" style="2" customWidth="1"/>
    <col min="2511" max="2511" width="9" style="2" customWidth="1"/>
    <col min="2512" max="2512" width="8.5703125" style="2" customWidth="1"/>
    <col min="2513" max="2513" width="10.7109375" style="2" customWidth="1"/>
    <col min="2514" max="2514" width="17.42578125" style="2" customWidth="1"/>
    <col min="2515" max="2515" width="18.7109375" style="2"/>
    <col min="2516" max="2516" width="0" style="2" hidden="1" customWidth="1"/>
    <col min="2517" max="2757" width="18.7109375" style="2"/>
    <col min="2758" max="2758" width="28.42578125" style="2" customWidth="1"/>
    <col min="2759" max="2759" width="11.28515625" style="2" customWidth="1"/>
    <col min="2760" max="2760" width="9" style="2" customWidth="1"/>
    <col min="2761" max="2761" width="12.7109375" style="2" customWidth="1"/>
    <col min="2762" max="2762" width="7.5703125" style="2" customWidth="1"/>
    <col min="2763" max="2763" width="12.7109375" style="2" customWidth="1"/>
    <col min="2764" max="2764" width="7.85546875" style="2" customWidth="1"/>
    <col min="2765" max="2765" width="5.42578125" style="2" customWidth="1"/>
    <col min="2766" max="2766" width="9.85546875" style="2" customWidth="1"/>
    <col min="2767" max="2767" width="9" style="2" customWidth="1"/>
    <col min="2768" max="2768" width="8.5703125" style="2" customWidth="1"/>
    <col min="2769" max="2769" width="10.7109375" style="2" customWidth="1"/>
    <col min="2770" max="2770" width="17.42578125" style="2" customWidth="1"/>
    <col min="2771" max="2771" width="18.7109375" style="2"/>
    <col min="2772" max="2772" width="0" style="2" hidden="1" customWidth="1"/>
    <col min="2773" max="3013" width="18.7109375" style="2"/>
    <col min="3014" max="3014" width="28.42578125" style="2" customWidth="1"/>
    <col min="3015" max="3015" width="11.28515625" style="2" customWidth="1"/>
    <col min="3016" max="3016" width="9" style="2" customWidth="1"/>
    <col min="3017" max="3017" width="12.7109375" style="2" customWidth="1"/>
    <col min="3018" max="3018" width="7.5703125" style="2" customWidth="1"/>
    <col min="3019" max="3019" width="12.7109375" style="2" customWidth="1"/>
    <col min="3020" max="3020" width="7.85546875" style="2" customWidth="1"/>
    <col min="3021" max="3021" width="5.42578125" style="2" customWidth="1"/>
    <col min="3022" max="3022" width="9.85546875" style="2" customWidth="1"/>
    <col min="3023" max="3023" width="9" style="2" customWidth="1"/>
    <col min="3024" max="3024" width="8.5703125" style="2" customWidth="1"/>
    <col min="3025" max="3025" width="10.7109375" style="2" customWidth="1"/>
    <col min="3026" max="3026" width="17.42578125" style="2" customWidth="1"/>
    <col min="3027" max="3027" width="18.7109375" style="2"/>
    <col min="3028" max="3028" width="0" style="2" hidden="1" customWidth="1"/>
    <col min="3029" max="3269" width="18.7109375" style="2"/>
    <col min="3270" max="3270" width="28.42578125" style="2" customWidth="1"/>
    <col min="3271" max="3271" width="11.28515625" style="2" customWidth="1"/>
    <col min="3272" max="3272" width="9" style="2" customWidth="1"/>
    <col min="3273" max="3273" width="12.7109375" style="2" customWidth="1"/>
    <col min="3274" max="3274" width="7.5703125" style="2" customWidth="1"/>
    <col min="3275" max="3275" width="12.7109375" style="2" customWidth="1"/>
    <col min="3276" max="3276" width="7.85546875" style="2" customWidth="1"/>
    <col min="3277" max="3277" width="5.42578125" style="2" customWidth="1"/>
    <col min="3278" max="3278" width="9.85546875" style="2" customWidth="1"/>
    <col min="3279" max="3279" width="9" style="2" customWidth="1"/>
    <col min="3280" max="3280" width="8.5703125" style="2" customWidth="1"/>
    <col min="3281" max="3281" width="10.7109375" style="2" customWidth="1"/>
    <col min="3282" max="3282" width="17.42578125" style="2" customWidth="1"/>
    <col min="3283" max="3283" width="18.7109375" style="2"/>
    <col min="3284" max="3284" width="0" style="2" hidden="1" customWidth="1"/>
    <col min="3285" max="3525" width="18.7109375" style="2"/>
    <col min="3526" max="3526" width="28.42578125" style="2" customWidth="1"/>
    <col min="3527" max="3527" width="11.28515625" style="2" customWidth="1"/>
    <col min="3528" max="3528" width="9" style="2" customWidth="1"/>
    <col min="3529" max="3529" width="12.7109375" style="2" customWidth="1"/>
    <col min="3530" max="3530" width="7.5703125" style="2" customWidth="1"/>
    <col min="3531" max="3531" width="12.7109375" style="2" customWidth="1"/>
    <col min="3532" max="3532" width="7.85546875" style="2" customWidth="1"/>
    <col min="3533" max="3533" width="5.42578125" style="2" customWidth="1"/>
    <col min="3534" max="3534" width="9.85546875" style="2" customWidth="1"/>
    <col min="3535" max="3535" width="9" style="2" customWidth="1"/>
    <col min="3536" max="3536" width="8.5703125" style="2" customWidth="1"/>
    <col min="3537" max="3537" width="10.7109375" style="2" customWidth="1"/>
    <col min="3538" max="3538" width="17.42578125" style="2" customWidth="1"/>
    <col min="3539" max="3539" width="18.7109375" style="2"/>
    <col min="3540" max="3540" width="0" style="2" hidden="1" customWidth="1"/>
    <col min="3541" max="3781" width="18.7109375" style="2"/>
    <col min="3782" max="3782" width="28.42578125" style="2" customWidth="1"/>
    <col min="3783" max="3783" width="11.28515625" style="2" customWidth="1"/>
    <col min="3784" max="3784" width="9" style="2" customWidth="1"/>
    <col min="3785" max="3785" width="12.7109375" style="2" customWidth="1"/>
    <col min="3786" max="3786" width="7.5703125" style="2" customWidth="1"/>
    <col min="3787" max="3787" width="12.7109375" style="2" customWidth="1"/>
    <col min="3788" max="3788" width="7.85546875" style="2" customWidth="1"/>
    <col min="3789" max="3789" width="5.42578125" style="2" customWidth="1"/>
    <col min="3790" max="3790" width="9.85546875" style="2" customWidth="1"/>
    <col min="3791" max="3791" width="9" style="2" customWidth="1"/>
    <col min="3792" max="3792" width="8.5703125" style="2" customWidth="1"/>
    <col min="3793" max="3793" width="10.7109375" style="2" customWidth="1"/>
    <col min="3794" max="3794" width="17.42578125" style="2" customWidth="1"/>
    <col min="3795" max="3795" width="18.7109375" style="2"/>
    <col min="3796" max="3796" width="0" style="2" hidden="1" customWidth="1"/>
    <col min="3797" max="4037" width="18.7109375" style="2"/>
    <col min="4038" max="4038" width="28.42578125" style="2" customWidth="1"/>
    <col min="4039" max="4039" width="11.28515625" style="2" customWidth="1"/>
    <col min="4040" max="4040" width="9" style="2" customWidth="1"/>
    <col min="4041" max="4041" width="12.7109375" style="2" customWidth="1"/>
    <col min="4042" max="4042" width="7.5703125" style="2" customWidth="1"/>
    <col min="4043" max="4043" width="12.7109375" style="2" customWidth="1"/>
    <col min="4044" max="4044" width="7.85546875" style="2" customWidth="1"/>
    <col min="4045" max="4045" width="5.42578125" style="2" customWidth="1"/>
    <col min="4046" max="4046" width="9.85546875" style="2" customWidth="1"/>
    <col min="4047" max="4047" width="9" style="2" customWidth="1"/>
    <col min="4048" max="4048" width="8.5703125" style="2" customWidth="1"/>
    <col min="4049" max="4049" width="10.7109375" style="2" customWidth="1"/>
    <col min="4050" max="4050" width="17.42578125" style="2" customWidth="1"/>
    <col min="4051" max="4051" width="18.7109375" style="2"/>
    <col min="4052" max="4052" width="0" style="2" hidden="1" customWidth="1"/>
    <col min="4053" max="4293" width="18.7109375" style="2"/>
    <col min="4294" max="4294" width="28.42578125" style="2" customWidth="1"/>
    <col min="4295" max="4295" width="11.28515625" style="2" customWidth="1"/>
    <col min="4296" max="4296" width="9" style="2" customWidth="1"/>
    <col min="4297" max="4297" width="12.7109375" style="2" customWidth="1"/>
    <col min="4298" max="4298" width="7.5703125" style="2" customWidth="1"/>
    <col min="4299" max="4299" width="12.7109375" style="2" customWidth="1"/>
    <col min="4300" max="4300" width="7.85546875" style="2" customWidth="1"/>
    <col min="4301" max="4301" width="5.42578125" style="2" customWidth="1"/>
    <col min="4302" max="4302" width="9.85546875" style="2" customWidth="1"/>
    <col min="4303" max="4303" width="9" style="2" customWidth="1"/>
    <col min="4304" max="4304" width="8.5703125" style="2" customWidth="1"/>
    <col min="4305" max="4305" width="10.7109375" style="2" customWidth="1"/>
    <col min="4306" max="4306" width="17.42578125" style="2" customWidth="1"/>
    <col min="4307" max="4307" width="18.7109375" style="2"/>
    <col min="4308" max="4308" width="0" style="2" hidden="1" customWidth="1"/>
    <col min="4309" max="4549" width="18.7109375" style="2"/>
    <col min="4550" max="4550" width="28.42578125" style="2" customWidth="1"/>
    <col min="4551" max="4551" width="11.28515625" style="2" customWidth="1"/>
    <col min="4552" max="4552" width="9" style="2" customWidth="1"/>
    <col min="4553" max="4553" width="12.7109375" style="2" customWidth="1"/>
    <col min="4554" max="4554" width="7.5703125" style="2" customWidth="1"/>
    <col min="4555" max="4555" width="12.7109375" style="2" customWidth="1"/>
    <col min="4556" max="4556" width="7.85546875" style="2" customWidth="1"/>
    <col min="4557" max="4557" width="5.42578125" style="2" customWidth="1"/>
    <col min="4558" max="4558" width="9.85546875" style="2" customWidth="1"/>
    <col min="4559" max="4559" width="9" style="2" customWidth="1"/>
    <col min="4560" max="4560" width="8.5703125" style="2" customWidth="1"/>
    <col min="4561" max="4561" width="10.7109375" style="2" customWidth="1"/>
    <col min="4562" max="4562" width="17.42578125" style="2" customWidth="1"/>
    <col min="4563" max="4563" width="18.7109375" style="2"/>
    <col min="4564" max="4564" width="0" style="2" hidden="1" customWidth="1"/>
    <col min="4565" max="4805" width="18.7109375" style="2"/>
    <col min="4806" max="4806" width="28.42578125" style="2" customWidth="1"/>
    <col min="4807" max="4807" width="11.28515625" style="2" customWidth="1"/>
    <col min="4808" max="4808" width="9" style="2" customWidth="1"/>
    <col min="4809" max="4809" width="12.7109375" style="2" customWidth="1"/>
    <col min="4810" max="4810" width="7.5703125" style="2" customWidth="1"/>
    <col min="4811" max="4811" width="12.7109375" style="2" customWidth="1"/>
    <col min="4812" max="4812" width="7.85546875" style="2" customWidth="1"/>
    <col min="4813" max="4813" width="5.42578125" style="2" customWidth="1"/>
    <col min="4814" max="4814" width="9.85546875" style="2" customWidth="1"/>
    <col min="4815" max="4815" width="9" style="2" customWidth="1"/>
    <col min="4816" max="4816" width="8.5703125" style="2" customWidth="1"/>
    <col min="4817" max="4817" width="10.7109375" style="2" customWidth="1"/>
    <col min="4818" max="4818" width="17.42578125" style="2" customWidth="1"/>
    <col min="4819" max="4819" width="18.7109375" style="2"/>
    <col min="4820" max="4820" width="0" style="2" hidden="1" customWidth="1"/>
    <col min="4821" max="5061" width="18.7109375" style="2"/>
    <col min="5062" max="5062" width="28.42578125" style="2" customWidth="1"/>
    <col min="5063" max="5063" width="11.28515625" style="2" customWidth="1"/>
    <col min="5064" max="5064" width="9" style="2" customWidth="1"/>
    <col min="5065" max="5065" width="12.7109375" style="2" customWidth="1"/>
    <col min="5066" max="5066" width="7.5703125" style="2" customWidth="1"/>
    <col min="5067" max="5067" width="12.7109375" style="2" customWidth="1"/>
    <col min="5068" max="5068" width="7.85546875" style="2" customWidth="1"/>
    <col min="5069" max="5069" width="5.42578125" style="2" customWidth="1"/>
    <col min="5070" max="5070" width="9.85546875" style="2" customWidth="1"/>
    <col min="5071" max="5071" width="9" style="2" customWidth="1"/>
    <col min="5072" max="5072" width="8.5703125" style="2" customWidth="1"/>
    <col min="5073" max="5073" width="10.7109375" style="2" customWidth="1"/>
    <col min="5074" max="5074" width="17.42578125" style="2" customWidth="1"/>
    <col min="5075" max="5075" width="18.7109375" style="2"/>
    <col min="5076" max="5076" width="0" style="2" hidden="1" customWidth="1"/>
    <col min="5077" max="5317" width="18.7109375" style="2"/>
    <col min="5318" max="5318" width="28.42578125" style="2" customWidth="1"/>
    <col min="5319" max="5319" width="11.28515625" style="2" customWidth="1"/>
    <col min="5320" max="5320" width="9" style="2" customWidth="1"/>
    <col min="5321" max="5321" width="12.7109375" style="2" customWidth="1"/>
    <col min="5322" max="5322" width="7.5703125" style="2" customWidth="1"/>
    <col min="5323" max="5323" width="12.7109375" style="2" customWidth="1"/>
    <col min="5324" max="5324" width="7.85546875" style="2" customWidth="1"/>
    <col min="5325" max="5325" width="5.42578125" style="2" customWidth="1"/>
    <col min="5326" max="5326" width="9.85546875" style="2" customWidth="1"/>
    <col min="5327" max="5327" width="9" style="2" customWidth="1"/>
    <col min="5328" max="5328" width="8.5703125" style="2" customWidth="1"/>
    <col min="5329" max="5329" width="10.7109375" style="2" customWidth="1"/>
    <col min="5330" max="5330" width="17.42578125" style="2" customWidth="1"/>
    <col min="5331" max="5331" width="18.7109375" style="2"/>
    <col min="5332" max="5332" width="0" style="2" hidden="1" customWidth="1"/>
    <col min="5333" max="5573" width="18.7109375" style="2"/>
    <col min="5574" max="5574" width="28.42578125" style="2" customWidth="1"/>
    <col min="5575" max="5575" width="11.28515625" style="2" customWidth="1"/>
    <col min="5576" max="5576" width="9" style="2" customWidth="1"/>
    <col min="5577" max="5577" width="12.7109375" style="2" customWidth="1"/>
    <col min="5578" max="5578" width="7.5703125" style="2" customWidth="1"/>
    <col min="5579" max="5579" width="12.7109375" style="2" customWidth="1"/>
    <col min="5580" max="5580" width="7.85546875" style="2" customWidth="1"/>
    <col min="5581" max="5581" width="5.42578125" style="2" customWidth="1"/>
    <col min="5582" max="5582" width="9.85546875" style="2" customWidth="1"/>
    <col min="5583" max="5583" width="9" style="2" customWidth="1"/>
    <col min="5584" max="5584" width="8.5703125" style="2" customWidth="1"/>
    <col min="5585" max="5585" width="10.7109375" style="2" customWidth="1"/>
    <col min="5586" max="5586" width="17.42578125" style="2" customWidth="1"/>
    <col min="5587" max="5587" width="18.7109375" style="2"/>
    <col min="5588" max="5588" width="0" style="2" hidden="1" customWidth="1"/>
    <col min="5589" max="5829" width="18.7109375" style="2"/>
    <col min="5830" max="5830" width="28.42578125" style="2" customWidth="1"/>
    <col min="5831" max="5831" width="11.28515625" style="2" customWidth="1"/>
    <col min="5832" max="5832" width="9" style="2" customWidth="1"/>
    <col min="5833" max="5833" width="12.7109375" style="2" customWidth="1"/>
    <col min="5834" max="5834" width="7.5703125" style="2" customWidth="1"/>
    <col min="5835" max="5835" width="12.7109375" style="2" customWidth="1"/>
    <col min="5836" max="5836" width="7.85546875" style="2" customWidth="1"/>
    <col min="5837" max="5837" width="5.42578125" style="2" customWidth="1"/>
    <col min="5838" max="5838" width="9.85546875" style="2" customWidth="1"/>
    <col min="5839" max="5839" width="9" style="2" customWidth="1"/>
    <col min="5840" max="5840" width="8.5703125" style="2" customWidth="1"/>
    <col min="5841" max="5841" width="10.7109375" style="2" customWidth="1"/>
    <col min="5842" max="5842" width="17.42578125" style="2" customWidth="1"/>
    <col min="5843" max="5843" width="18.7109375" style="2"/>
    <col min="5844" max="5844" width="0" style="2" hidden="1" customWidth="1"/>
    <col min="5845" max="6085" width="18.7109375" style="2"/>
    <col min="6086" max="6086" width="28.42578125" style="2" customWidth="1"/>
    <col min="6087" max="6087" width="11.28515625" style="2" customWidth="1"/>
    <col min="6088" max="6088" width="9" style="2" customWidth="1"/>
    <col min="6089" max="6089" width="12.7109375" style="2" customWidth="1"/>
    <col min="6090" max="6090" width="7.5703125" style="2" customWidth="1"/>
    <col min="6091" max="6091" width="12.7109375" style="2" customWidth="1"/>
    <col min="6092" max="6092" width="7.85546875" style="2" customWidth="1"/>
    <col min="6093" max="6093" width="5.42578125" style="2" customWidth="1"/>
    <col min="6094" max="6094" width="9.85546875" style="2" customWidth="1"/>
    <col min="6095" max="6095" width="9" style="2" customWidth="1"/>
    <col min="6096" max="6096" width="8.5703125" style="2" customWidth="1"/>
    <col min="6097" max="6097" width="10.7109375" style="2" customWidth="1"/>
    <col min="6098" max="6098" width="17.42578125" style="2" customWidth="1"/>
    <col min="6099" max="6099" width="18.7109375" style="2"/>
    <col min="6100" max="6100" width="0" style="2" hidden="1" customWidth="1"/>
    <col min="6101" max="6341" width="18.7109375" style="2"/>
    <col min="6342" max="6342" width="28.42578125" style="2" customWidth="1"/>
    <col min="6343" max="6343" width="11.28515625" style="2" customWidth="1"/>
    <col min="6344" max="6344" width="9" style="2" customWidth="1"/>
    <col min="6345" max="6345" width="12.7109375" style="2" customWidth="1"/>
    <col min="6346" max="6346" width="7.5703125" style="2" customWidth="1"/>
    <col min="6347" max="6347" width="12.7109375" style="2" customWidth="1"/>
    <col min="6348" max="6348" width="7.85546875" style="2" customWidth="1"/>
    <col min="6349" max="6349" width="5.42578125" style="2" customWidth="1"/>
    <col min="6350" max="6350" width="9.85546875" style="2" customWidth="1"/>
    <col min="6351" max="6351" width="9" style="2" customWidth="1"/>
    <col min="6352" max="6352" width="8.5703125" style="2" customWidth="1"/>
    <col min="6353" max="6353" width="10.7109375" style="2" customWidth="1"/>
    <col min="6354" max="6354" width="17.42578125" style="2" customWidth="1"/>
    <col min="6355" max="6355" width="18.7109375" style="2"/>
    <col min="6356" max="6356" width="0" style="2" hidden="1" customWidth="1"/>
    <col min="6357" max="6597" width="18.7109375" style="2"/>
    <col min="6598" max="6598" width="28.42578125" style="2" customWidth="1"/>
    <col min="6599" max="6599" width="11.28515625" style="2" customWidth="1"/>
    <col min="6600" max="6600" width="9" style="2" customWidth="1"/>
    <col min="6601" max="6601" width="12.7109375" style="2" customWidth="1"/>
    <col min="6602" max="6602" width="7.5703125" style="2" customWidth="1"/>
    <col min="6603" max="6603" width="12.7109375" style="2" customWidth="1"/>
    <col min="6604" max="6604" width="7.85546875" style="2" customWidth="1"/>
    <col min="6605" max="6605" width="5.42578125" style="2" customWidth="1"/>
    <col min="6606" max="6606" width="9.85546875" style="2" customWidth="1"/>
    <col min="6607" max="6607" width="9" style="2" customWidth="1"/>
    <col min="6608" max="6608" width="8.5703125" style="2" customWidth="1"/>
    <col min="6609" max="6609" width="10.7109375" style="2" customWidth="1"/>
    <col min="6610" max="6610" width="17.42578125" style="2" customWidth="1"/>
    <col min="6611" max="6611" width="18.7109375" style="2"/>
    <col min="6612" max="6612" width="0" style="2" hidden="1" customWidth="1"/>
    <col min="6613" max="6853" width="18.7109375" style="2"/>
    <col min="6854" max="6854" width="28.42578125" style="2" customWidth="1"/>
    <col min="6855" max="6855" width="11.28515625" style="2" customWidth="1"/>
    <col min="6856" max="6856" width="9" style="2" customWidth="1"/>
    <col min="6857" max="6857" width="12.7109375" style="2" customWidth="1"/>
    <col min="6858" max="6858" width="7.5703125" style="2" customWidth="1"/>
    <col min="6859" max="6859" width="12.7109375" style="2" customWidth="1"/>
    <col min="6860" max="6860" width="7.85546875" style="2" customWidth="1"/>
    <col min="6861" max="6861" width="5.42578125" style="2" customWidth="1"/>
    <col min="6862" max="6862" width="9.85546875" style="2" customWidth="1"/>
    <col min="6863" max="6863" width="9" style="2" customWidth="1"/>
    <col min="6864" max="6864" width="8.5703125" style="2" customWidth="1"/>
    <col min="6865" max="6865" width="10.7109375" style="2" customWidth="1"/>
    <col min="6866" max="6866" width="17.42578125" style="2" customWidth="1"/>
    <col min="6867" max="6867" width="18.7109375" style="2"/>
    <col min="6868" max="6868" width="0" style="2" hidden="1" customWidth="1"/>
    <col min="6869" max="7109" width="18.7109375" style="2"/>
    <col min="7110" max="7110" width="28.42578125" style="2" customWidth="1"/>
    <col min="7111" max="7111" width="11.28515625" style="2" customWidth="1"/>
    <col min="7112" max="7112" width="9" style="2" customWidth="1"/>
    <col min="7113" max="7113" width="12.7109375" style="2" customWidth="1"/>
    <col min="7114" max="7114" width="7.5703125" style="2" customWidth="1"/>
    <col min="7115" max="7115" width="12.7109375" style="2" customWidth="1"/>
    <col min="7116" max="7116" width="7.85546875" style="2" customWidth="1"/>
    <col min="7117" max="7117" width="5.42578125" style="2" customWidth="1"/>
    <col min="7118" max="7118" width="9.85546875" style="2" customWidth="1"/>
    <col min="7119" max="7119" width="9" style="2" customWidth="1"/>
    <col min="7120" max="7120" width="8.5703125" style="2" customWidth="1"/>
    <col min="7121" max="7121" width="10.7109375" style="2" customWidth="1"/>
    <col min="7122" max="7122" width="17.42578125" style="2" customWidth="1"/>
    <col min="7123" max="7123" width="18.7109375" style="2"/>
    <col min="7124" max="7124" width="0" style="2" hidden="1" customWidth="1"/>
    <col min="7125" max="7365" width="18.7109375" style="2"/>
    <col min="7366" max="7366" width="28.42578125" style="2" customWidth="1"/>
    <col min="7367" max="7367" width="11.28515625" style="2" customWidth="1"/>
    <col min="7368" max="7368" width="9" style="2" customWidth="1"/>
    <col min="7369" max="7369" width="12.7109375" style="2" customWidth="1"/>
    <col min="7370" max="7370" width="7.5703125" style="2" customWidth="1"/>
    <col min="7371" max="7371" width="12.7109375" style="2" customWidth="1"/>
    <col min="7372" max="7372" width="7.85546875" style="2" customWidth="1"/>
    <col min="7373" max="7373" width="5.42578125" style="2" customWidth="1"/>
    <col min="7374" max="7374" width="9.85546875" style="2" customWidth="1"/>
    <col min="7375" max="7375" width="9" style="2" customWidth="1"/>
    <col min="7376" max="7376" width="8.5703125" style="2" customWidth="1"/>
    <col min="7377" max="7377" width="10.7109375" style="2" customWidth="1"/>
    <col min="7378" max="7378" width="17.42578125" style="2" customWidth="1"/>
    <col min="7379" max="7379" width="18.7109375" style="2"/>
    <col min="7380" max="7380" width="0" style="2" hidden="1" customWidth="1"/>
    <col min="7381" max="7621" width="18.7109375" style="2"/>
    <col min="7622" max="7622" width="28.42578125" style="2" customWidth="1"/>
    <col min="7623" max="7623" width="11.28515625" style="2" customWidth="1"/>
    <col min="7624" max="7624" width="9" style="2" customWidth="1"/>
    <col min="7625" max="7625" width="12.7109375" style="2" customWidth="1"/>
    <col min="7626" max="7626" width="7.5703125" style="2" customWidth="1"/>
    <col min="7627" max="7627" width="12.7109375" style="2" customWidth="1"/>
    <col min="7628" max="7628" width="7.85546875" style="2" customWidth="1"/>
    <col min="7629" max="7629" width="5.42578125" style="2" customWidth="1"/>
    <col min="7630" max="7630" width="9.85546875" style="2" customWidth="1"/>
    <col min="7631" max="7631" width="9" style="2" customWidth="1"/>
    <col min="7632" max="7632" width="8.5703125" style="2" customWidth="1"/>
    <col min="7633" max="7633" width="10.7109375" style="2" customWidth="1"/>
    <col min="7634" max="7634" width="17.42578125" style="2" customWidth="1"/>
    <col min="7635" max="7635" width="18.7109375" style="2"/>
    <col min="7636" max="7636" width="0" style="2" hidden="1" customWidth="1"/>
    <col min="7637" max="7877" width="18.7109375" style="2"/>
    <col min="7878" max="7878" width="28.42578125" style="2" customWidth="1"/>
    <col min="7879" max="7879" width="11.28515625" style="2" customWidth="1"/>
    <col min="7880" max="7880" width="9" style="2" customWidth="1"/>
    <col min="7881" max="7881" width="12.7109375" style="2" customWidth="1"/>
    <col min="7882" max="7882" width="7.5703125" style="2" customWidth="1"/>
    <col min="7883" max="7883" width="12.7109375" style="2" customWidth="1"/>
    <col min="7884" max="7884" width="7.85546875" style="2" customWidth="1"/>
    <col min="7885" max="7885" width="5.42578125" style="2" customWidth="1"/>
    <col min="7886" max="7886" width="9.85546875" style="2" customWidth="1"/>
    <col min="7887" max="7887" width="9" style="2" customWidth="1"/>
    <col min="7888" max="7888" width="8.5703125" style="2" customWidth="1"/>
    <col min="7889" max="7889" width="10.7109375" style="2" customWidth="1"/>
    <col min="7890" max="7890" width="17.42578125" style="2" customWidth="1"/>
    <col min="7891" max="7891" width="18.7109375" style="2"/>
    <col min="7892" max="7892" width="0" style="2" hidden="1" customWidth="1"/>
    <col min="7893" max="8133" width="18.7109375" style="2"/>
    <col min="8134" max="8134" width="28.42578125" style="2" customWidth="1"/>
    <col min="8135" max="8135" width="11.28515625" style="2" customWidth="1"/>
    <col min="8136" max="8136" width="9" style="2" customWidth="1"/>
    <col min="8137" max="8137" width="12.7109375" style="2" customWidth="1"/>
    <col min="8138" max="8138" width="7.5703125" style="2" customWidth="1"/>
    <col min="8139" max="8139" width="12.7109375" style="2" customWidth="1"/>
    <col min="8140" max="8140" width="7.85546875" style="2" customWidth="1"/>
    <col min="8141" max="8141" width="5.42578125" style="2" customWidth="1"/>
    <col min="8142" max="8142" width="9.85546875" style="2" customWidth="1"/>
    <col min="8143" max="8143" width="9" style="2" customWidth="1"/>
    <col min="8144" max="8144" width="8.5703125" style="2" customWidth="1"/>
    <col min="8145" max="8145" width="10.7109375" style="2" customWidth="1"/>
    <col min="8146" max="8146" width="17.42578125" style="2" customWidth="1"/>
    <col min="8147" max="8147" width="18.7109375" style="2"/>
    <col min="8148" max="8148" width="0" style="2" hidden="1" customWidth="1"/>
    <col min="8149" max="8389" width="18.7109375" style="2"/>
    <col min="8390" max="8390" width="28.42578125" style="2" customWidth="1"/>
    <col min="8391" max="8391" width="11.28515625" style="2" customWidth="1"/>
    <col min="8392" max="8392" width="9" style="2" customWidth="1"/>
    <col min="8393" max="8393" width="12.7109375" style="2" customWidth="1"/>
    <col min="8394" max="8394" width="7.5703125" style="2" customWidth="1"/>
    <col min="8395" max="8395" width="12.7109375" style="2" customWidth="1"/>
    <col min="8396" max="8396" width="7.85546875" style="2" customWidth="1"/>
    <col min="8397" max="8397" width="5.42578125" style="2" customWidth="1"/>
    <col min="8398" max="8398" width="9.85546875" style="2" customWidth="1"/>
    <col min="8399" max="8399" width="9" style="2" customWidth="1"/>
    <col min="8400" max="8400" width="8.5703125" style="2" customWidth="1"/>
    <col min="8401" max="8401" width="10.7109375" style="2" customWidth="1"/>
    <col min="8402" max="8402" width="17.42578125" style="2" customWidth="1"/>
    <col min="8403" max="8403" width="18.7109375" style="2"/>
    <col min="8404" max="8404" width="0" style="2" hidden="1" customWidth="1"/>
    <col min="8405" max="8645" width="18.7109375" style="2"/>
    <col min="8646" max="8646" width="28.42578125" style="2" customWidth="1"/>
    <col min="8647" max="8647" width="11.28515625" style="2" customWidth="1"/>
    <col min="8648" max="8648" width="9" style="2" customWidth="1"/>
    <col min="8649" max="8649" width="12.7109375" style="2" customWidth="1"/>
    <col min="8650" max="8650" width="7.5703125" style="2" customWidth="1"/>
    <col min="8651" max="8651" width="12.7109375" style="2" customWidth="1"/>
    <col min="8652" max="8652" width="7.85546875" style="2" customWidth="1"/>
    <col min="8653" max="8653" width="5.42578125" style="2" customWidth="1"/>
    <col min="8654" max="8654" width="9.85546875" style="2" customWidth="1"/>
    <col min="8655" max="8655" width="9" style="2" customWidth="1"/>
    <col min="8656" max="8656" width="8.5703125" style="2" customWidth="1"/>
    <col min="8657" max="8657" width="10.7109375" style="2" customWidth="1"/>
    <col min="8658" max="8658" width="17.42578125" style="2" customWidth="1"/>
    <col min="8659" max="8659" width="18.7109375" style="2"/>
    <col min="8660" max="8660" width="0" style="2" hidden="1" customWidth="1"/>
    <col min="8661" max="8901" width="18.7109375" style="2"/>
    <col min="8902" max="8902" width="28.42578125" style="2" customWidth="1"/>
    <col min="8903" max="8903" width="11.28515625" style="2" customWidth="1"/>
    <col min="8904" max="8904" width="9" style="2" customWidth="1"/>
    <col min="8905" max="8905" width="12.7109375" style="2" customWidth="1"/>
    <col min="8906" max="8906" width="7.5703125" style="2" customWidth="1"/>
    <col min="8907" max="8907" width="12.7109375" style="2" customWidth="1"/>
    <col min="8908" max="8908" width="7.85546875" style="2" customWidth="1"/>
    <col min="8909" max="8909" width="5.42578125" style="2" customWidth="1"/>
    <col min="8910" max="8910" width="9.85546875" style="2" customWidth="1"/>
    <col min="8911" max="8911" width="9" style="2" customWidth="1"/>
    <col min="8912" max="8912" width="8.5703125" style="2" customWidth="1"/>
    <col min="8913" max="8913" width="10.7109375" style="2" customWidth="1"/>
    <col min="8914" max="8914" width="17.42578125" style="2" customWidth="1"/>
    <col min="8915" max="8915" width="18.7109375" style="2"/>
    <col min="8916" max="8916" width="0" style="2" hidden="1" customWidth="1"/>
    <col min="8917" max="9157" width="18.7109375" style="2"/>
    <col min="9158" max="9158" width="28.42578125" style="2" customWidth="1"/>
    <col min="9159" max="9159" width="11.28515625" style="2" customWidth="1"/>
    <col min="9160" max="9160" width="9" style="2" customWidth="1"/>
    <col min="9161" max="9161" width="12.7109375" style="2" customWidth="1"/>
    <col min="9162" max="9162" width="7.5703125" style="2" customWidth="1"/>
    <col min="9163" max="9163" width="12.7109375" style="2" customWidth="1"/>
    <col min="9164" max="9164" width="7.85546875" style="2" customWidth="1"/>
    <col min="9165" max="9165" width="5.42578125" style="2" customWidth="1"/>
    <col min="9166" max="9166" width="9.85546875" style="2" customWidth="1"/>
    <col min="9167" max="9167" width="9" style="2" customWidth="1"/>
    <col min="9168" max="9168" width="8.5703125" style="2" customWidth="1"/>
    <col min="9169" max="9169" width="10.7109375" style="2" customWidth="1"/>
    <col min="9170" max="9170" width="17.42578125" style="2" customWidth="1"/>
    <col min="9171" max="9171" width="18.7109375" style="2"/>
    <col min="9172" max="9172" width="0" style="2" hidden="1" customWidth="1"/>
    <col min="9173" max="9413" width="18.7109375" style="2"/>
    <col min="9414" max="9414" width="28.42578125" style="2" customWidth="1"/>
    <col min="9415" max="9415" width="11.28515625" style="2" customWidth="1"/>
    <col min="9416" max="9416" width="9" style="2" customWidth="1"/>
    <col min="9417" max="9417" width="12.7109375" style="2" customWidth="1"/>
    <col min="9418" max="9418" width="7.5703125" style="2" customWidth="1"/>
    <col min="9419" max="9419" width="12.7109375" style="2" customWidth="1"/>
    <col min="9420" max="9420" width="7.85546875" style="2" customWidth="1"/>
    <col min="9421" max="9421" width="5.42578125" style="2" customWidth="1"/>
    <col min="9422" max="9422" width="9.85546875" style="2" customWidth="1"/>
    <col min="9423" max="9423" width="9" style="2" customWidth="1"/>
    <col min="9424" max="9424" width="8.5703125" style="2" customWidth="1"/>
    <col min="9425" max="9425" width="10.7109375" style="2" customWidth="1"/>
    <col min="9426" max="9426" width="17.42578125" style="2" customWidth="1"/>
    <col min="9427" max="9427" width="18.7109375" style="2"/>
    <col min="9428" max="9428" width="0" style="2" hidden="1" customWidth="1"/>
    <col min="9429" max="9669" width="18.7109375" style="2"/>
    <col min="9670" max="9670" width="28.42578125" style="2" customWidth="1"/>
    <col min="9671" max="9671" width="11.28515625" style="2" customWidth="1"/>
    <col min="9672" max="9672" width="9" style="2" customWidth="1"/>
    <col min="9673" max="9673" width="12.7109375" style="2" customWidth="1"/>
    <col min="9674" max="9674" width="7.5703125" style="2" customWidth="1"/>
    <col min="9675" max="9675" width="12.7109375" style="2" customWidth="1"/>
    <col min="9676" max="9676" width="7.85546875" style="2" customWidth="1"/>
    <col min="9677" max="9677" width="5.42578125" style="2" customWidth="1"/>
    <col min="9678" max="9678" width="9.85546875" style="2" customWidth="1"/>
    <col min="9679" max="9679" width="9" style="2" customWidth="1"/>
    <col min="9680" max="9680" width="8.5703125" style="2" customWidth="1"/>
    <col min="9681" max="9681" width="10.7109375" style="2" customWidth="1"/>
    <col min="9682" max="9682" width="17.42578125" style="2" customWidth="1"/>
    <col min="9683" max="9683" width="18.7109375" style="2"/>
    <col min="9684" max="9684" width="0" style="2" hidden="1" customWidth="1"/>
    <col min="9685" max="9925" width="18.7109375" style="2"/>
    <col min="9926" max="9926" width="28.42578125" style="2" customWidth="1"/>
    <col min="9927" max="9927" width="11.28515625" style="2" customWidth="1"/>
    <col min="9928" max="9928" width="9" style="2" customWidth="1"/>
    <col min="9929" max="9929" width="12.7109375" style="2" customWidth="1"/>
    <col min="9930" max="9930" width="7.5703125" style="2" customWidth="1"/>
    <col min="9931" max="9931" width="12.7109375" style="2" customWidth="1"/>
    <col min="9932" max="9932" width="7.85546875" style="2" customWidth="1"/>
    <col min="9933" max="9933" width="5.42578125" style="2" customWidth="1"/>
    <col min="9934" max="9934" width="9.85546875" style="2" customWidth="1"/>
    <col min="9935" max="9935" width="9" style="2" customWidth="1"/>
    <col min="9936" max="9936" width="8.5703125" style="2" customWidth="1"/>
    <col min="9937" max="9937" width="10.7109375" style="2" customWidth="1"/>
    <col min="9938" max="9938" width="17.42578125" style="2" customWidth="1"/>
    <col min="9939" max="9939" width="18.7109375" style="2"/>
    <col min="9940" max="9940" width="0" style="2" hidden="1" customWidth="1"/>
    <col min="9941" max="10181" width="18.7109375" style="2"/>
    <col min="10182" max="10182" width="28.42578125" style="2" customWidth="1"/>
    <col min="10183" max="10183" width="11.28515625" style="2" customWidth="1"/>
    <col min="10184" max="10184" width="9" style="2" customWidth="1"/>
    <col min="10185" max="10185" width="12.7109375" style="2" customWidth="1"/>
    <col min="10186" max="10186" width="7.5703125" style="2" customWidth="1"/>
    <col min="10187" max="10187" width="12.7109375" style="2" customWidth="1"/>
    <col min="10188" max="10188" width="7.85546875" style="2" customWidth="1"/>
    <col min="10189" max="10189" width="5.42578125" style="2" customWidth="1"/>
    <col min="10190" max="10190" width="9.85546875" style="2" customWidth="1"/>
    <col min="10191" max="10191" width="9" style="2" customWidth="1"/>
    <col min="10192" max="10192" width="8.5703125" style="2" customWidth="1"/>
    <col min="10193" max="10193" width="10.7109375" style="2" customWidth="1"/>
    <col min="10194" max="10194" width="17.42578125" style="2" customWidth="1"/>
    <col min="10195" max="10195" width="18.7109375" style="2"/>
    <col min="10196" max="10196" width="0" style="2" hidden="1" customWidth="1"/>
    <col min="10197" max="10437" width="18.7109375" style="2"/>
    <col min="10438" max="10438" width="28.42578125" style="2" customWidth="1"/>
    <col min="10439" max="10439" width="11.28515625" style="2" customWidth="1"/>
    <col min="10440" max="10440" width="9" style="2" customWidth="1"/>
    <col min="10441" max="10441" width="12.7109375" style="2" customWidth="1"/>
    <col min="10442" max="10442" width="7.5703125" style="2" customWidth="1"/>
    <col min="10443" max="10443" width="12.7109375" style="2" customWidth="1"/>
    <col min="10444" max="10444" width="7.85546875" style="2" customWidth="1"/>
    <col min="10445" max="10445" width="5.42578125" style="2" customWidth="1"/>
    <col min="10446" max="10446" width="9.85546875" style="2" customWidth="1"/>
    <col min="10447" max="10447" width="9" style="2" customWidth="1"/>
    <col min="10448" max="10448" width="8.5703125" style="2" customWidth="1"/>
    <col min="10449" max="10449" width="10.7109375" style="2" customWidth="1"/>
    <col min="10450" max="10450" width="17.42578125" style="2" customWidth="1"/>
    <col min="10451" max="10451" width="18.7109375" style="2"/>
    <col min="10452" max="10452" width="0" style="2" hidden="1" customWidth="1"/>
    <col min="10453" max="10693" width="18.7109375" style="2"/>
    <col min="10694" max="10694" width="28.42578125" style="2" customWidth="1"/>
    <col min="10695" max="10695" width="11.28515625" style="2" customWidth="1"/>
    <col min="10696" max="10696" width="9" style="2" customWidth="1"/>
    <col min="10697" max="10697" width="12.7109375" style="2" customWidth="1"/>
    <col min="10698" max="10698" width="7.5703125" style="2" customWidth="1"/>
    <col min="10699" max="10699" width="12.7109375" style="2" customWidth="1"/>
    <col min="10700" max="10700" width="7.85546875" style="2" customWidth="1"/>
    <col min="10701" max="10701" width="5.42578125" style="2" customWidth="1"/>
    <col min="10702" max="10702" width="9.85546875" style="2" customWidth="1"/>
    <col min="10703" max="10703" width="9" style="2" customWidth="1"/>
    <col min="10704" max="10704" width="8.5703125" style="2" customWidth="1"/>
    <col min="10705" max="10705" width="10.7109375" style="2" customWidth="1"/>
    <col min="10706" max="10706" width="17.42578125" style="2" customWidth="1"/>
    <col min="10707" max="10707" width="18.7109375" style="2"/>
    <col min="10708" max="10708" width="0" style="2" hidden="1" customWidth="1"/>
    <col min="10709" max="10949" width="18.7109375" style="2"/>
    <col min="10950" max="10950" width="28.42578125" style="2" customWidth="1"/>
    <col min="10951" max="10951" width="11.28515625" style="2" customWidth="1"/>
    <col min="10952" max="10952" width="9" style="2" customWidth="1"/>
    <col min="10953" max="10953" width="12.7109375" style="2" customWidth="1"/>
    <col min="10954" max="10954" width="7.5703125" style="2" customWidth="1"/>
    <col min="10955" max="10955" width="12.7109375" style="2" customWidth="1"/>
    <col min="10956" max="10956" width="7.85546875" style="2" customWidth="1"/>
    <col min="10957" max="10957" width="5.42578125" style="2" customWidth="1"/>
    <col min="10958" max="10958" width="9.85546875" style="2" customWidth="1"/>
    <col min="10959" max="10959" width="9" style="2" customWidth="1"/>
    <col min="10960" max="10960" width="8.5703125" style="2" customWidth="1"/>
    <col min="10961" max="10961" width="10.7109375" style="2" customWidth="1"/>
    <col min="10962" max="10962" width="17.42578125" style="2" customWidth="1"/>
    <col min="10963" max="10963" width="18.7109375" style="2"/>
    <col min="10964" max="10964" width="0" style="2" hidden="1" customWidth="1"/>
    <col min="10965" max="11205" width="18.7109375" style="2"/>
    <col min="11206" max="11206" width="28.42578125" style="2" customWidth="1"/>
    <col min="11207" max="11207" width="11.28515625" style="2" customWidth="1"/>
    <col min="11208" max="11208" width="9" style="2" customWidth="1"/>
    <col min="11209" max="11209" width="12.7109375" style="2" customWidth="1"/>
    <col min="11210" max="11210" width="7.5703125" style="2" customWidth="1"/>
    <col min="11211" max="11211" width="12.7109375" style="2" customWidth="1"/>
    <col min="11212" max="11212" width="7.85546875" style="2" customWidth="1"/>
    <col min="11213" max="11213" width="5.42578125" style="2" customWidth="1"/>
    <col min="11214" max="11214" width="9.85546875" style="2" customWidth="1"/>
    <col min="11215" max="11215" width="9" style="2" customWidth="1"/>
    <col min="11216" max="11216" width="8.5703125" style="2" customWidth="1"/>
    <col min="11217" max="11217" width="10.7109375" style="2" customWidth="1"/>
    <col min="11218" max="11218" width="17.42578125" style="2" customWidth="1"/>
    <col min="11219" max="11219" width="18.7109375" style="2"/>
    <col min="11220" max="11220" width="0" style="2" hidden="1" customWidth="1"/>
    <col min="11221" max="11461" width="18.7109375" style="2"/>
    <col min="11462" max="11462" width="28.42578125" style="2" customWidth="1"/>
    <col min="11463" max="11463" width="11.28515625" style="2" customWidth="1"/>
    <col min="11464" max="11464" width="9" style="2" customWidth="1"/>
    <col min="11465" max="11465" width="12.7109375" style="2" customWidth="1"/>
    <col min="11466" max="11466" width="7.5703125" style="2" customWidth="1"/>
    <col min="11467" max="11467" width="12.7109375" style="2" customWidth="1"/>
    <col min="11468" max="11468" width="7.85546875" style="2" customWidth="1"/>
    <col min="11469" max="11469" width="5.42578125" style="2" customWidth="1"/>
    <col min="11470" max="11470" width="9.85546875" style="2" customWidth="1"/>
    <col min="11471" max="11471" width="9" style="2" customWidth="1"/>
    <col min="11472" max="11472" width="8.5703125" style="2" customWidth="1"/>
    <col min="11473" max="11473" width="10.7109375" style="2" customWidth="1"/>
    <col min="11474" max="11474" width="17.42578125" style="2" customWidth="1"/>
    <col min="11475" max="11475" width="18.7109375" style="2"/>
    <col min="11476" max="11476" width="0" style="2" hidden="1" customWidth="1"/>
    <col min="11477" max="11717" width="18.7109375" style="2"/>
    <col min="11718" max="11718" width="28.42578125" style="2" customWidth="1"/>
    <col min="11719" max="11719" width="11.28515625" style="2" customWidth="1"/>
    <col min="11720" max="11720" width="9" style="2" customWidth="1"/>
    <col min="11721" max="11721" width="12.7109375" style="2" customWidth="1"/>
    <col min="11722" max="11722" width="7.5703125" style="2" customWidth="1"/>
    <col min="11723" max="11723" width="12.7109375" style="2" customWidth="1"/>
    <col min="11724" max="11724" width="7.85546875" style="2" customWidth="1"/>
    <col min="11725" max="11725" width="5.42578125" style="2" customWidth="1"/>
    <col min="11726" max="11726" width="9.85546875" style="2" customWidth="1"/>
    <col min="11727" max="11727" width="9" style="2" customWidth="1"/>
    <col min="11728" max="11728" width="8.5703125" style="2" customWidth="1"/>
    <col min="11729" max="11729" width="10.7109375" style="2" customWidth="1"/>
    <col min="11730" max="11730" width="17.42578125" style="2" customWidth="1"/>
    <col min="11731" max="11731" width="18.7109375" style="2"/>
    <col min="11732" max="11732" width="0" style="2" hidden="1" customWidth="1"/>
    <col min="11733" max="11973" width="18.7109375" style="2"/>
    <col min="11974" max="11974" width="28.42578125" style="2" customWidth="1"/>
    <col min="11975" max="11975" width="11.28515625" style="2" customWidth="1"/>
    <col min="11976" max="11976" width="9" style="2" customWidth="1"/>
    <col min="11977" max="11977" width="12.7109375" style="2" customWidth="1"/>
    <col min="11978" max="11978" width="7.5703125" style="2" customWidth="1"/>
    <col min="11979" max="11979" width="12.7109375" style="2" customWidth="1"/>
    <col min="11980" max="11980" width="7.85546875" style="2" customWidth="1"/>
    <col min="11981" max="11981" width="5.42578125" style="2" customWidth="1"/>
    <col min="11982" max="11982" width="9.85546875" style="2" customWidth="1"/>
    <col min="11983" max="11983" width="9" style="2" customWidth="1"/>
    <col min="11984" max="11984" width="8.5703125" style="2" customWidth="1"/>
    <col min="11985" max="11985" width="10.7109375" style="2" customWidth="1"/>
    <col min="11986" max="11986" width="17.42578125" style="2" customWidth="1"/>
    <col min="11987" max="11987" width="18.7109375" style="2"/>
    <col min="11988" max="11988" width="0" style="2" hidden="1" customWidth="1"/>
    <col min="11989" max="12229" width="18.7109375" style="2"/>
    <col min="12230" max="12230" width="28.42578125" style="2" customWidth="1"/>
    <col min="12231" max="12231" width="11.28515625" style="2" customWidth="1"/>
    <col min="12232" max="12232" width="9" style="2" customWidth="1"/>
    <col min="12233" max="12233" width="12.7109375" style="2" customWidth="1"/>
    <col min="12234" max="12234" width="7.5703125" style="2" customWidth="1"/>
    <col min="12235" max="12235" width="12.7109375" style="2" customWidth="1"/>
    <col min="12236" max="12236" width="7.85546875" style="2" customWidth="1"/>
    <col min="12237" max="12237" width="5.42578125" style="2" customWidth="1"/>
    <col min="12238" max="12238" width="9.85546875" style="2" customWidth="1"/>
    <col min="12239" max="12239" width="9" style="2" customWidth="1"/>
    <col min="12240" max="12240" width="8.5703125" style="2" customWidth="1"/>
    <col min="12241" max="12241" width="10.7109375" style="2" customWidth="1"/>
    <col min="12242" max="12242" width="17.42578125" style="2" customWidth="1"/>
    <col min="12243" max="12243" width="18.7109375" style="2"/>
    <col min="12244" max="12244" width="0" style="2" hidden="1" customWidth="1"/>
    <col min="12245" max="12485" width="18.7109375" style="2"/>
    <col min="12486" max="12486" width="28.42578125" style="2" customWidth="1"/>
    <col min="12487" max="12487" width="11.28515625" style="2" customWidth="1"/>
    <col min="12488" max="12488" width="9" style="2" customWidth="1"/>
    <col min="12489" max="12489" width="12.7109375" style="2" customWidth="1"/>
    <col min="12490" max="12490" width="7.5703125" style="2" customWidth="1"/>
    <col min="12491" max="12491" width="12.7109375" style="2" customWidth="1"/>
    <col min="12492" max="12492" width="7.85546875" style="2" customWidth="1"/>
    <col min="12493" max="12493" width="5.42578125" style="2" customWidth="1"/>
    <col min="12494" max="12494" width="9.85546875" style="2" customWidth="1"/>
    <col min="12495" max="12495" width="9" style="2" customWidth="1"/>
    <col min="12496" max="12496" width="8.5703125" style="2" customWidth="1"/>
    <col min="12497" max="12497" width="10.7109375" style="2" customWidth="1"/>
    <col min="12498" max="12498" width="17.42578125" style="2" customWidth="1"/>
    <col min="12499" max="12499" width="18.7109375" style="2"/>
    <col min="12500" max="12500" width="0" style="2" hidden="1" customWidth="1"/>
    <col min="12501" max="12741" width="18.7109375" style="2"/>
    <col min="12742" max="12742" width="28.42578125" style="2" customWidth="1"/>
    <col min="12743" max="12743" width="11.28515625" style="2" customWidth="1"/>
    <col min="12744" max="12744" width="9" style="2" customWidth="1"/>
    <col min="12745" max="12745" width="12.7109375" style="2" customWidth="1"/>
    <col min="12746" max="12746" width="7.5703125" style="2" customWidth="1"/>
    <col min="12747" max="12747" width="12.7109375" style="2" customWidth="1"/>
    <col min="12748" max="12748" width="7.85546875" style="2" customWidth="1"/>
    <col min="12749" max="12749" width="5.42578125" style="2" customWidth="1"/>
    <col min="12750" max="12750" width="9.85546875" style="2" customWidth="1"/>
    <col min="12751" max="12751" width="9" style="2" customWidth="1"/>
    <col min="12752" max="12752" width="8.5703125" style="2" customWidth="1"/>
    <col min="12753" max="12753" width="10.7109375" style="2" customWidth="1"/>
    <col min="12754" max="12754" width="17.42578125" style="2" customWidth="1"/>
    <col min="12755" max="12755" width="18.7109375" style="2"/>
    <col min="12756" max="12756" width="0" style="2" hidden="1" customWidth="1"/>
    <col min="12757" max="12997" width="18.7109375" style="2"/>
    <col min="12998" max="12998" width="28.42578125" style="2" customWidth="1"/>
    <col min="12999" max="12999" width="11.28515625" style="2" customWidth="1"/>
    <col min="13000" max="13000" width="9" style="2" customWidth="1"/>
    <col min="13001" max="13001" width="12.7109375" style="2" customWidth="1"/>
    <col min="13002" max="13002" width="7.5703125" style="2" customWidth="1"/>
    <col min="13003" max="13003" width="12.7109375" style="2" customWidth="1"/>
    <col min="13004" max="13004" width="7.85546875" style="2" customWidth="1"/>
    <col min="13005" max="13005" width="5.42578125" style="2" customWidth="1"/>
    <col min="13006" max="13006" width="9.85546875" style="2" customWidth="1"/>
    <col min="13007" max="13007" width="9" style="2" customWidth="1"/>
    <col min="13008" max="13008" width="8.5703125" style="2" customWidth="1"/>
    <col min="13009" max="13009" width="10.7109375" style="2" customWidth="1"/>
    <col min="13010" max="13010" width="17.42578125" style="2" customWidth="1"/>
    <col min="13011" max="13011" width="18.7109375" style="2"/>
    <col min="13012" max="13012" width="0" style="2" hidden="1" customWidth="1"/>
    <col min="13013" max="13253" width="18.7109375" style="2"/>
    <col min="13254" max="13254" width="28.42578125" style="2" customWidth="1"/>
    <col min="13255" max="13255" width="11.28515625" style="2" customWidth="1"/>
    <col min="13256" max="13256" width="9" style="2" customWidth="1"/>
    <col min="13257" max="13257" width="12.7109375" style="2" customWidth="1"/>
    <col min="13258" max="13258" width="7.5703125" style="2" customWidth="1"/>
    <col min="13259" max="13259" width="12.7109375" style="2" customWidth="1"/>
    <col min="13260" max="13260" width="7.85546875" style="2" customWidth="1"/>
    <col min="13261" max="13261" width="5.42578125" style="2" customWidth="1"/>
    <col min="13262" max="13262" width="9.85546875" style="2" customWidth="1"/>
    <col min="13263" max="13263" width="9" style="2" customWidth="1"/>
    <col min="13264" max="13264" width="8.5703125" style="2" customWidth="1"/>
    <col min="13265" max="13265" width="10.7109375" style="2" customWidth="1"/>
    <col min="13266" max="13266" width="17.42578125" style="2" customWidth="1"/>
    <col min="13267" max="13267" width="18.7109375" style="2"/>
    <col min="13268" max="13268" width="0" style="2" hidden="1" customWidth="1"/>
    <col min="13269" max="13509" width="18.7109375" style="2"/>
    <col min="13510" max="13510" width="28.42578125" style="2" customWidth="1"/>
    <col min="13511" max="13511" width="11.28515625" style="2" customWidth="1"/>
    <col min="13512" max="13512" width="9" style="2" customWidth="1"/>
    <col min="13513" max="13513" width="12.7109375" style="2" customWidth="1"/>
    <col min="13514" max="13514" width="7.5703125" style="2" customWidth="1"/>
    <col min="13515" max="13515" width="12.7109375" style="2" customWidth="1"/>
    <col min="13516" max="13516" width="7.85546875" style="2" customWidth="1"/>
    <col min="13517" max="13517" width="5.42578125" style="2" customWidth="1"/>
    <col min="13518" max="13518" width="9.85546875" style="2" customWidth="1"/>
    <col min="13519" max="13519" width="9" style="2" customWidth="1"/>
    <col min="13520" max="13520" width="8.5703125" style="2" customWidth="1"/>
    <col min="13521" max="13521" width="10.7109375" style="2" customWidth="1"/>
    <col min="13522" max="13522" width="17.42578125" style="2" customWidth="1"/>
    <col min="13523" max="13523" width="18.7109375" style="2"/>
    <col min="13524" max="13524" width="0" style="2" hidden="1" customWidth="1"/>
    <col min="13525" max="13765" width="18.7109375" style="2"/>
    <col min="13766" max="13766" width="28.42578125" style="2" customWidth="1"/>
    <col min="13767" max="13767" width="11.28515625" style="2" customWidth="1"/>
    <col min="13768" max="13768" width="9" style="2" customWidth="1"/>
    <col min="13769" max="13769" width="12.7109375" style="2" customWidth="1"/>
    <col min="13770" max="13770" width="7.5703125" style="2" customWidth="1"/>
    <col min="13771" max="13771" width="12.7109375" style="2" customWidth="1"/>
    <col min="13772" max="13772" width="7.85546875" style="2" customWidth="1"/>
    <col min="13773" max="13773" width="5.42578125" style="2" customWidth="1"/>
    <col min="13774" max="13774" width="9.85546875" style="2" customWidth="1"/>
    <col min="13775" max="13775" width="9" style="2" customWidth="1"/>
    <col min="13776" max="13776" width="8.5703125" style="2" customWidth="1"/>
    <col min="13777" max="13777" width="10.7109375" style="2" customWidth="1"/>
    <col min="13778" max="13778" width="17.42578125" style="2" customWidth="1"/>
    <col min="13779" max="13779" width="18.7109375" style="2"/>
    <col min="13780" max="13780" width="0" style="2" hidden="1" customWidth="1"/>
    <col min="13781" max="14021" width="18.7109375" style="2"/>
    <col min="14022" max="14022" width="28.42578125" style="2" customWidth="1"/>
    <col min="14023" max="14023" width="11.28515625" style="2" customWidth="1"/>
    <col min="14024" max="14024" width="9" style="2" customWidth="1"/>
    <col min="14025" max="14025" width="12.7109375" style="2" customWidth="1"/>
    <col min="14026" max="14026" width="7.5703125" style="2" customWidth="1"/>
    <col min="14027" max="14027" width="12.7109375" style="2" customWidth="1"/>
    <col min="14028" max="14028" width="7.85546875" style="2" customWidth="1"/>
    <col min="14029" max="14029" width="5.42578125" style="2" customWidth="1"/>
    <col min="14030" max="14030" width="9.85546875" style="2" customWidth="1"/>
    <col min="14031" max="14031" width="9" style="2" customWidth="1"/>
    <col min="14032" max="14032" width="8.5703125" style="2" customWidth="1"/>
    <col min="14033" max="14033" width="10.7109375" style="2" customWidth="1"/>
    <col min="14034" max="14034" width="17.42578125" style="2" customWidth="1"/>
    <col min="14035" max="14035" width="18.7109375" style="2"/>
    <col min="14036" max="14036" width="0" style="2" hidden="1" customWidth="1"/>
    <col min="14037" max="14277" width="18.7109375" style="2"/>
    <col min="14278" max="14278" width="28.42578125" style="2" customWidth="1"/>
    <col min="14279" max="14279" width="11.28515625" style="2" customWidth="1"/>
    <col min="14280" max="14280" width="9" style="2" customWidth="1"/>
    <col min="14281" max="14281" width="12.7109375" style="2" customWidth="1"/>
    <col min="14282" max="14282" width="7.5703125" style="2" customWidth="1"/>
    <col min="14283" max="14283" width="12.7109375" style="2" customWidth="1"/>
    <col min="14284" max="14284" width="7.85546875" style="2" customWidth="1"/>
    <col min="14285" max="14285" width="5.42578125" style="2" customWidth="1"/>
    <col min="14286" max="14286" width="9.85546875" style="2" customWidth="1"/>
    <col min="14287" max="14287" width="9" style="2" customWidth="1"/>
    <col min="14288" max="14288" width="8.5703125" style="2" customWidth="1"/>
    <col min="14289" max="14289" width="10.7109375" style="2" customWidth="1"/>
    <col min="14290" max="14290" width="17.42578125" style="2" customWidth="1"/>
    <col min="14291" max="14291" width="18.7109375" style="2"/>
    <col min="14292" max="14292" width="0" style="2" hidden="1" customWidth="1"/>
    <col min="14293" max="14533" width="18.7109375" style="2"/>
    <col min="14534" max="14534" width="28.42578125" style="2" customWidth="1"/>
    <col min="14535" max="14535" width="11.28515625" style="2" customWidth="1"/>
    <col min="14536" max="14536" width="9" style="2" customWidth="1"/>
    <col min="14537" max="14537" width="12.7109375" style="2" customWidth="1"/>
    <col min="14538" max="14538" width="7.5703125" style="2" customWidth="1"/>
    <col min="14539" max="14539" width="12.7109375" style="2" customWidth="1"/>
    <col min="14540" max="14540" width="7.85546875" style="2" customWidth="1"/>
    <col min="14541" max="14541" width="5.42578125" style="2" customWidth="1"/>
    <col min="14542" max="14542" width="9.85546875" style="2" customWidth="1"/>
    <col min="14543" max="14543" width="9" style="2" customWidth="1"/>
    <col min="14544" max="14544" width="8.5703125" style="2" customWidth="1"/>
    <col min="14545" max="14545" width="10.7109375" style="2" customWidth="1"/>
    <col min="14546" max="14546" width="17.42578125" style="2" customWidth="1"/>
    <col min="14547" max="14547" width="18.7109375" style="2"/>
    <col min="14548" max="14548" width="0" style="2" hidden="1" customWidth="1"/>
    <col min="14549" max="14789" width="18.7109375" style="2"/>
    <col min="14790" max="14790" width="28.42578125" style="2" customWidth="1"/>
    <col min="14791" max="14791" width="11.28515625" style="2" customWidth="1"/>
    <col min="14792" max="14792" width="9" style="2" customWidth="1"/>
    <col min="14793" max="14793" width="12.7109375" style="2" customWidth="1"/>
    <col min="14794" max="14794" width="7.5703125" style="2" customWidth="1"/>
    <col min="14795" max="14795" width="12.7109375" style="2" customWidth="1"/>
    <col min="14796" max="14796" width="7.85546875" style="2" customWidth="1"/>
    <col min="14797" max="14797" width="5.42578125" style="2" customWidth="1"/>
    <col min="14798" max="14798" width="9.85546875" style="2" customWidth="1"/>
    <col min="14799" max="14799" width="9" style="2" customWidth="1"/>
    <col min="14800" max="14800" width="8.5703125" style="2" customWidth="1"/>
    <col min="14801" max="14801" width="10.7109375" style="2" customWidth="1"/>
    <col min="14802" max="14802" width="17.42578125" style="2" customWidth="1"/>
    <col min="14803" max="14803" width="18.7109375" style="2"/>
    <col min="14804" max="14804" width="0" style="2" hidden="1" customWidth="1"/>
    <col min="14805" max="15045" width="18.7109375" style="2"/>
    <col min="15046" max="15046" width="28.42578125" style="2" customWidth="1"/>
    <col min="15047" max="15047" width="11.28515625" style="2" customWidth="1"/>
    <col min="15048" max="15048" width="9" style="2" customWidth="1"/>
    <col min="15049" max="15049" width="12.7109375" style="2" customWidth="1"/>
    <col min="15050" max="15050" width="7.5703125" style="2" customWidth="1"/>
    <col min="15051" max="15051" width="12.7109375" style="2" customWidth="1"/>
    <col min="15052" max="15052" width="7.85546875" style="2" customWidth="1"/>
    <col min="15053" max="15053" width="5.42578125" style="2" customWidth="1"/>
    <col min="15054" max="15054" width="9.85546875" style="2" customWidth="1"/>
    <col min="15055" max="15055" width="9" style="2" customWidth="1"/>
    <col min="15056" max="15056" width="8.5703125" style="2" customWidth="1"/>
    <col min="15057" max="15057" width="10.7109375" style="2" customWidth="1"/>
    <col min="15058" max="15058" width="17.42578125" style="2" customWidth="1"/>
    <col min="15059" max="15059" width="18.7109375" style="2"/>
    <col min="15060" max="15060" width="0" style="2" hidden="1" customWidth="1"/>
    <col min="15061" max="15301" width="18.7109375" style="2"/>
    <col min="15302" max="15302" width="28.42578125" style="2" customWidth="1"/>
    <col min="15303" max="15303" width="11.28515625" style="2" customWidth="1"/>
    <col min="15304" max="15304" width="9" style="2" customWidth="1"/>
    <col min="15305" max="15305" width="12.7109375" style="2" customWidth="1"/>
    <col min="15306" max="15306" width="7.5703125" style="2" customWidth="1"/>
    <col min="15307" max="15307" width="12.7109375" style="2" customWidth="1"/>
    <col min="15308" max="15308" width="7.85546875" style="2" customWidth="1"/>
    <col min="15309" max="15309" width="5.42578125" style="2" customWidth="1"/>
    <col min="15310" max="15310" width="9.85546875" style="2" customWidth="1"/>
    <col min="15311" max="15311" width="9" style="2" customWidth="1"/>
    <col min="15312" max="15312" width="8.5703125" style="2" customWidth="1"/>
    <col min="15313" max="15313" width="10.7109375" style="2" customWidth="1"/>
    <col min="15314" max="15314" width="17.42578125" style="2" customWidth="1"/>
    <col min="15315" max="15315" width="18.7109375" style="2"/>
    <col min="15316" max="15316" width="0" style="2" hidden="1" customWidth="1"/>
    <col min="15317" max="15557" width="18.7109375" style="2"/>
    <col min="15558" max="15558" width="28.42578125" style="2" customWidth="1"/>
    <col min="15559" max="15559" width="11.28515625" style="2" customWidth="1"/>
    <col min="15560" max="15560" width="9" style="2" customWidth="1"/>
    <col min="15561" max="15561" width="12.7109375" style="2" customWidth="1"/>
    <col min="15562" max="15562" width="7.5703125" style="2" customWidth="1"/>
    <col min="15563" max="15563" width="12.7109375" style="2" customWidth="1"/>
    <col min="15564" max="15564" width="7.85546875" style="2" customWidth="1"/>
    <col min="15565" max="15565" width="5.42578125" style="2" customWidth="1"/>
    <col min="15566" max="15566" width="9.85546875" style="2" customWidth="1"/>
    <col min="15567" max="15567" width="9" style="2" customWidth="1"/>
    <col min="15568" max="15568" width="8.5703125" style="2" customWidth="1"/>
    <col min="15569" max="15569" width="10.7109375" style="2" customWidth="1"/>
    <col min="15570" max="15570" width="17.42578125" style="2" customWidth="1"/>
    <col min="15571" max="15571" width="18.7109375" style="2"/>
    <col min="15572" max="15572" width="0" style="2" hidden="1" customWidth="1"/>
    <col min="15573" max="15813" width="18.7109375" style="2"/>
    <col min="15814" max="15814" width="28.42578125" style="2" customWidth="1"/>
    <col min="15815" max="15815" width="11.28515625" style="2" customWidth="1"/>
    <col min="15816" max="15816" width="9" style="2" customWidth="1"/>
    <col min="15817" max="15817" width="12.7109375" style="2" customWidth="1"/>
    <col min="15818" max="15818" width="7.5703125" style="2" customWidth="1"/>
    <col min="15819" max="15819" width="12.7109375" style="2" customWidth="1"/>
    <col min="15820" max="15820" width="7.85546875" style="2" customWidth="1"/>
    <col min="15821" max="15821" width="5.42578125" style="2" customWidth="1"/>
    <col min="15822" max="15822" width="9.85546875" style="2" customWidth="1"/>
    <col min="15823" max="15823" width="9" style="2" customWidth="1"/>
    <col min="15824" max="15824" width="8.5703125" style="2" customWidth="1"/>
    <col min="15825" max="15825" width="10.7109375" style="2" customWidth="1"/>
    <col min="15826" max="15826" width="17.42578125" style="2" customWidth="1"/>
    <col min="15827" max="15827" width="18.7109375" style="2"/>
    <col min="15828" max="15828" width="0" style="2" hidden="1" customWidth="1"/>
    <col min="15829" max="16069" width="18.7109375" style="2"/>
    <col min="16070" max="16070" width="28.42578125" style="2" customWidth="1"/>
    <col min="16071" max="16071" width="11.28515625" style="2" customWidth="1"/>
    <col min="16072" max="16072" width="9" style="2" customWidth="1"/>
    <col min="16073" max="16073" width="12.7109375" style="2" customWidth="1"/>
    <col min="16074" max="16074" width="7.5703125" style="2" customWidth="1"/>
    <col min="16075" max="16075" width="12.7109375" style="2" customWidth="1"/>
    <col min="16076" max="16076" width="7.85546875" style="2" customWidth="1"/>
    <col min="16077" max="16077" width="5.42578125" style="2" customWidth="1"/>
    <col min="16078" max="16078" width="9.85546875" style="2" customWidth="1"/>
    <col min="16079" max="16079" width="9" style="2" customWidth="1"/>
    <col min="16080" max="16080" width="8.5703125" style="2" customWidth="1"/>
    <col min="16081" max="16081" width="10.7109375" style="2" customWidth="1"/>
    <col min="16082" max="16082" width="17.42578125" style="2" customWidth="1"/>
    <col min="16083" max="16083" width="18.7109375" style="2"/>
    <col min="16084" max="16084" width="0" style="2" hidden="1" customWidth="1"/>
    <col min="16085" max="16384" width="18.7109375" style="2"/>
  </cols>
  <sheetData>
    <row r="1" spans="2:13" ht="12.75" customHeight="1">
      <c r="B1" s="17" t="s">
        <v>56</v>
      </c>
    </row>
    <row r="2" spans="2:13" ht="12.75" customHeight="1">
      <c r="B2" s="19" t="s">
        <v>58</v>
      </c>
      <c r="M2" s="20" t="s">
        <v>60</v>
      </c>
    </row>
    <row r="3" spans="2:13" ht="11.1" customHeight="1">
      <c r="B3" s="18" t="s">
        <v>59</v>
      </c>
      <c r="M3" s="5" t="s">
        <v>57</v>
      </c>
    </row>
    <row r="4" spans="2:13" ht="11.1" customHeight="1"/>
    <row r="6" spans="2:13" s="1" customFormat="1" ht="50.1" customHeight="1">
      <c r="B6" s="10" t="s">
        <v>0</v>
      </c>
      <c r="C6" s="11" t="s">
        <v>45</v>
      </c>
      <c r="D6" s="11" t="s">
        <v>55</v>
      </c>
      <c r="E6" s="12" t="s">
        <v>46</v>
      </c>
      <c r="F6" s="12" t="s">
        <v>47</v>
      </c>
      <c r="G6" s="13" t="s">
        <v>48</v>
      </c>
      <c r="H6" s="14" t="s">
        <v>51</v>
      </c>
      <c r="I6" s="14" t="s">
        <v>52</v>
      </c>
      <c r="J6" s="14" t="s">
        <v>54</v>
      </c>
      <c r="K6" s="15" t="s">
        <v>49</v>
      </c>
      <c r="L6" s="14" t="s">
        <v>53</v>
      </c>
      <c r="M6" s="16" t="s">
        <v>50</v>
      </c>
    </row>
    <row r="7" spans="2:13" ht="12.75" customHeight="1">
      <c r="B7" s="3" t="s">
        <v>1</v>
      </c>
      <c r="C7" s="4">
        <v>5501.02</v>
      </c>
      <c r="D7" s="4">
        <f>C7*12</f>
        <v>66012.240000000005</v>
      </c>
      <c r="E7" s="6">
        <f>880*12</f>
        <v>10560</v>
      </c>
      <c r="F7" s="6">
        <f>610*12</f>
        <v>7320</v>
      </c>
      <c r="G7" s="7">
        <v>425</v>
      </c>
      <c r="H7" s="4">
        <f>(C7/30)*5</f>
        <v>916.8366666666667</v>
      </c>
      <c r="I7" s="5">
        <v>240</v>
      </c>
      <c r="J7" s="8">
        <f t="shared" ref="J7:J12" si="0">C7/2</f>
        <v>2750.51</v>
      </c>
      <c r="K7" s="4">
        <f>((C7/30)*50)+(((E7+F7+H7+I7+J7)/365)*50)</f>
        <v>12152.934703196348</v>
      </c>
      <c r="L7" s="9">
        <v>400</v>
      </c>
      <c r="M7" s="8">
        <f>SUM(D7:L7)</f>
        <v>100777.52136986301</v>
      </c>
    </row>
    <row r="8" spans="2:13" ht="12.75" customHeight="1">
      <c r="B8" s="3" t="s">
        <v>2</v>
      </c>
      <c r="C8" s="4">
        <v>6482.53</v>
      </c>
      <c r="D8" s="4">
        <f t="shared" ref="D8:D71" si="1">C8*12</f>
        <v>77790.36</v>
      </c>
      <c r="E8" s="6">
        <f t="shared" ref="E8:E71" si="2">880*12</f>
        <v>10560</v>
      </c>
      <c r="F8" s="6">
        <f t="shared" ref="F8:F71" si="3">610*12</f>
        <v>7320</v>
      </c>
      <c r="G8" s="7">
        <v>425</v>
      </c>
      <c r="H8" s="4">
        <f t="shared" ref="H8:H71" si="4">(C8/30)*5</f>
        <v>1080.4216666666666</v>
      </c>
      <c r="I8" s="5">
        <v>240</v>
      </c>
      <c r="J8" s="8">
        <f t="shared" si="0"/>
        <v>3241.2649999999999</v>
      </c>
      <c r="K8" s="4">
        <f t="shared" ref="K8:K71" si="5">((C8/30)*50)+(((E8+F8+H8+I8+J8)/365)*50)</f>
        <v>13878.420319634701</v>
      </c>
      <c r="L8" s="9">
        <v>400</v>
      </c>
      <c r="M8" s="8">
        <f t="shared" ref="M8:M71" si="6">SUM(D8:L8)</f>
        <v>114935.46698630136</v>
      </c>
    </row>
    <row r="9" spans="2:13" ht="12.75" customHeight="1">
      <c r="B9" s="3" t="s">
        <v>1</v>
      </c>
      <c r="C9" s="4">
        <v>7439.13</v>
      </c>
      <c r="D9" s="4">
        <f t="shared" si="1"/>
        <v>89269.56</v>
      </c>
      <c r="E9" s="6">
        <f t="shared" si="2"/>
        <v>10560</v>
      </c>
      <c r="F9" s="6">
        <f t="shared" si="3"/>
        <v>7320</v>
      </c>
      <c r="G9" s="7">
        <v>425</v>
      </c>
      <c r="H9" s="4">
        <f t="shared" si="4"/>
        <v>1239.855</v>
      </c>
      <c r="I9" s="5">
        <v>240</v>
      </c>
      <c r="J9" s="8">
        <f t="shared" si="0"/>
        <v>3719.5650000000001</v>
      </c>
      <c r="K9" s="4">
        <f t="shared" si="5"/>
        <v>15560.114383561642</v>
      </c>
      <c r="L9" s="9">
        <v>400</v>
      </c>
      <c r="M9" s="8">
        <f t="shared" si="6"/>
        <v>128734.09438356163</v>
      </c>
    </row>
    <row r="10" spans="2:13" ht="15" customHeight="1">
      <c r="B10" s="3" t="s">
        <v>1</v>
      </c>
      <c r="C10" s="4">
        <v>8445.5300000000007</v>
      </c>
      <c r="D10" s="4">
        <f t="shared" si="1"/>
        <v>101346.36000000002</v>
      </c>
      <c r="E10" s="6">
        <f t="shared" si="2"/>
        <v>10560</v>
      </c>
      <c r="F10" s="6">
        <f t="shared" si="3"/>
        <v>7320</v>
      </c>
      <c r="G10" s="7">
        <v>425</v>
      </c>
      <c r="H10" s="4">
        <f t="shared" si="4"/>
        <v>1407.5883333333334</v>
      </c>
      <c r="I10" s="5">
        <v>240</v>
      </c>
      <c r="J10" s="8">
        <f t="shared" si="0"/>
        <v>4222.7650000000003</v>
      </c>
      <c r="K10" s="4">
        <f t="shared" si="5"/>
        <v>17329.356392694066</v>
      </c>
      <c r="L10" s="9">
        <v>400</v>
      </c>
      <c r="M10" s="8">
        <f t="shared" si="6"/>
        <v>143251.0697260274</v>
      </c>
    </row>
    <row r="11" spans="2:13" ht="12.75" customHeight="1">
      <c r="B11" s="3" t="s">
        <v>1</v>
      </c>
      <c r="C11" s="4">
        <v>9427.02</v>
      </c>
      <c r="D11" s="4">
        <f t="shared" si="1"/>
        <v>113124.24</v>
      </c>
      <c r="E11" s="6">
        <f t="shared" si="2"/>
        <v>10560</v>
      </c>
      <c r="F11" s="6">
        <f t="shared" si="3"/>
        <v>7320</v>
      </c>
      <c r="G11" s="7">
        <v>425</v>
      </c>
      <c r="H11" s="4">
        <f t="shared" si="4"/>
        <v>1571.17</v>
      </c>
      <c r="I11" s="5">
        <v>240</v>
      </c>
      <c r="J11" s="8">
        <f t="shared" si="0"/>
        <v>4713.51</v>
      </c>
      <c r="K11" s="4">
        <f t="shared" si="5"/>
        <v>19054.806849315071</v>
      </c>
      <c r="L11" s="9">
        <v>400</v>
      </c>
      <c r="M11" s="8">
        <f t="shared" si="6"/>
        <v>157408.72684931508</v>
      </c>
    </row>
    <row r="12" spans="2:13" ht="12.75" customHeight="1">
      <c r="B12" s="3" t="s">
        <v>3</v>
      </c>
      <c r="C12" s="4">
        <v>7191.19</v>
      </c>
      <c r="D12" s="4">
        <f t="shared" si="1"/>
        <v>86294.28</v>
      </c>
      <c r="E12" s="6">
        <f t="shared" si="2"/>
        <v>10560</v>
      </c>
      <c r="F12" s="6">
        <f t="shared" si="3"/>
        <v>7320</v>
      </c>
      <c r="G12" s="7">
        <v>425</v>
      </c>
      <c r="H12" s="4">
        <f t="shared" si="4"/>
        <v>1198.5316666666668</v>
      </c>
      <c r="I12" s="5">
        <v>240</v>
      </c>
      <c r="J12" s="8">
        <f t="shared" si="0"/>
        <v>3595.5949999999998</v>
      </c>
      <c r="K12" s="4">
        <f t="shared" si="5"/>
        <v>15124.238127853881</v>
      </c>
      <c r="L12" s="9">
        <v>400</v>
      </c>
      <c r="M12" s="8">
        <f t="shared" si="6"/>
        <v>125157.64479452054</v>
      </c>
    </row>
    <row r="13" spans="2:13" ht="12.75" customHeight="1">
      <c r="B13" s="3" t="s">
        <v>4</v>
      </c>
      <c r="C13" s="4">
        <v>11770.6</v>
      </c>
      <c r="D13" s="4">
        <f t="shared" si="1"/>
        <v>141247.20000000001</v>
      </c>
      <c r="E13" s="6">
        <f t="shared" si="2"/>
        <v>10560</v>
      </c>
      <c r="F13" s="6">
        <f t="shared" si="3"/>
        <v>7320</v>
      </c>
      <c r="G13" s="7">
        <v>425</v>
      </c>
      <c r="H13" s="4">
        <f t="shared" si="4"/>
        <v>1961.7666666666669</v>
      </c>
      <c r="I13" s="5">
        <v>240</v>
      </c>
      <c r="J13" s="8">
        <f t="shared" ref="J13:J76" si="7">C13/2</f>
        <v>5885.3</v>
      </c>
      <c r="K13" s="4">
        <f t="shared" si="5"/>
        <v>23174.799086757994</v>
      </c>
      <c r="L13" s="9">
        <v>400</v>
      </c>
      <c r="M13" s="8">
        <f t="shared" si="6"/>
        <v>191214.06575342466</v>
      </c>
    </row>
    <row r="14" spans="2:13" ht="12.75" customHeight="1">
      <c r="B14" s="3" t="s">
        <v>4</v>
      </c>
      <c r="C14" s="4">
        <v>11219.13</v>
      </c>
      <c r="D14" s="4">
        <f t="shared" si="1"/>
        <v>134629.56</v>
      </c>
      <c r="E14" s="6">
        <f t="shared" si="2"/>
        <v>10560</v>
      </c>
      <c r="F14" s="6">
        <f t="shared" si="3"/>
        <v>7320</v>
      </c>
      <c r="G14" s="7">
        <v>425</v>
      </c>
      <c r="H14" s="4">
        <f t="shared" si="4"/>
        <v>1869.8549999999998</v>
      </c>
      <c r="I14" s="5">
        <v>240</v>
      </c>
      <c r="J14" s="8">
        <f t="shared" si="7"/>
        <v>5609.5649999999996</v>
      </c>
      <c r="K14" s="4">
        <f t="shared" si="5"/>
        <v>22205.319863013694</v>
      </c>
      <c r="L14" s="9">
        <v>400</v>
      </c>
      <c r="M14" s="8">
        <f t="shared" si="6"/>
        <v>183259.2998630137</v>
      </c>
    </row>
    <row r="15" spans="2:13" ht="12.75" customHeight="1">
      <c r="B15" s="3" t="s">
        <v>5</v>
      </c>
      <c r="C15" s="4">
        <v>9482.24</v>
      </c>
      <c r="D15" s="4">
        <f t="shared" si="1"/>
        <v>113786.88</v>
      </c>
      <c r="E15" s="6">
        <f t="shared" si="2"/>
        <v>10560</v>
      </c>
      <c r="F15" s="6">
        <f t="shared" si="3"/>
        <v>7320</v>
      </c>
      <c r="G15" s="7">
        <v>425</v>
      </c>
      <c r="H15" s="4">
        <f t="shared" si="4"/>
        <v>1580.3733333333332</v>
      </c>
      <c r="I15" s="5">
        <v>240</v>
      </c>
      <c r="J15" s="8">
        <f t="shared" si="7"/>
        <v>4741.12</v>
      </c>
      <c r="K15" s="4">
        <f t="shared" si="5"/>
        <v>19151.883105022829</v>
      </c>
      <c r="L15" s="9">
        <v>400</v>
      </c>
      <c r="M15" s="8">
        <f t="shared" si="6"/>
        <v>158205.25643835615</v>
      </c>
    </row>
    <row r="16" spans="2:13" ht="12.75" customHeight="1">
      <c r="B16" s="3" t="s">
        <v>6</v>
      </c>
      <c r="C16" s="4">
        <v>8918.06</v>
      </c>
      <c r="D16" s="4">
        <f t="shared" si="1"/>
        <v>107016.72</v>
      </c>
      <c r="E16" s="6">
        <f t="shared" si="2"/>
        <v>10560</v>
      </c>
      <c r="F16" s="6">
        <f t="shared" si="3"/>
        <v>7320</v>
      </c>
      <c r="G16" s="7">
        <v>425</v>
      </c>
      <c r="H16" s="4">
        <f t="shared" si="4"/>
        <v>1486.3433333333332</v>
      </c>
      <c r="I16" s="5">
        <v>240</v>
      </c>
      <c r="J16" s="8">
        <f t="shared" si="7"/>
        <v>4459.03</v>
      </c>
      <c r="K16" s="4">
        <f t="shared" si="5"/>
        <v>18160.059817351597</v>
      </c>
      <c r="L16" s="9">
        <v>400</v>
      </c>
      <c r="M16" s="8">
        <f t="shared" si="6"/>
        <v>150067.15315068496</v>
      </c>
    </row>
    <row r="17" spans="2:13" ht="12.75" customHeight="1">
      <c r="B17" s="3" t="s">
        <v>6</v>
      </c>
      <c r="C17" s="4">
        <v>11323.45</v>
      </c>
      <c r="D17" s="4">
        <f t="shared" si="1"/>
        <v>135881.40000000002</v>
      </c>
      <c r="E17" s="6">
        <f t="shared" si="2"/>
        <v>10560</v>
      </c>
      <c r="F17" s="6">
        <f t="shared" si="3"/>
        <v>7320</v>
      </c>
      <c r="G17" s="7">
        <v>425</v>
      </c>
      <c r="H17" s="4">
        <f t="shared" si="4"/>
        <v>1887.2416666666668</v>
      </c>
      <c r="I17" s="5">
        <v>240</v>
      </c>
      <c r="J17" s="8">
        <f t="shared" si="7"/>
        <v>5661.7250000000004</v>
      </c>
      <c r="K17" s="4">
        <f t="shared" si="5"/>
        <v>22388.713470319635</v>
      </c>
      <c r="L17" s="9">
        <v>400</v>
      </c>
      <c r="M17" s="8">
        <f t="shared" si="6"/>
        <v>184764.08013698633</v>
      </c>
    </row>
    <row r="18" spans="2:13" ht="12.75" customHeight="1">
      <c r="B18" s="3" t="s">
        <v>7</v>
      </c>
      <c r="C18" s="4">
        <v>9329.25</v>
      </c>
      <c r="D18" s="4">
        <f t="shared" si="1"/>
        <v>111951</v>
      </c>
      <c r="E18" s="6">
        <f t="shared" si="2"/>
        <v>10560</v>
      </c>
      <c r="F18" s="6">
        <f t="shared" si="3"/>
        <v>7320</v>
      </c>
      <c r="G18" s="7">
        <v>425</v>
      </c>
      <c r="H18" s="4">
        <f t="shared" si="4"/>
        <v>1554.875</v>
      </c>
      <c r="I18" s="5">
        <v>240</v>
      </c>
      <c r="J18" s="8">
        <f t="shared" si="7"/>
        <v>4664.625</v>
      </c>
      <c r="K18" s="4">
        <f t="shared" si="5"/>
        <v>18882.928082191782</v>
      </c>
      <c r="L18" s="9">
        <v>400</v>
      </c>
      <c r="M18" s="8">
        <f t="shared" si="6"/>
        <v>155998.42808219179</v>
      </c>
    </row>
    <row r="19" spans="2:13" ht="12.75" customHeight="1">
      <c r="B19" s="3" t="s">
        <v>7</v>
      </c>
      <c r="C19" s="4">
        <v>9474.89</v>
      </c>
      <c r="D19" s="4">
        <f t="shared" si="1"/>
        <v>113698.68</v>
      </c>
      <c r="E19" s="6">
        <f t="shared" si="2"/>
        <v>10560</v>
      </c>
      <c r="F19" s="6">
        <f t="shared" si="3"/>
        <v>7320</v>
      </c>
      <c r="G19" s="7">
        <v>425</v>
      </c>
      <c r="H19" s="4">
        <f t="shared" si="4"/>
        <v>1579.1483333333331</v>
      </c>
      <c r="I19" s="5">
        <v>240</v>
      </c>
      <c r="J19" s="8">
        <f t="shared" si="7"/>
        <v>4737.4449999999997</v>
      </c>
      <c r="K19" s="4">
        <f t="shared" si="5"/>
        <v>19138.961872146116</v>
      </c>
      <c r="L19" s="9">
        <v>400</v>
      </c>
      <c r="M19" s="8">
        <f t="shared" si="6"/>
        <v>158099.23520547946</v>
      </c>
    </row>
    <row r="20" spans="2:13" ht="12.75" customHeight="1">
      <c r="B20" s="3" t="s">
        <v>8</v>
      </c>
      <c r="C20" s="4">
        <v>13043.38</v>
      </c>
      <c r="D20" s="4">
        <f t="shared" si="1"/>
        <v>156520.56</v>
      </c>
      <c r="E20" s="6">
        <f t="shared" si="2"/>
        <v>10560</v>
      </c>
      <c r="F20" s="6">
        <f t="shared" si="3"/>
        <v>7320</v>
      </c>
      <c r="G20" s="7">
        <v>425</v>
      </c>
      <c r="H20" s="4">
        <f t="shared" si="4"/>
        <v>2173.8966666666665</v>
      </c>
      <c r="I20" s="5">
        <v>240</v>
      </c>
      <c r="J20" s="8">
        <f t="shared" si="7"/>
        <v>6521.69</v>
      </c>
      <c r="K20" s="4">
        <f t="shared" si="5"/>
        <v>25412.334703196342</v>
      </c>
      <c r="L20" s="9">
        <v>400</v>
      </c>
      <c r="M20" s="8">
        <f t="shared" si="6"/>
        <v>209573.481369863</v>
      </c>
    </row>
    <row r="21" spans="2:13" ht="12.75" customHeight="1">
      <c r="B21" s="3" t="s">
        <v>8</v>
      </c>
      <c r="C21" s="4">
        <v>11511.85</v>
      </c>
      <c r="D21" s="4">
        <f t="shared" si="1"/>
        <v>138142.20000000001</v>
      </c>
      <c r="E21" s="6">
        <f t="shared" si="2"/>
        <v>10560</v>
      </c>
      <c r="F21" s="6">
        <f t="shared" si="3"/>
        <v>7320</v>
      </c>
      <c r="G21" s="7">
        <v>425</v>
      </c>
      <c r="H21" s="4">
        <f t="shared" si="4"/>
        <v>1918.6416666666669</v>
      </c>
      <c r="I21" s="5">
        <v>240</v>
      </c>
      <c r="J21" s="8">
        <f t="shared" si="7"/>
        <v>5755.9250000000002</v>
      </c>
      <c r="K21" s="4">
        <f t="shared" si="5"/>
        <v>22719.918949771691</v>
      </c>
      <c r="L21" s="9">
        <v>400</v>
      </c>
      <c r="M21" s="8">
        <f t="shared" si="6"/>
        <v>187481.68561643836</v>
      </c>
    </row>
    <row r="22" spans="2:13" ht="12.75" customHeight="1">
      <c r="B22" s="3" t="s">
        <v>9</v>
      </c>
      <c r="C22" s="4">
        <v>12935.24</v>
      </c>
      <c r="D22" s="4">
        <f t="shared" si="1"/>
        <v>155222.88</v>
      </c>
      <c r="E22" s="6">
        <f t="shared" si="2"/>
        <v>10560</v>
      </c>
      <c r="F22" s="6">
        <f t="shared" si="3"/>
        <v>7320</v>
      </c>
      <c r="G22" s="7">
        <v>425</v>
      </c>
      <c r="H22" s="4">
        <f t="shared" si="4"/>
        <v>2155.8733333333334</v>
      </c>
      <c r="I22" s="5">
        <v>240</v>
      </c>
      <c r="J22" s="8">
        <f t="shared" si="7"/>
        <v>6467.62</v>
      </c>
      <c r="K22" s="4">
        <f t="shared" si="5"/>
        <v>25222.225570776256</v>
      </c>
      <c r="L22" s="9">
        <v>400</v>
      </c>
      <c r="M22" s="8">
        <f t="shared" si="6"/>
        <v>208013.59890410959</v>
      </c>
    </row>
    <row r="23" spans="2:13" ht="12.75" customHeight="1">
      <c r="B23" s="3" t="s">
        <v>9</v>
      </c>
      <c r="C23" s="4">
        <v>15230.76</v>
      </c>
      <c r="D23" s="4">
        <f t="shared" si="1"/>
        <v>182769.12</v>
      </c>
      <c r="E23" s="6">
        <f t="shared" si="2"/>
        <v>10560</v>
      </c>
      <c r="F23" s="6">
        <f t="shared" si="3"/>
        <v>7320</v>
      </c>
      <c r="G23" s="7">
        <v>425</v>
      </c>
      <c r="H23" s="4">
        <f t="shared" si="4"/>
        <v>2538.46</v>
      </c>
      <c r="I23" s="5">
        <v>240</v>
      </c>
      <c r="J23" s="8">
        <f t="shared" si="7"/>
        <v>7615.38</v>
      </c>
      <c r="K23" s="4">
        <f t="shared" si="5"/>
        <v>29257.728767123284</v>
      </c>
      <c r="L23" s="9">
        <v>400</v>
      </c>
      <c r="M23" s="8">
        <f t="shared" si="6"/>
        <v>241125.68876712327</v>
      </c>
    </row>
    <row r="24" spans="2:13" ht="12.75" customHeight="1">
      <c r="B24" s="3" t="s">
        <v>10</v>
      </c>
      <c r="C24" s="4">
        <v>9319.48</v>
      </c>
      <c r="D24" s="4">
        <f t="shared" si="1"/>
        <v>111833.76</v>
      </c>
      <c r="E24" s="6">
        <f t="shared" si="2"/>
        <v>10560</v>
      </c>
      <c r="F24" s="6">
        <f t="shared" si="3"/>
        <v>7320</v>
      </c>
      <c r="G24" s="7">
        <v>425</v>
      </c>
      <c r="H24" s="4">
        <f t="shared" si="4"/>
        <v>1553.2466666666667</v>
      </c>
      <c r="I24" s="5">
        <v>240</v>
      </c>
      <c r="J24" s="8">
        <f t="shared" si="7"/>
        <v>4659.74</v>
      </c>
      <c r="K24" s="4">
        <f t="shared" si="5"/>
        <v>18865.752511415525</v>
      </c>
      <c r="L24" s="9">
        <v>400</v>
      </c>
      <c r="M24" s="8">
        <f t="shared" si="6"/>
        <v>155857.49917808216</v>
      </c>
    </row>
    <row r="25" spans="2:13" ht="12.75" customHeight="1">
      <c r="B25" s="3" t="s">
        <v>10</v>
      </c>
      <c r="C25" s="4">
        <v>10650.83</v>
      </c>
      <c r="D25" s="4">
        <f t="shared" si="1"/>
        <v>127809.95999999999</v>
      </c>
      <c r="E25" s="6">
        <f t="shared" si="2"/>
        <v>10560</v>
      </c>
      <c r="F25" s="6">
        <f t="shared" si="3"/>
        <v>7320</v>
      </c>
      <c r="G25" s="7">
        <v>425</v>
      </c>
      <c r="H25" s="4">
        <f t="shared" si="4"/>
        <v>1775.1383333333333</v>
      </c>
      <c r="I25" s="5">
        <v>240</v>
      </c>
      <c r="J25" s="8">
        <f t="shared" si="7"/>
        <v>5325.415</v>
      </c>
      <c r="K25" s="4">
        <f t="shared" si="5"/>
        <v>21206.253652968036</v>
      </c>
      <c r="L25" s="9">
        <v>400</v>
      </c>
      <c r="M25" s="8">
        <f t="shared" si="6"/>
        <v>175061.76698630137</v>
      </c>
    </row>
    <row r="26" spans="2:13" ht="12.75" customHeight="1">
      <c r="B26" s="3" t="s">
        <v>11</v>
      </c>
      <c r="C26" s="4">
        <v>8445.5300000000007</v>
      </c>
      <c r="D26" s="4">
        <f t="shared" si="1"/>
        <v>101346.36000000002</v>
      </c>
      <c r="E26" s="6">
        <f t="shared" si="2"/>
        <v>10560</v>
      </c>
      <c r="F26" s="6">
        <f t="shared" si="3"/>
        <v>7320</v>
      </c>
      <c r="G26" s="7">
        <v>425</v>
      </c>
      <c r="H26" s="4">
        <f t="shared" si="4"/>
        <v>1407.5883333333334</v>
      </c>
      <c r="I26" s="5">
        <v>240</v>
      </c>
      <c r="J26" s="8">
        <f t="shared" si="7"/>
        <v>4222.7650000000003</v>
      </c>
      <c r="K26" s="4">
        <f t="shared" si="5"/>
        <v>17329.356392694066</v>
      </c>
      <c r="L26" s="9">
        <v>400</v>
      </c>
      <c r="M26" s="8">
        <f t="shared" si="6"/>
        <v>143251.0697260274</v>
      </c>
    </row>
    <row r="27" spans="2:13" ht="12.75" customHeight="1">
      <c r="B27" s="3" t="s">
        <v>11</v>
      </c>
      <c r="C27" s="4">
        <v>9427.02</v>
      </c>
      <c r="D27" s="4">
        <f t="shared" si="1"/>
        <v>113124.24</v>
      </c>
      <c r="E27" s="6">
        <f t="shared" si="2"/>
        <v>10560</v>
      </c>
      <c r="F27" s="6">
        <f t="shared" si="3"/>
        <v>7320</v>
      </c>
      <c r="G27" s="7">
        <v>425</v>
      </c>
      <c r="H27" s="4">
        <f t="shared" si="4"/>
        <v>1571.17</v>
      </c>
      <c r="I27" s="5">
        <v>240</v>
      </c>
      <c r="J27" s="8">
        <f t="shared" si="7"/>
        <v>4713.51</v>
      </c>
      <c r="K27" s="4">
        <f t="shared" si="5"/>
        <v>19054.806849315071</v>
      </c>
      <c r="L27" s="9">
        <v>400</v>
      </c>
      <c r="M27" s="8">
        <f t="shared" si="6"/>
        <v>157408.72684931508</v>
      </c>
    </row>
    <row r="28" spans="2:13" ht="12.75" customHeight="1">
      <c r="B28" s="3" t="s">
        <v>11</v>
      </c>
      <c r="C28" s="4">
        <v>10327.280000000001</v>
      </c>
      <c r="D28" s="4">
        <f t="shared" si="1"/>
        <v>123927.36000000002</v>
      </c>
      <c r="E28" s="6">
        <f t="shared" si="2"/>
        <v>10560</v>
      </c>
      <c r="F28" s="6">
        <f t="shared" si="3"/>
        <v>7320</v>
      </c>
      <c r="G28" s="7">
        <v>425</v>
      </c>
      <c r="H28" s="4">
        <f t="shared" si="4"/>
        <v>1721.2133333333336</v>
      </c>
      <c r="I28" s="5">
        <v>240</v>
      </c>
      <c r="J28" s="8">
        <f t="shared" si="7"/>
        <v>5163.6400000000003</v>
      </c>
      <c r="K28" s="4">
        <f t="shared" si="5"/>
        <v>20637.455707762558</v>
      </c>
      <c r="L28" s="9">
        <v>400</v>
      </c>
      <c r="M28" s="8">
        <f t="shared" si="6"/>
        <v>170394.66904109594</v>
      </c>
    </row>
    <row r="29" spans="2:13" ht="12.75" customHeight="1">
      <c r="B29" s="3" t="s">
        <v>12</v>
      </c>
      <c r="C29" s="4">
        <v>11135.84</v>
      </c>
      <c r="D29" s="4">
        <f t="shared" si="1"/>
        <v>133630.08000000002</v>
      </c>
      <c r="E29" s="6">
        <f t="shared" si="2"/>
        <v>10560</v>
      </c>
      <c r="F29" s="6">
        <f t="shared" si="3"/>
        <v>7320</v>
      </c>
      <c r="G29" s="7">
        <v>425</v>
      </c>
      <c r="H29" s="4">
        <f t="shared" si="4"/>
        <v>1855.9733333333334</v>
      </c>
      <c r="I29" s="5">
        <v>240</v>
      </c>
      <c r="J29" s="8">
        <f t="shared" si="7"/>
        <v>5567.92</v>
      </c>
      <c r="K29" s="4">
        <f t="shared" si="5"/>
        <v>22058.89680365297</v>
      </c>
      <c r="L29" s="9">
        <v>400</v>
      </c>
      <c r="M29" s="8">
        <f t="shared" si="6"/>
        <v>182057.87013698631</v>
      </c>
    </row>
    <row r="30" spans="2:13" ht="12.75" customHeight="1">
      <c r="B30" s="3" t="s">
        <v>13</v>
      </c>
      <c r="C30" s="4">
        <v>6789.88</v>
      </c>
      <c r="D30" s="4">
        <f t="shared" si="1"/>
        <v>81478.559999999998</v>
      </c>
      <c r="E30" s="6">
        <f t="shared" si="2"/>
        <v>10560</v>
      </c>
      <c r="F30" s="6">
        <f t="shared" si="3"/>
        <v>7320</v>
      </c>
      <c r="G30" s="7">
        <v>425</v>
      </c>
      <c r="H30" s="4">
        <f t="shared" si="4"/>
        <v>1131.6466666666665</v>
      </c>
      <c r="I30" s="5">
        <v>240</v>
      </c>
      <c r="J30" s="8">
        <f t="shared" si="7"/>
        <v>3394.94</v>
      </c>
      <c r="K30" s="4">
        <f t="shared" si="5"/>
        <v>14418.738812785386</v>
      </c>
      <c r="L30" s="9">
        <v>400</v>
      </c>
      <c r="M30" s="8">
        <f t="shared" si="6"/>
        <v>119368.88547945206</v>
      </c>
    </row>
    <row r="31" spans="2:13" ht="12.75" customHeight="1">
      <c r="B31" s="3" t="s">
        <v>13</v>
      </c>
      <c r="C31" s="4">
        <v>12792.27</v>
      </c>
      <c r="D31" s="4">
        <f t="shared" si="1"/>
        <v>153507.24</v>
      </c>
      <c r="E31" s="6">
        <f t="shared" si="2"/>
        <v>10560</v>
      </c>
      <c r="F31" s="6">
        <f t="shared" si="3"/>
        <v>7320</v>
      </c>
      <c r="G31" s="7">
        <v>425</v>
      </c>
      <c r="H31" s="4">
        <f t="shared" si="4"/>
        <v>2132.0450000000001</v>
      </c>
      <c r="I31" s="5">
        <v>240</v>
      </c>
      <c r="J31" s="8">
        <f t="shared" si="7"/>
        <v>6396.1350000000002</v>
      </c>
      <c r="K31" s="4">
        <f t="shared" si="5"/>
        <v>24970.885616438358</v>
      </c>
      <c r="L31" s="9">
        <v>400</v>
      </c>
      <c r="M31" s="8">
        <f t="shared" si="6"/>
        <v>205951.30561643836</v>
      </c>
    </row>
    <row r="32" spans="2:13" ht="12.75" customHeight="1">
      <c r="B32" s="3" t="s">
        <v>13</v>
      </c>
      <c r="C32" s="4">
        <v>7916.55</v>
      </c>
      <c r="D32" s="4">
        <f t="shared" si="1"/>
        <v>94998.6</v>
      </c>
      <c r="E32" s="6">
        <f t="shared" si="2"/>
        <v>10560</v>
      </c>
      <c r="F32" s="6">
        <f t="shared" si="3"/>
        <v>7320</v>
      </c>
      <c r="G32" s="7">
        <v>425</v>
      </c>
      <c r="H32" s="4">
        <f t="shared" si="4"/>
        <v>1319.425</v>
      </c>
      <c r="I32" s="5">
        <v>240</v>
      </c>
      <c r="J32" s="8">
        <f t="shared" si="7"/>
        <v>3958.2750000000001</v>
      </c>
      <c r="K32" s="4">
        <f t="shared" si="5"/>
        <v>16399.414383561645</v>
      </c>
      <c r="L32" s="9">
        <v>400</v>
      </c>
      <c r="M32" s="8">
        <f t="shared" si="6"/>
        <v>135620.71438356166</v>
      </c>
    </row>
    <row r="33" spans="2:13" ht="12.75" customHeight="1">
      <c r="B33" s="3" t="s">
        <v>14</v>
      </c>
      <c r="C33" s="4">
        <v>16458.63</v>
      </c>
      <c r="D33" s="4">
        <f t="shared" si="1"/>
        <v>197503.56</v>
      </c>
      <c r="E33" s="6">
        <f t="shared" si="2"/>
        <v>10560</v>
      </c>
      <c r="F33" s="6">
        <f t="shared" si="3"/>
        <v>7320</v>
      </c>
      <c r="G33" s="7">
        <v>425</v>
      </c>
      <c r="H33" s="4">
        <f t="shared" si="4"/>
        <v>2743.105</v>
      </c>
      <c r="I33" s="5">
        <v>240</v>
      </c>
      <c r="J33" s="8">
        <f t="shared" si="7"/>
        <v>8229.3150000000005</v>
      </c>
      <c r="K33" s="4">
        <f t="shared" si="5"/>
        <v>31416.313013698629</v>
      </c>
      <c r="L33" s="9">
        <v>400</v>
      </c>
      <c r="M33" s="8">
        <f t="shared" si="6"/>
        <v>258837.29301369865</v>
      </c>
    </row>
    <row r="34" spans="2:13" ht="12.75" customHeight="1">
      <c r="B34" s="3" t="s">
        <v>15</v>
      </c>
      <c r="C34" s="4">
        <v>9427.02</v>
      </c>
      <c r="D34" s="4">
        <f t="shared" si="1"/>
        <v>113124.24</v>
      </c>
      <c r="E34" s="6">
        <f t="shared" si="2"/>
        <v>10560</v>
      </c>
      <c r="F34" s="6">
        <f t="shared" si="3"/>
        <v>7320</v>
      </c>
      <c r="G34" s="7">
        <v>425</v>
      </c>
      <c r="H34" s="4">
        <f t="shared" si="4"/>
        <v>1571.17</v>
      </c>
      <c r="I34" s="5">
        <v>240</v>
      </c>
      <c r="J34" s="8">
        <f t="shared" si="7"/>
        <v>4713.51</v>
      </c>
      <c r="K34" s="4">
        <f t="shared" si="5"/>
        <v>19054.806849315071</v>
      </c>
      <c r="L34" s="9">
        <v>400</v>
      </c>
      <c r="M34" s="8">
        <f t="shared" si="6"/>
        <v>157408.72684931508</v>
      </c>
    </row>
    <row r="35" spans="2:13" ht="12.75" customHeight="1">
      <c r="B35" s="3" t="s">
        <v>16</v>
      </c>
      <c r="C35" s="4">
        <v>8893.83</v>
      </c>
      <c r="D35" s="4">
        <f t="shared" si="1"/>
        <v>106725.95999999999</v>
      </c>
      <c r="E35" s="6">
        <f t="shared" si="2"/>
        <v>10560</v>
      </c>
      <c r="F35" s="6">
        <f t="shared" si="3"/>
        <v>7320</v>
      </c>
      <c r="G35" s="7">
        <v>425</v>
      </c>
      <c r="H35" s="4">
        <f t="shared" si="4"/>
        <v>1482.3050000000001</v>
      </c>
      <c r="I35" s="5">
        <v>240</v>
      </c>
      <c r="J35" s="8">
        <f t="shared" si="7"/>
        <v>4446.915</v>
      </c>
      <c r="K35" s="4">
        <f t="shared" si="5"/>
        <v>18117.463698630138</v>
      </c>
      <c r="L35" s="9">
        <v>400</v>
      </c>
      <c r="M35" s="8">
        <f t="shared" si="6"/>
        <v>149717.64369863013</v>
      </c>
    </row>
    <row r="36" spans="2:13" ht="12.75" customHeight="1">
      <c r="B36" s="3" t="s">
        <v>16</v>
      </c>
      <c r="C36" s="4">
        <v>11333.41</v>
      </c>
      <c r="D36" s="4">
        <f t="shared" si="1"/>
        <v>136000.91999999998</v>
      </c>
      <c r="E36" s="6">
        <f t="shared" si="2"/>
        <v>10560</v>
      </c>
      <c r="F36" s="6">
        <f t="shared" si="3"/>
        <v>7320</v>
      </c>
      <c r="G36" s="7">
        <v>425</v>
      </c>
      <c r="H36" s="4">
        <f t="shared" si="4"/>
        <v>1888.9016666666666</v>
      </c>
      <c r="I36" s="5">
        <v>240</v>
      </c>
      <c r="J36" s="8">
        <f t="shared" si="7"/>
        <v>5666.7049999999999</v>
      </c>
      <c r="K36" s="4">
        <f t="shared" si="5"/>
        <v>22406.223059360731</v>
      </c>
      <c r="L36" s="9">
        <v>400</v>
      </c>
      <c r="M36" s="8">
        <f t="shared" si="6"/>
        <v>184907.74972602737</v>
      </c>
    </row>
    <row r="37" spans="2:13" ht="12.75" customHeight="1">
      <c r="B37" s="3" t="s">
        <v>17</v>
      </c>
      <c r="C37" s="4">
        <v>3473.23</v>
      </c>
      <c r="D37" s="4">
        <f t="shared" si="1"/>
        <v>41678.76</v>
      </c>
      <c r="E37" s="6">
        <f t="shared" si="2"/>
        <v>10560</v>
      </c>
      <c r="F37" s="6">
        <f t="shared" si="3"/>
        <v>7320</v>
      </c>
      <c r="G37" s="7">
        <v>425</v>
      </c>
      <c r="H37" s="4">
        <f t="shared" si="4"/>
        <v>578.87166666666667</v>
      </c>
      <c r="I37" s="5">
        <v>240</v>
      </c>
      <c r="J37" s="8">
        <f t="shared" si="7"/>
        <v>1736.615</v>
      </c>
      <c r="K37" s="4">
        <f t="shared" si="5"/>
        <v>8588.0984018264826</v>
      </c>
      <c r="L37" s="9">
        <v>400</v>
      </c>
      <c r="M37" s="8">
        <f t="shared" si="6"/>
        <v>71527.345068493145</v>
      </c>
    </row>
    <row r="38" spans="2:13" ht="12.75" customHeight="1">
      <c r="B38" s="3" t="s">
        <v>17</v>
      </c>
      <c r="C38" s="4">
        <v>4259.84</v>
      </c>
      <c r="D38" s="4">
        <f t="shared" si="1"/>
        <v>51118.080000000002</v>
      </c>
      <c r="E38" s="6">
        <f t="shared" si="2"/>
        <v>10560</v>
      </c>
      <c r="F38" s="6">
        <f t="shared" si="3"/>
        <v>7320</v>
      </c>
      <c r="G38" s="7">
        <v>425</v>
      </c>
      <c r="H38" s="4">
        <f t="shared" si="4"/>
        <v>709.97333333333336</v>
      </c>
      <c r="I38" s="5">
        <v>240</v>
      </c>
      <c r="J38" s="8">
        <f t="shared" si="7"/>
        <v>2129.92</v>
      </c>
      <c r="K38" s="4">
        <f t="shared" si="5"/>
        <v>9970.9515981735149</v>
      </c>
      <c r="L38" s="9">
        <v>400</v>
      </c>
      <c r="M38" s="8">
        <f t="shared" si="6"/>
        <v>82873.924931506845</v>
      </c>
    </row>
    <row r="39" spans="2:13" ht="12.75" customHeight="1">
      <c r="B39" s="3" t="s">
        <v>17</v>
      </c>
      <c r="C39" s="4">
        <v>4522.05</v>
      </c>
      <c r="D39" s="4">
        <f t="shared" si="1"/>
        <v>54264.600000000006</v>
      </c>
      <c r="E39" s="6">
        <f t="shared" si="2"/>
        <v>10560</v>
      </c>
      <c r="F39" s="6">
        <f t="shared" si="3"/>
        <v>7320</v>
      </c>
      <c r="G39" s="7">
        <v>425</v>
      </c>
      <c r="H39" s="4">
        <f t="shared" si="4"/>
        <v>753.67500000000007</v>
      </c>
      <c r="I39" s="5">
        <v>240</v>
      </c>
      <c r="J39" s="8">
        <f t="shared" si="7"/>
        <v>2261.0250000000001</v>
      </c>
      <c r="K39" s="4">
        <f t="shared" si="5"/>
        <v>10431.914383561645</v>
      </c>
      <c r="L39" s="9">
        <v>400</v>
      </c>
      <c r="M39" s="8">
        <f t="shared" si="6"/>
        <v>86656.214383561644</v>
      </c>
    </row>
    <row r="40" spans="2:13" ht="12.75" customHeight="1">
      <c r="B40" s="3" t="s">
        <v>17</v>
      </c>
      <c r="C40" s="4">
        <v>5046.46</v>
      </c>
      <c r="D40" s="4">
        <f t="shared" si="1"/>
        <v>60557.520000000004</v>
      </c>
      <c r="E40" s="6">
        <f t="shared" si="2"/>
        <v>10560</v>
      </c>
      <c r="F40" s="6">
        <f t="shared" si="3"/>
        <v>7320</v>
      </c>
      <c r="G40" s="7">
        <v>425</v>
      </c>
      <c r="H40" s="4">
        <f t="shared" si="4"/>
        <v>841.07666666666671</v>
      </c>
      <c r="I40" s="5">
        <v>240</v>
      </c>
      <c r="J40" s="8">
        <f t="shared" si="7"/>
        <v>2523.23</v>
      </c>
      <c r="K40" s="4">
        <f t="shared" si="5"/>
        <v>11353.822374429226</v>
      </c>
      <c r="L40" s="9">
        <v>400</v>
      </c>
      <c r="M40" s="8">
        <f t="shared" si="6"/>
        <v>94220.649041095894</v>
      </c>
    </row>
    <row r="41" spans="2:13" ht="12.75" customHeight="1">
      <c r="B41" s="3" t="s">
        <v>17</v>
      </c>
      <c r="C41" s="4">
        <v>5964.18</v>
      </c>
      <c r="D41" s="4">
        <f t="shared" si="1"/>
        <v>71570.16</v>
      </c>
      <c r="E41" s="6">
        <f t="shared" si="2"/>
        <v>10560</v>
      </c>
      <c r="F41" s="6">
        <f t="shared" si="3"/>
        <v>7320</v>
      </c>
      <c r="G41" s="7">
        <v>425</v>
      </c>
      <c r="H41" s="4">
        <f t="shared" si="4"/>
        <v>994.03000000000009</v>
      </c>
      <c r="I41" s="5">
        <v>240</v>
      </c>
      <c r="J41" s="8">
        <f t="shared" si="7"/>
        <v>2982.09</v>
      </c>
      <c r="K41" s="4">
        <f t="shared" si="5"/>
        <v>12967.165753424659</v>
      </c>
      <c r="L41" s="9">
        <v>400</v>
      </c>
      <c r="M41" s="8">
        <f t="shared" si="6"/>
        <v>107458.44575342466</v>
      </c>
    </row>
    <row r="42" spans="2:13" ht="12.75" customHeight="1">
      <c r="B42" s="3" t="s">
        <v>17</v>
      </c>
      <c r="C42" s="4">
        <v>6619.69</v>
      </c>
      <c r="D42" s="4">
        <f t="shared" si="1"/>
        <v>79436.28</v>
      </c>
      <c r="E42" s="6">
        <f t="shared" si="2"/>
        <v>10560</v>
      </c>
      <c r="F42" s="6">
        <f t="shared" si="3"/>
        <v>7320</v>
      </c>
      <c r="G42" s="7">
        <v>425</v>
      </c>
      <c r="H42" s="4">
        <f t="shared" si="4"/>
        <v>1103.2816666666665</v>
      </c>
      <c r="I42" s="5">
        <v>240</v>
      </c>
      <c r="J42" s="8">
        <f t="shared" si="7"/>
        <v>3309.8449999999998</v>
      </c>
      <c r="K42" s="4">
        <f t="shared" si="5"/>
        <v>14119.546347031963</v>
      </c>
      <c r="L42" s="9">
        <v>400</v>
      </c>
      <c r="M42" s="8">
        <f t="shared" si="6"/>
        <v>116913.95301369863</v>
      </c>
    </row>
    <row r="43" spans="2:13" ht="12.75" customHeight="1">
      <c r="B43" s="3" t="s">
        <v>17</v>
      </c>
      <c r="C43" s="4">
        <v>7406.29</v>
      </c>
      <c r="D43" s="4">
        <f t="shared" si="1"/>
        <v>88875.48</v>
      </c>
      <c r="E43" s="6">
        <f t="shared" si="2"/>
        <v>10560</v>
      </c>
      <c r="F43" s="6">
        <f t="shared" si="3"/>
        <v>7320</v>
      </c>
      <c r="G43" s="7">
        <v>425</v>
      </c>
      <c r="H43" s="4">
        <f t="shared" si="4"/>
        <v>1234.3816666666667</v>
      </c>
      <c r="I43" s="5">
        <v>240</v>
      </c>
      <c r="J43" s="8">
        <f t="shared" si="7"/>
        <v>3703.145</v>
      </c>
      <c r="K43" s="4">
        <f t="shared" si="5"/>
        <v>15502.381963470318</v>
      </c>
      <c r="L43" s="9">
        <v>400</v>
      </c>
      <c r="M43" s="8">
        <f t="shared" si="6"/>
        <v>128260.38863013699</v>
      </c>
    </row>
    <row r="44" spans="2:13" ht="12.75" customHeight="1">
      <c r="B44" s="3" t="s">
        <v>17</v>
      </c>
      <c r="C44" s="4">
        <v>7668.51</v>
      </c>
      <c r="D44" s="4">
        <f t="shared" si="1"/>
        <v>92022.12</v>
      </c>
      <c r="E44" s="6">
        <f t="shared" si="2"/>
        <v>10560</v>
      </c>
      <c r="F44" s="6">
        <f t="shared" si="3"/>
        <v>7320</v>
      </c>
      <c r="G44" s="7">
        <v>425</v>
      </c>
      <c r="H44" s="4">
        <f t="shared" si="4"/>
        <v>1278.085</v>
      </c>
      <c r="I44" s="5">
        <v>240</v>
      </c>
      <c r="J44" s="8">
        <f t="shared" si="7"/>
        <v>3834.2550000000001</v>
      </c>
      <c r="K44" s="4">
        <f t="shared" si="5"/>
        <v>15963.362328767123</v>
      </c>
      <c r="L44" s="9">
        <v>400</v>
      </c>
      <c r="M44" s="8">
        <f t="shared" si="6"/>
        <v>132042.82232876713</v>
      </c>
    </row>
    <row r="45" spans="2:13" ht="12.75" customHeight="1">
      <c r="B45" s="3" t="s">
        <v>17</v>
      </c>
      <c r="C45" s="4">
        <v>8192.91</v>
      </c>
      <c r="D45" s="4">
        <f t="shared" si="1"/>
        <v>98314.92</v>
      </c>
      <c r="E45" s="6">
        <f t="shared" si="2"/>
        <v>10560</v>
      </c>
      <c r="F45" s="6">
        <f t="shared" si="3"/>
        <v>7320</v>
      </c>
      <c r="G45" s="7">
        <v>425</v>
      </c>
      <c r="H45" s="4">
        <f t="shared" si="4"/>
        <v>1365.4849999999999</v>
      </c>
      <c r="I45" s="5">
        <v>240</v>
      </c>
      <c r="J45" s="8">
        <f t="shared" si="7"/>
        <v>4096.4549999999999</v>
      </c>
      <c r="K45" s="4">
        <f t="shared" si="5"/>
        <v>16885.252739726027</v>
      </c>
      <c r="L45" s="9">
        <v>400</v>
      </c>
      <c r="M45" s="8">
        <f t="shared" si="6"/>
        <v>139607.11273972603</v>
      </c>
    </row>
    <row r="46" spans="2:13" ht="12.75" customHeight="1">
      <c r="B46" s="3" t="s">
        <v>17</v>
      </c>
      <c r="C46" s="4">
        <v>8324.02</v>
      </c>
      <c r="D46" s="4">
        <f t="shared" si="1"/>
        <v>99888.24</v>
      </c>
      <c r="E46" s="6">
        <f t="shared" si="2"/>
        <v>10560</v>
      </c>
      <c r="F46" s="6">
        <f t="shared" si="3"/>
        <v>7320</v>
      </c>
      <c r="G46" s="7">
        <v>425</v>
      </c>
      <c r="H46" s="4">
        <f t="shared" si="4"/>
        <v>1387.3366666666666</v>
      </c>
      <c r="I46" s="5">
        <v>240</v>
      </c>
      <c r="J46" s="8">
        <f t="shared" si="7"/>
        <v>4162.01</v>
      </c>
      <c r="K46" s="4">
        <f t="shared" si="5"/>
        <v>17115.742922374429</v>
      </c>
      <c r="L46" s="9">
        <v>400</v>
      </c>
      <c r="M46" s="8">
        <f t="shared" si="6"/>
        <v>141498.3295890411</v>
      </c>
    </row>
    <row r="47" spans="2:13" ht="12.75" customHeight="1">
      <c r="B47" s="3" t="s">
        <v>17</v>
      </c>
      <c r="C47" s="4">
        <v>8629.92</v>
      </c>
      <c r="D47" s="4">
        <f t="shared" si="1"/>
        <v>103559.04000000001</v>
      </c>
      <c r="E47" s="6">
        <f t="shared" si="2"/>
        <v>10560</v>
      </c>
      <c r="F47" s="6">
        <f t="shared" si="3"/>
        <v>7320</v>
      </c>
      <c r="G47" s="7">
        <v>425</v>
      </c>
      <c r="H47" s="4">
        <f t="shared" si="4"/>
        <v>1438.32</v>
      </c>
      <c r="I47" s="5">
        <v>240</v>
      </c>
      <c r="J47" s="8">
        <f t="shared" si="7"/>
        <v>4314.96</v>
      </c>
      <c r="K47" s="4">
        <f t="shared" si="5"/>
        <v>17653.512328767123</v>
      </c>
      <c r="L47" s="9">
        <v>400</v>
      </c>
      <c r="M47" s="8">
        <f t="shared" si="6"/>
        <v>145910.83232876714</v>
      </c>
    </row>
    <row r="48" spans="2:13" ht="12.75" customHeight="1">
      <c r="B48" s="3" t="s">
        <v>17</v>
      </c>
      <c r="C48" s="4">
        <v>8979.5300000000007</v>
      </c>
      <c r="D48" s="4">
        <f t="shared" si="1"/>
        <v>107754.36000000002</v>
      </c>
      <c r="E48" s="6">
        <f t="shared" si="2"/>
        <v>10560</v>
      </c>
      <c r="F48" s="6">
        <f t="shared" si="3"/>
        <v>7320</v>
      </c>
      <c r="G48" s="7">
        <v>425</v>
      </c>
      <c r="H48" s="4">
        <f t="shared" si="4"/>
        <v>1496.5883333333336</v>
      </c>
      <c r="I48" s="5">
        <v>240</v>
      </c>
      <c r="J48" s="8">
        <f t="shared" si="7"/>
        <v>4489.7650000000003</v>
      </c>
      <c r="K48" s="4">
        <f t="shared" si="5"/>
        <v>18268.123515981737</v>
      </c>
      <c r="L48" s="9">
        <v>400</v>
      </c>
      <c r="M48" s="8">
        <f t="shared" si="6"/>
        <v>150953.83684931509</v>
      </c>
    </row>
    <row r="49" spans="2:13" ht="12.75" customHeight="1">
      <c r="B49" s="3" t="s">
        <v>17</v>
      </c>
      <c r="C49" s="4">
        <v>9110.64</v>
      </c>
      <c r="D49" s="4">
        <f t="shared" si="1"/>
        <v>109327.67999999999</v>
      </c>
      <c r="E49" s="6">
        <f t="shared" si="2"/>
        <v>10560</v>
      </c>
      <c r="F49" s="6">
        <f t="shared" si="3"/>
        <v>7320</v>
      </c>
      <c r="G49" s="7">
        <v>425</v>
      </c>
      <c r="H49" s="4">
        <f t="shared" si="4"/>
        <v>1518.44</v>
      </c>
      <c r="I49" s="5">
        <v>240</v>
      </c>
      <c r="J49" s="8">
        <f t="shared" si="7"/>
        <v>4555.32</v>
      </c>
      <c r="K49" s="4">
        <f t="shared" si="5"/>
        <v>18498.613698630135</v>
      </c>
      <c r="L49" s="9">
        <v>400</v>
      </c>
      <c r="M49" s="8">
        <f t="shared" si="6"/>
        <v>152845.05369863013</v>
      </c>
    </row>
    <row r="50" spans="2:13" ht="12.75" customHeight="1">
      <c r="B50" s="3" t="s">
        <v>17</v>
      </c>
      <c r="C50" s="4">
        <v>9764.75</v>
      </c>
      <c r="D50" s="4">
        <f t="shared" si="1"/>
        <v>117177</v>
      </c>
      <c r="E50" s="6">
        <f t="shared" si="2"/>
        <v>10560</v>
      </c>
      <c r="F50" s="6">
        <f t="shared" si="3"/>
        <v>7320</v>
      </c>
      <c r="G50" s="7">
        <v>425</v>
      </c>
      <c r="H50" s="4">
        <f t="shared" si="4"/>
        <v>1627.4583333333335</v>
      </c>
      <c r="I50" s="5">
        <v>240</v>
      </c>
      <c r="J50" s="8">
        <f t="shared" si="7"/>
        <v>4882.375</v>
      </c>
      <c r="K50" s="4">
        <f t="shared" si="5"/>
        <v>19648.533105022831</v>
      </c>
      <c r="L50" s="9">
        <v>400</v>
      </c>
      <c r="M50" s="8">
        <f t="shared" si="6"/>
        <v>162280.36643835617</v>
      </c>
    </row>
    <row r="51" spans="2:13" ht="12.75" customHeight="1">
      <c r="B51" s="3" t="s">
        <v>17</v>
      </c>
      <c r="C51" s="4">
        <v>9984.65</v>
      </c>
      <c r="D51" s="4">
        <f t="shared" si="1"/>
        <v>119815.79999999999</v>
      </c>
      <c r="E51" s="6">
        <f t="shared" si="2"/>
        <v>10560</v>
      </c>
      <c r="F51" s="6">
        <f t="shared" si="3"/>
        <v>7320</v>
      </c>
      <c r="G51" s="7">
        <v>425</v>
      </c>
      <c r="H51" s="4">
        <f t="shared" si="4"/>
        <v>1664.1083333333333</v>
      </c>
      <c r="I51" s="5">
        <v>240</v>
      </c>
      <c r="J51" s="8">
        <f t="shared" si="7"/>
        <v>4992.3249999999998</v>
      </c>
      <c r="K51" s="4">
        <f t="shared" si="5"/>
        <v>20035.115296803651</v>
      </c>
      <c r="L51" s="9">
        <v>400</v>
      </c>
      <c r="M51" s="8">
        <f t="shared" si="6"/>
        <v>165452.34863013698</v>
      </c>
    </row>
    <row r="52" spans="2:13" ht="12.75" customHeight="1">
      <c r="B52" s="3" t="s">
        <v>17</v>
      </c>
      <c r="C52" s="4">
        <v>11339.38</v>
      </c>
      <c r="D52" s="4">
        <f t="shared" si="1"/>
        <v>136072.56</v>
      </c>
      <c r="E52" s="6">
        <f t="shared" si="2"/>
        <v>10560</v>
      </c>
      <c r="F52" s="6">
        <f t="shared" si="3"/>
        <v>7320</v>
      </c>
      <c r="G52" s="7">
        <v>425</v>
      </c>
      <c r="H52" s="4">
        <f t="shared" si="4"/>
        <v>1889.8966666666665</v>
      </c>
      <c r="I52" s="5">
        <v>240</v>
      </c>
      <c r="J52" s="8">
        <f t="shared" si="7"/>
        <v>5669.69</v>
      </c>
      <c r="K52" s="4">
        <f t="shared" si="5"/>
        <v>22416.718264840183</v>
      </c>
      <c r="L52" s="9">
        <v>400</v>
      </c>
      <c r="M52" s="8">
        <f t="shared" si="6"/>
        <v>184993.86493150686</v>
      </c>
    </row>
    <row r="53" spans="2:13" ht="12.75" customHeight="1">
      <c r="B53" s="3" t="s">
        <v>17</v>
      </c>
      <c r="C53" s="4">
        <v>12125.99</v>
      </c>
      <c r="D53" s="4">
        <f t="shared" si="1"/>
        <v>145511.88</v>
      </c>
      <c r="E53" s="6">
        <f t="shared" si="2"/>
        <v>10560</v>
      </c>
      <c r="F53" s="6">
        <f t="shared" si="3"/>
        <v>7320</v>
      </c>
      <c r="G53" s="7">
        <v>425</v>
      </c>
      <c r="H53" s="4">
        <f t="shared" si="4"/>
        <v>2020.9983333333332</v>
      </c>
      <c r="I53" s="5">
        <v>240</v>
      </c>
      <c r="J53" s="8">
        <f t="shared" si="7"/>
        <v>6062.9949999999999</v>
      </c>
      <c r="K53" s="4">
        <f t="shared" si="5"/>
        <v>23799.571461187214</v>
      </c>
      <c r="L53" s="9">
        <v>400</v>
      </c>
      <c r="M53" s="8">
        <f t="shared" si="6"/>
        <v>196340.44479452053</v>
      </c>
    </row>
    <row r="54" spans="2:13" ht="12.75" customHeight="1">
      <c r="B54" s="3" t="s">
        <v>17</v>
      </c>
      <c r="C54" s="4">
        <v>14048.83</v>
      </c>
      <c r="D54" s="4">
        <f t="shared" si="1"/>
        <v>168585.96</v>
      </c>
      <c r="E54" s="6">
        <f t="shared" si="2"/>
        <v>10560</v>
      </c>
      <c r="F54" s="6">
        <f t="shared" si="3"/>
        <v>7320</v>
      </c>
      <c r="G54" s="7">
        <v>425</v>
      </c>
      <c r="H54" s="4">
        <f t="shared" si="4"/>
        <v>2341.4716666666668</v>
      </c>
      <c r="I54" s="5">
        <v>240</v>
      </c>
      <c r="J54" s="8">
        <f t="shared" si="7"/>
        <v>7024.415</v>
      </c>
      <c r="K54" s="4">
        <f t="shared" si="5"/>
        <v>27179.906621004568</v>
      </c>
      <c r="L54" s="9">
        <v>400</v>
      </c>
      <c r="M54" s="8">
        <f t="shared" si="6"/>
        <v>224076.75328767125</v>
      </c>
    </row>
    <row r="55" spans="2:13" ht="12.75" customHeight="1">
      <c r="B55" s="3" t="s">
        <v>17</v>
      </c>
      <c r="C55" s="4">
        <v>14485.84</v>
      </c>
      <c r="D55" s="4">
        <f t="shared" si="1"/>
        <v>173830.08000000002</v>
      </c>
      <c r="E55" s="6">
        <f t="shared" si="2"/>
        <v>10560</v>
      </c>
      <c r="F55" s="6">
        <f t="shared" si="3"/>
        <v>7320</v>
      </c>
      <c r="G55" s="7">
        <v>425</v>
      </c>
      <c r="H55" s="4">
        <f t="shared" si="4"/>
        <v>2414.3066666666668</v>
      </c>
      <c r="I55" s="5">
        <v>240</v>
      </c>
      <c r="J55" s="8">
        <f t="shared" si="7"/>
        <v>7242.92</v>
      </c>
      <c r="K55" s="4">
        <f t="shared" si="5"/>
        <v>27948.16621004566</v>
      </c>
      <c r="L55" s="9">
        <v>400</v>
      </c>
      <c r="M55" s="8">
        <f t="shared" si="6"/>
        <v>230380.47287671236</v>
      </c>
    </row>
    <row r="56" spans="2:13" ht="12.75" customHeight="1">
      <c r="B56" s="3" t="s">
        <v>17</v>
      </c>
      <c r="C56" s="4">
        <v>14466.94</v>
      </c>
      <c r="D56" s="4">
        <f t="shared" si="1"/>
        <v>173603.28</v>
      </c>
      <c r="E56" s="6">
        <f t="shared" si="2"/>
        <v>10560</v>
      </c>
      <c r="F56" s="6">
        <f t="shared" si="3"/>
        <v>7320</v>
      </c>
      <c r="G56" s="7">
        <v>425</v>
      </c>
      <c r="H56" s="4">
        <f t="shared" si="4"/>
        <v>2411.1566666666668</v>
      </c>
      <c r="I56" s="5">
        <v>240</v>
      </c>
      <c r="J56" s="8">
        <f t="shared" si="7"/>
        <v>7233.47</v>
      </c>
      <c r="K56" s="4">
        <f t="shared" si="5"/>
        <v>27914.940182648403</v>
      </c>
      <c r="L56" s="9">
        <v>400</v>
      </c>
      <c r="M56" s="8">
        <f t="shared" si="6"/>
        <v>230107.84684931507</v>
      </c>
    </row>
    <row r="57" spans="2:13" ht="12.75" customHeight="1">
      <c r="B57" s="3" t="s">
        <v>17</v>
      </c>
      <c r="C57" s="4">
        <v>15403.55</v>
      </c>
      <c r="D57" s="4">
        <f t="shared" si="1"/>
        <v>184842.59999999998</v>
      </c>
      <c r="E57" s="6">
        <f t="shared" si="2"/>
        <v>10560</v>
      </c>
      <c r="F57" s="6">
        <f t="shared" si="3"/>
        <v>7320</v>
      </c>
      <c r="G57" s="7">
        <v>425</v>
      </c>
      <c r="H57" s="4">
        <f t="shared" si="4"/>
        <v>2567.2583333333332</v>
      </c>
      <c r="I57" s="5">
        <v>240</v>
      </c>
      <c r="J57" s="8">
        <f t="shared" si="7"/>
        <v>7701.7749999999996</v>
      </c>
      <c r="K57" s="4">
        <f t="shared" si="5"/>
        <v>29561.492009132417</v>
      </c>
      <c r="L57" s="9">
        <v>400</v>
      </c>
      <c r="M57" s="8">
        <f t="shared" si="6"/>
        <v>243618.1253424657</v>
      </c>
    </row>
    <row r="58" spans="2:13" ht="12.75" customHeight="1">
      <c r="B58" s="3" t="s">
        <v>17</v>
      </c>
      <c r="C58" s="4">
        <v>16277.57</v>
      </c>
      <c r="D58" s="4">
        <f t="shared" si="1"/>
        <v>195330.84</v>
      </c>
      <c r="E58" s="6">
        <f t="shared" si="2"/>
        <v>10560</v>
      </c>
      <c r="F58" s="6">
        <f t="shared" si="3"/>
        <v>7320</v>
      </c>
      <c r="G58" s="7">
        <v>425</v>
      </c>
      <c r="H58" s="4">
        <f t="shared" si="4"/>
        <v>2712.9283333333333</v>
      </c>
      <c r="I58" s="5">
        <v>240</v>
      </c>
      <c r="J58" s="8">
        <f t="shared" si="7"/>
        <v>8138.7849999999999</v>
      </c>
      <c r="K58" s="4">
        <f t="shared" si="5"/>
        <v>31098.011187214608</v>
      </c>
      <c r="L58" s="9">
        <v>400</v>
      </c>
      <c r="M58" s="8">
        <f t="shared" si="6"/>
        <v>256225.56452054795</v>
      </c>
    </row>
    <row r="59" spans="2:13" ht="12.75" customHeight="1">
      <c r="B59" s="3" t="s">
        <v>18</v>
      </c>
      <c r="C59" s="4">
        <v>9597.26</v>
      </c>
      <c r="D59" s="4">
        <f t="shared" si="1"/>
        <v>115167.12</v>
      </c>
      <c r="E59" s="6">
        <f t="shared" si="2"/>
        <v>10560</v>
      </c>
      <c r="F59" s="6">
        <f t="shared" si="3"/>
        <v>7320</v>
      </c>
      <c r="G59" s="7">
        <v>425</v>
      </c>
      <c r="H59" s="4">
        <f t="shared" si="4"/>
        <v>1599.5433333333333</v>
      </c>
      <c r="I59" s="5">
        <v>240</v>
      </c>
      <c r="J59" s="8">
        <f t="shared" si="7"/>
        <v>4798.63</v>
      </c>
      <c r="K59" s="4">
        <f t="shared" si="5"/>
        <v>19354.087214611871</v>
      </c>
      <c r="L59" s="9">
        <v>400</v>
      </c>
      <c r="M59" s="8">
        <f t="shared" si="6"/>
        <v>159864.38054794521</v>
      </c>
    </row>
    <row r="60" spans="2:13" ht="12.75" customHeight="1">
      <c r="B60" s="3" t="s">
        <v>19</v>
      </c>
      <c r="C60" s="4">
        <v>12254.28</v>
      </c>
      <c r="D60" s="4">
        <f t="shared" si="1"/>
        <v>147051.36000000002</v>
      </c>
      <c r="E60" s="6">
        <f t="shared" si="2"/>
        <v>10560</v>
      </c>
      <c r="F60" s="6">
        <f t="shared" si="3"/>
        <v>7320</v>
      </c>
      <c r="G60" s="7">
        <v>425</v>
      </c>
      <c r="H60" s="4">
        <f t="shared" si="4"/>
        <v>2042.38</v>
      </c>
      <c r="I60" s="5">
        <v>240</v>
      </c>
      <c r="J60" s="8">
        <f t="shared" si="7"/>
        <v>6127.14</v>
      </c>
      <c r="K60" s="4">
        <f t="shared" si="5"/>
        <v>24025.10410958904</v>
      </c>
      <c r="L60" s="9">
        <v>400</v>
      </c>
      <c r="M60" s="8">
        <f t="shared" si="6"/>
        <v>198190.98410958907</v>
      </c>
    </row>
    <row r="61" spans="2:13" ht="12.75" customHeight="1">
      <c r="B61" s="3" t="s">
        <v>20</v>
      </c>
      <c r="C61" s="4">
        <v>15206.85</v>
      </c>
      <c r="D61" s="4">
        <f t="shared" si="1"/>
        <v>182482.2</v>
      </c>
      <c r="E61" s="6">
        <f t="shared" si="2"/>
        <v>10560</v>
      </c>
      <c r="F61" s="6">
        <f t="shared" si="3"/>
        <v>7320</v>
      </c>
      <c r="G61" s="7">
        <v>425</v>
      </c>
      <c r="H61" s="4">
        <f t="shared" si="4"/>
        <v>2534.4750000000004</v>
      </c>
      <c r="I61" s="5">
        <v>240</v>
      </c>
      <c r="J61" s="8">
        <f t="shared" si="7"/>
        <v>7603.4250000000002</v>
      </c>
      <c r="K61" s="4">
        <f t="shared" si="5"/>
        <v>29215.695205479456</v>
      </c>
      <c r="L61" s="9">
        <v>400</v>
      </c>
      <c r="M61" s="8">
        <f t="shared" si="6"/>
        <v>240780.79520547946</v>
      </c>
    </row>
    <row r="62" spans="2:13" ht="12.75" customHeight="1">
      <c r="B62" s="3" t="s">
        <v>21</v>
      </c>
      <c r="C62" s="4">
        <v>5789.37</v>
      </c>
      <c r="D62" s="4">
        <f t="shared" si="1"/>
        <v>69472.44</v>
      </c>
      <c r="E62" s="6">
        <f t="shared" si="2"/>
        <v>10560</v>
      </c>
      <c r="F62" s="6">
        <f t="shared" si="3"/>
        <v>7320</v>
      </c>
      <c r="G62" s="7">
        <v>425</v>
      </c>
      <c r="H62" s="4">
        <f t="shared" si="4"/>
        <v>964.89499999999998</v>
      </c>
      <c r="I62" s="5">
        <v>240</v>
      </c>
      <c r="J62" s="8">
        <f t="shared" si="7"/>
        <v>2894.6849999999999</v>
      </c>
      <c r="K62" s="4">
        <f t="shared" si="5"/>
        <v>12659.851369863012</v>
      </c>
      <c r="L62" s="9">
        <v>400</v>
      </c>
      <c r="M62" s="8">
        <f t="shared" si="6"/>
        <v>104936.87136986302</v>
      </c>
    </row>
    <row r="63" spans="2:13" ht="12.75" customHeight="1">
      <c r="B63" s="3" t="s">
        <v>22</v>
      </c>
      <c r="C63" s="4">
        <v>7504.16</v>
      </c>
      <c r="D63" s="4">
        <f t="shared" si="1"/>
        <v>90049.919999999998</v>
      </c>
      <c r="E63" s="6">
        <f t="shared" si="2"/>
        <v>10560</v>
      </c>
      <c r="F63" s="6">
        <f t="shared" si="3"/>
        <v>7320</v>
      </c>
      <c r="G63" s="7">
        <v>425</v>
      </c>
      <c r="H63" s="4">
        <f t="shared" si="4"/>
        <v>1250.6933333333334</v>
      </c>
      <c r="I63" s="5">
        <v>240</v>
      </c>
      <c r="J63" s="8">
        <f t="shared" si="7"/>
        <v>3752.08</v>
      </c>
      <c r="K63" s="4">
        <f t="shared" si="5"/>
        <v>15674.436529680364</v>
      </c>
      <c r="L63" s="9">
        <v>400</v>
      </c>
      <c r="M63" s="8">
        <f t="shared" si="6"/>
        <v>129672.12986301369</v>
      </c>
    </row>
    <row r="64" spans="2:13" ht="12.75" customHeight="1">
      <c r="B64" s="3" t="s">
        <v>22</v>
      </c>
      <c r="C64" s="4">
        <v>23362.080000000002</v>
      </c>
      <c r="D64" s="4">
        <f t="shared" si="1"/>
        <v>280344.96000000002</v>
      </c>
      <c r="E64" s="6">
        <f t="shared" si="2"/>
        <v>10560</v>
      </c>
      <c r="F64" s="6">
        <f t="shared" si="3"/>
        <v>7320</v>
      </c>
      <c r="G64" s="7">
        <v>425</v>
      </c>
      <c r="H64" s="4">
        <f t="shared" si="4"/>
        <v>3893.6800000000003</v>
      </c>
      <c r="I64" s="5">
        <v>240</v>
      </c>
      <c r="J64" s="8">
        <f t="shared" si="7"/>
        <v>11681.04</v>
      </c>
      <c r="K64" s="4">
        <f t="shared" si="5"/>
        <v>43552.515068493158</v>
      </c>
      <c r="L64" s="9">
        <v>400</v>
      </c>
      <c r="M64" s="8">
        <f t="shared" si="6"/>
        <v>358417.19506849314</v>
      </c>
    </row>
    <row r="65" spans="2:13" ht="12.75" customHeight="1">
      <c r="B65" s="3" t="s">
        <v>22</v>
      </c>
      <c r="C65" s="4">
        <v>14220.83</v>
      </c>
      <c r="D65" s="4">
        <f t="shared" si="1"/>
        <v>170649.96</v>
      </c>
      <c r="E65" s="6">
        <f t="shared" si="2"/>
        <v>10560</v>
      </c>
      <c r="F65" s="6">
        <f t="shared" si="3"/>
        <v>7320</v>
      </c>
      <c r="G65" s="7">
        <v>425</v>
      </c>
      <c r="H65" s="4">
        <f t="shared" si="4"/>
        <v>2370.1383333333333</v>
      </c>
      <c r="I65" s="5">
        <v>240</v>
      </c>
      <c r="J65" s="8">
        <f t="shared" si="7"/>
        <v>7110.415</v>
      </c>
      <c r="K65" s="4">
        <f t="shared" si="5"/>
        <v>27482.281050228314</v>
      </c>
      <c r="L65" s="9">
        <v>400</v>
      </c>
      <c r="M65" s="8">
        <f t="shared" si="6"/>
        <v>226557.79438356165</v>
      </c>
    </row>
    <row r="66" spans="2:13" ht="12.75" customHeight="1">
      <c r="B66" s="3" t="s">
        <v>23</v>
      </c>
      <c r="C66" s="4">
        <v>12607.27</v>
      </c>
      <c r="D66" s="4">
        <f t="shared" si="1"/>
        <v>151287.24</v>
      </c>
      <c r="E66" s="6">
        <f t="shared" si="2"/>
        <v>10560</v>
      </c>
      <c r="F66" s="6">
        <f t="shared" si="3"/>
        <v>7320</v>
      </c>
      <c r="G66" s="7">
        <v>425</v>
      </c>
      <c r="H66" s="4">
        <f t="shared" si="4"/>
        <v>2101.211666666667</v>
      </c>
      <c r="I66" s="5">
        <v>240</v>
      </c>
      <c r="J66" s="8">
        <f t="shared" si="7"/>
        <v>6303.6350000000002</v>
      </c>
      <c r="K66" s="4">
        <f t="shared" si="5"/>
        <v>24645.657305936074</v>
      </c>
      <c r="L66" s="9">
        <v>400</v>
      </c>
      <c r="M66" s="8">
        <f t="shared" si="6"/>
        <v>203282.74397260274</v>
      </c>
    </row>
    <row r="67" spans="2:13" ht="12.75" customHeight="1">
      <c r="B67" s="3" t="s">
        <v>24</v>
      </c>
      <c r="C67" s="4">
        <v>11788.09</v>
      </c>
      <c r="D67" s="4">
        <f t="shared" si="1"/>
        <v>141457.08000000002</v>
      </c>
      <c r="E67" s="6">
        <f t="shared" si="2"/>
        <v>10560</v>
      </c>
      <c r="F67" s="6">
        <f t="shared" si="3"/>
        <v>7320</v>
      </c>
      <c r="G67" s="7">
        <v>425</v>
      </c>
      <c r="H67" s="4">
        <f t="shared" si="4"/>
        <v>1964.6816666666666</v>
      </c>
      <c r="I67" s="5">
        <v>240</v>
      </c>
      <c r="J67" s="8">
        <f t="shared" si="7"/>
        <v>5894.0450000000001</v>
      </c>
      <c r="K67" s="4">
        <f t="shared" si="5"/>
        <v>23205.546347031963</v>
      </c>
      <c r="L67" s="9">
        <v>400</v>
      </c>
      <c r="M67" s="8">
        <f t="shared" si="6"/>
        <v>191466.35301369865</v>
      </c>
    </row>
    <row r="68" spans="2:13" ht="12.75" customHeight="1">
      <c r="B68" s="3" t="s">
        <v>24</v>
      </c>
      <c r="C68" s="4">
        <v>14764.78</v>
      </c>
      <c r="D68" s="4">
        <f t="shared" si="1"/>
        <v>177177.36000000002</v>
      </c>
      <c r="E68" s="6">
        <f t="shared" si="2"/>
        <v>10560</v>
      </c>
      <c r="F68" s="6">
        <f t="shared" si="3"/>
        <v>7320</v>
      </c>
      <c r="G68" s="7">
        <v>425</v>
      </c>
      <c r="H68" s="4">
        <f t="shared" si="4"/>
        <v>2460.7966666666666</v>
      </c>
      <c r="I68" s="5">
        <v>240</v>
      </c>
      <c r="J68" s="8">
        <f t="shared" si="7"/>
        <v>7382.39</v>
      </c>
      <c r="K68" s="4">
        <f t="shared" si="5"/>
        <v>28438.540182648401</v>
      </c>
      <c r="L68" s="9">
        <v>400</v>
      </c>
      <c r="M68" s="8">
        <f t="shared" si="6"/>
        <v>234404.08684931509</v>
      </c>
    </row>
    <row r="69" spans="2:13" ht="12.75" customHeight="1">
      <c r="B69" s="3" t="s">
        <v>25</v>
      </c>
      <c r="C69" s="4">
        <v>9872.06</v>
      </c>
      <c r="D69" s="4">
        <f t="shared" si="1"/>
        <v>118464.72</v>
      </c>
      <c r="E69" s="6">
        <f t="shared" si="2"/>
        <v>10560</v>
      </c>
      <c r="F69" s="6">
        <f t="shared" si="3"/>
        <v>7320</v>
      </c>
      <c r="G69" s="7">
        <v>425</v>
      </c>
      <c r="H69" s="4">
        <f t="shared" si="4"/>
        <v>1645.3433333333332</v>
      </c>
      <c r="I69" s="5">
        <v>240</v>
      </c>
      <c r="J69" s="8">
        <f t="shared" si="7"/>
        <v>4936.03</v>
      </c>
      <c r="K69" s="4">
        <f t="shared" si="5"/>
        <v>19837.183105022832</v>
      </c>
      <c r="L69" s="9">
        <v>400</v>
      </c>
      <c r="M69" s="8">
        <f t="shared" si="6"/>
        <v>163828.27643835614</v>
      </c>
    </row>
    <row r="70" spans="2:13" ht="12.75" customHeight="1">
      <c r="B70" s="3" t="s">
        <v>25</v>
      </c>
      <c r="C70" s="4">
        <v>13421.12</v>
      </c>
      <c r="D70" s="4">
        <f t="shared" si="1"/>
        <v>161053.44</v>
      </c>
      <c r="E70" s="6">
        <f t="shared" si="2"/>
        <v>10560</v>
      </c>
      <c r="F70" s="6">
        <f t="shared" si="3"/>
        <v>7320</v>
      </c>
      <c r="G70" s="7">
        <v>425</v>
      </c>
      <c r="H70" s="4">
        <f t="shared" si="4"/>
        <v>2236.8533333333335</v>
      </c>
      <c r="I70" s="5">
        <v>240</v>
      </c>
      <c r="J70" s="8">
        <f t="shared" si="7"/>
        <v>6710.56</v>
      </c>
      <c r="K70" s="4">
        <f t="shared" si="5"/>
        <v>26076.398173515983</v>
      </c>
      <c r="L70" s="9">
        <v>400</v>
      </c>
      <c r="M70" s="8">
        <f t="shared" si="6"/>
        <v>215022.25150684931</v>
      </c>
    </row>
    <row r="71" spans="2:13" ht="12.75" customHeight="1">
      <c r="B71" s="3" t="s">
        <v>25</v>
      </c>
      <c r="C71" s="4">
        <v>6133</v>
      </c>
      <c r="D71" s="4">
        <f t="shared" si="1"/>
        <v>73596</v>
      </c>
      <c r="E71" s="6">
        <f t="shared" si="2"/>
        <v>10560</v>
      </c>
      <c r="F71" s="6">
        <f t="shared" si="3"/>
        <v>7320</v>
      </c>
      <c r="G71" s="7">
        <v>425</v>
      </c>
      <c r="H71" s="4">
        <f t="shared" si="4"/>
        <v>1022.1666666666667</v>
      </c>
      <c r="I71" s="5">
        <v>240</v>
      </c>
      <c r="J71" s="8">
        <f t="shared" si="7"/>
        <v>3066.5</v>
      </c>
      <c r="K71" s="4">
        <f t="shared" si="5"/>
        <v>13263.949771689497</v>
      </c>
      <c r="L71" s="9">
        <v>400</v>
      </c>
      <c r="M71" s="8">
        <f t="shared" si="6"/>
        <v>109893.61643835617</v>
      </c>
    </row>
    <row r="72" spans="2:13" ht="12.75" customHeight="1">
      <c r="B72" s="3" t="s">
        <v>26</v>
      </c>
      <c r="C72" s="4">
        <v>3473.23</v>
      </c>
      <c r="D72" s="4">
        <f t="shared" ref="D72:D135" si="8">C72*12</f>
        <v>41678.76</v>
      </c>
      <c r="E72" s="6">
        <f t="shared" ref="E72:E135" si="9">880*12</f>
        <v>10560</v>
      </c>
      <c r="F72" s="6">
        <f t="shared" ref="F72:F135" si="10">610*12</f>
        <v>7320</v>
      </c>
      <c r="G72" s="7">
        <v>425</v>
      </c>
      <c r="H72" s="4">
        <f t="shared" ref="H72:H135" si="11">(C72/30)*5</f>
        <v>578.87166666666667</v>
      </c>
      <c r="I72" s="5">
        <v>240</v>
      </c>
      <c r="J72" s="8">
        <f t="shared" si="7"/>
        <v>1736.615</v>
      </c>
      <c r="K72" s="4">
        <f t="shared" ref="K72:K135" si="12">((C72/30)*50)+(((E72+F72+H72+I72+J72)/365)*50)</f>
        <v>8588.0984018264826</v>
      </c>
      <c r="L72" s="9">
        <v>400</v>
      </c>
      <c r="M72" s="8">
        <f t="shared" ref="M72:M135" si="13">SUM(D72:L72)</f>
        <v>71527.345068493145</v>
      </c>
    </row>
    <row r="73" spans="2:13" ht="10.5">
      <c r="B73" s="3" t="s">
        <v>26</v>
      </c>
      <c r="C73" s="4">
        <v>5046.46</v>
      </c>
      <c r="D73" s="4">
        <f t="shared" si="8"/>
        <v>60557.520000000004</v>
      </c>
      <c r="E73" s="6">
        <f t="shared" si="9"/>
        <v>10560</v>
      </c>
      <c r="F73" s="6">
        <f t="shared" si="10"/>
        <v>7320</v>
      </c>
      <c r="G73" s="7">
        <v>425</v>
      </c>
      <c r="H73" s="4">
        <f t="shared" si="11"/>
        <v>841.07666666666671</v>
      </c>
      <c r="I73" s="5">
        <v>240</v>
      </c>
      <c r="J73" s="8">
        <f t="shared" si="7"/>
        <v>2523.23</v>
      </c>
      <c r="K73" s="4">
        <f t="shared" si="12"/>
        <v>11353.822374429226</v>
      </c>
      <c r="L73" s="9">
        <v>400</v>
      </c>
      <c r="M73" s="8">
        <f t="shared" si="13"/>
        <v>94220.649041095894</v>
      </c>
    </row>
    <row r="74" spans="2:13" ht="12.75" customHeight="1">
      <c r="B74" s="3" t="s">
        <v>26</v>
      </c>
      <c r="C74" s="4">
        <v>5964.18</v>
      </c>
      <c r="D74" s="4">
        <f t="shared" si="8"/>
        <v>71570.16</v>
      </c>
      <c r="E74" s="6">
        <f t="shared" si="9"/>
        <v>10560</v>
      </c>
      <c r="F74" s="6">
        <f t="shared" si="10"/>
        <v>7320</v>
      </c>
      <c r="G74" s="7">
        <v>425</v>
      </c>
      <c r="H74" s="4">
        <f t="shared" si="11"/>
        <v>994.03000000000009</v>
      </c>
      <c r="I74" s="5">
        <v>240</v>
      </c>
      <c r="J74" s="8">
        <f t="shared" si="7"/>
        <v>2982.09</v>
      </c>
      <c r="K74" s="4">
        <f t="shared" si="12"/>
        <v>12967.165753424659</v>
      </c>
      <c r="L74" s="9">
        <v>400</v>
      </c>
      <c r="M74" s="8">
        <f t="shared" si="13"/>
        <v>107458.44575342466</v>
      </c>
    </row>
    <row r="75" spans="2:13" ht="12.75" customHeight="1">
      <c r="B75" s="3" t="s">
        <v>26</v>
      </c>
      <c r="C75" s="4">
        <v>8192.91</v>
      </c>
      <c r="D75" s="4">
        <f t="shared" si="8"/>
        <v>98314.92</v>
      </c>
      <c r="E75" s="6">
        <f t="shared" si="9"/>
        <v>10560</v>
      </c>
      <c r="F75" s="6">
        <f t="shared" si="10"/>
        <v>7320</v>
      </c>
      <c r="G75" s="7">
        <v>425</v>
      </c>
      <c r="H75" s="4">
        <f t="shared" si="11"/>
        <v>1365.4849999999999</v>
      </c>
      <c r="I75" s="5">
        <v>240</v>
      </c>
      <c r="J75" s="8">
        <f t="shared" si="7"/>
        <v>4096.4549999999999</v>
      </c>
      <c r="K75" s="4">
        <f t="shared" si="12"/>
        <v>16885.252739726027</v>
      </c>
      <c r="L75" s="9">
        <v>400</v>
      </c>
      <c r="M75" s="8">
        <f t="shared" si="13"/>
        <v>139607.11273972603</v>
      </c>
    </row>
    <row r="76" spans="2:13" ht="12.75" customHeight="1">
      <c r="B76" s="3" t="s">
        <v>26</v>
      </c>
      <c r="C76" s="4">
        <v>8629.92</v>
      </c>
      <c r="D76" s="4">
        <f t="shared" si="8"/>
        <v>103559.04000000001</v>
      </c>
      <c r="E76" s="6">
        <f t="shared" si="9"/>
        <v>10560</v>
      </c>
      <c r="F76" s="6">
        <f t="shared" si="10"/>
        <v>7320</v>
      </c>
      <c r="G76" s="7">
        <v>425</v>
      </c>
      <c r="H76" s="4">
        <f t="shared" si="11"/>
        <v>1438.32</v>
      </c>
      <c r="I76" s="5">
        <v>240</v>
      </c>
      <c r="J76" s="8">
        <f t="shared" si="7"/>
        <v>4314.96</v>
      </c>
      <c r="K76" s="4">
        <f t="shared" si="12"/>
        <v>17653.512328767123</v>
      </c>
      <c r="L76" s="9">
        <v>400</v>
      </c>
      <c r="M76" s="8">
        <f t="shared" si="13"/>
        <v>145910.83232876714</v>
      </c>
    </row>
    <row r="77" spans="2:13" ht="12.75" customHeight="1">
      <c r="B77" s="3" t="s">
        <v>26</v>
      </c>
      <c r="C77" s="4">
        <v>9984.65</v>
      </c>
      <c r="D77" s="4">
        <f t="shared" si="8"/>
        <v>119815.79999999999</v>
      </c>
      <c r="E77" s="6">
        <f t="shared" si="9"/>
        <v>10560</v>
      </c>
      <c r="F77" s="6">
        <f t="shared" si="10"/>
        <v>7320</v>
      </c>
      <c r="G77" s="7">
        <v>425</v>
      </c>
      <c r="H77" s="4">
        <f t="shared" si="11"/>
        <v>1664.1083333333333</v>
      </c>
      <c r="I77" s="5">
        <v>240</v>
      </c>
      <c r="J77" s="8">
        <f t="shared" ref="J77:J140" si="14">C77/2</f>
        <v>4992.3249999999998</v>
      </c>
      <c r="K77" s="4">
        <f t="shared" si="12"/>
        <v>20035.115296803651</v>
      </c>
      <c r="L77" s="9">
        <v>400</v>
      </c>
      <c r="M77" s="8">
        <f t="shared" si="13"/>
        <v>165452.34863013698</v>
      </c>
    </row>
    <row r="78" spans="2:13" ht="12.75" customHeight="1">
      <c r="B78" s="3" t="s">
        <v>26</v>
      </c>
      <c r="C78" s="4">
        <v>11339.38</v>
      </c>
      <c r="D78" s="4">
        <f t="shared" si="8"/>
        <v>136072.56</v>
      </c>
      <c r="E78" s="6">
        <f t="shared" si="9"/>
        <v>10560</v>
      </c>
      <c r="F78" s="6">
        <f t="shared" si="10"/>
        <v>7320</v>
      </c>
      <c r="G78" s="7">
        <v>425</v>
      </c>
      <c r="H78" s="4">
        <f t="shared" si="11"/>
        <v>1889.8966666666665</v>
      </c>
      <c r="I78" s="5">
        <v>240</v>
      </c>
      <c r="J78" s="8">
        <f t="shared" si="14"/>
        <v>5669.69</v>
      </c>
      <c r="K78" s="4">
        <f t="shared" si="12"/>
        <v>22416.718264840183</v>
      </c>
      <c r="L78" s="9">
        <v>400</v>
      </c>
      <c r="M78" s="8">
        <f t="shared" si="13"/>
        <v>184993.86493150686</v>
      </c>
    </row>
    <row r="79" spans="2:13" ht="12.75" customHeight="1">
      <c r="B79" s="3" t="s">
        <v>26</v>
      </c>
      <c r="C79" s="4">
        <v>13131.11</v>
      </c>
      <c r="D79" s="4">
        <f t="shared" si="8"/>
        <v>157573.32</v>
      </c>
      <c r="E79" s="6">
        <f t="shared" si="9"/>
        <v>10560</v>
      </c>
      <c r="F79" s="6">
        <f t="shared" si="10"/>
        <v>7320</v>
      </c>
      <c r="G79" s="7">
        <v>425</v>
      </c>
      <c r="H79" s="4">
        <f t="shared" si="11"/>
        <v>2188.5183333333334</v>
      </c>
      <c r="I79" s="5">
        <v>240</v>
      </c>
      <c r="J79" s="8">
        <f t="shared" si="14"/>
        <v>6565.5550000000003</v>
      </c>
      <c r="K79" s="4">
        <f t="shared" si="12"/>
        <v>25566.563242009135</v>
      </c>
      <c r="L79" s="9">
        <v>400</v>
      </c>
      <c r="M79" s="8">
        <f t="shared" si="13"/>
        <v>210838.95657534248</v>
      </c>
    </row>
    <row r="80" spans="2:13" ht="12.75" customHeight="1">
      <c r="B80" s="3" t="s">
        <v>26</v>
      </c>
      <c r="C80" s="4">
        <v>14048.83</v>
      </c>
      <c r="D80" s="4">
        <f t="shared" si="8"/>
        <v>168585.96</v>
      </c>
      <c r="E80" s="6">
        <f t="shared" si="9"/>
        <v>10560</v>
      </c>
      <c r="F80" s="6">
        <f t="shared" si="10"/>
        <v>7320</v>
      </c>
      <c r="G80" s="7">
        <v>425</v>
      </c>
      <c r="H80" s="4">
        <f t="shared" si="11"/>
        <v>2341.4716666666668</v>
      </c>
      <c r="I80" s="5">
        <v>240</v>
      </c>
      <c r="J80" s="8">
        <f t="shared" si="14"/>
        <v>7024.415</v>
      </c>
      <c r="K80" s="4">
        <f t="shared" si="12"/>
        <v>27179.906621004568</v>
      </c>
      <c r="L80" s="9">
        <v>400</v>
      </c>
      <c r="M80" s="8">
        <f t="shared" si="13"/>
        <v>224076.75328767125</v>
      </c>
    </row>
    <row r="81" spans="2:13" ht="12.75" customHeight="1">
      <c r="B81" s="3" t="s">
        <v>26</v>
      </c>
      <c r="C81" s="4">
        <v>14695.6</v>
      </c>
      <c r="D81" s="4">
        <f t="shared" si="8"/>
        <v>176347.2</v>
      </c>
      <c r="E81" s="6">
        <f t="shared" si="9"/>
        <v>10560</v>
      </c>
      <c r="F81" s="6">
        <f t="shared" si="10"/>
        <v>7320</v>
      </c>
      <c r="G81" s="7">
        <v>425</v>
      </c>
      <c r="H81" s="4">
        <f t="shared" si="11"/>
        <v>2449.2666666666669</v>
      </c>
      <c r="I81" s="5">
        <v>240</v>
      </c>
      <c r="J81" s="8">
        <f t="shared" si="14"/>
        <v>7347.8</v>
      </c>
      <c r="K81" s="4">
        <f t="shared" si="12"/>
        <v>28316.922374429225</v>
      </c>
      <c r="L81" s="9">
        <v>400</v>
      </c>
      <c r="M81" s="8">
        <f t="shared" si="13"/>
        <v>233406.1890410959</v>
      </c>
    </row>
    <row r="82" spans="2:13" ht="12.75" customHeight="1">
      <c r="B82" s="3" t="s">
        <v>26</v>
      </c>
      <c r="C82" s="4">
        <v>15403.55</v>
      </c>
      <c r="D82" s="4">
        <f t="shared" si="8"/>
        <v>184842.59999999998</v>
      </c>
      <c r="E82" s="6">
        <f t="shared" si="9"/>
        <v>10560</v>
      </c>
      <c r="F82" s="6">
        <f t="shared" si="10"/>
        <v>7320</v>
      </c>
      <c r="G82" s="7">
        <v>425</v>
      </c>
      <c r="H82" s="4">
        <f t="shared" si="11"/>
        <v>2567.2583333333332</v>
      </c>
      <c r="I82" s="5">
        <v>240</v>
      </c>
      <c r="J82" s="8">
        <f t="shared" si="14"/>
        <v>7701.7749999999996</v>
      </c>
      <c r="K82" s="4">
        <f t="shared" si="12"/>
        <v>29561.492009132417</v>
      </c>
      <c r="L82" s="9">
        <v>400</v>
      </c>
      <c r="M82" s="8">
        <f t="shared" si="13"/>
        <v>243618.1253424657</v>
      </c>
    </row>
    <row r="83" spans="2:13" ht="12.75" customHeight="1">
      <c r="B83" s="3" t="s">
        <v>27</v>
      </c>
      <c r="C83" s="4">
        <v>7581.11</v>
      </c>
      <c r="D83" s="4">
        <f t="shared" si="8"/>
        <v>90973.319999999992</v>
      </c>
      <c r="E83" s="6">
        <f t="shared" si="9"/>
        <v>10560</v>
      </c>
      <c r="F83" s="6">
        <f t="shared" si="10"/>
        <v>7320</v>
      </c>
      <c r="G83" s="7">
        <v>425</v>
      </c>
      <c r="H83" s="4">
        <f t="shared" si="11"/>
        <v>1263.5183333333334</v>
      </c>
      <c r="I83" s="5">
        <v>240</v>
      </c>
      <c r="J83" s="8">
        <f t="shared" si="14"/>
        <v>3790.5549999999998</v>
      </c>
      <c r="K83" s="4">
        <f t="shared" si="12"/>
        <v>15809.713926940638</v>
      </c>
      <c r="L83" s="9">
        <v>400</v>
      </c>
      <c r="M83" s="8">
        <f t="shared" si="13"/>
        <v>130782.10726027394</v>
      </c>
    </row>
    <row r="84" spans="2:13" ht="12.75" customHeight="1">
      <c r="B84" s="3" t="s">
        <v>28</v>
      </c>
      <c r="C84" s="4">
        <v>10514.4</v>
      </c>
      <c r="D84" s="4">
        <f t="shared" si="8"/>
        <v>126172.79999999999</v>
      </c>
      <c r="E84" s="6">
        <f t="shared" si="9"/>
        <v>10560</v>
      </c>
      <c r="F84" s="6">
        <f t="shared" si="10"/>
        <v>7320</v>
      </c>
      <c r="G84" s="7">
        <v>425</v>
      </c>
      <c r="H84" s="4">
        <f t="shared" si="11"/>
        <v>1752.3999999999999</v>
      </c>
      <c r="I84" s="5">
        <v>240</v>
      </c>
      <c r="J84" s="8">
        <f t="shared" si="14"/>
        <v>5257.2</v>
      </c>
      <c r="K84" s="4">
        <f t="shared" si="12"/>
        <v>20966.410958904107</v>
      </c>
      <c r="L84" s="9">
        <v>400</v>
      </c>
      <c r="M84" s="8">
        <f t="shared" si="13"/>
        <v>173093.8109589041</v>
      </c>
    </row>
    <row r="85" spans="2:13" ht="12.75" customHeight="1">
      <c r="B85" s="3" t="s">
        <v>29</v>
      </c>
      <c r="C85" s="4">
        <v>15912.84</v>
      </c>
      <c r="D85" s="4">
        <f t="shared" si="8"/>
        <v>190954.08000000002</v>
      </c>
      <c r="E85" s="6">
        <f t="shared" si="9"/>
        <v>10560</v>
      </c>
      <c r="F85" s="6">
        <f t="shared" si="10"/>
        <v>7320</v>
      </c>
      <c r="G85" s="7">
        <v>425</v>
      </c>
      <c r="H85" s="4">
        <f t="shared" si="11"/>
        <v>2652.14</v>
      </c>
      <c r="I85" s="5">
        <v>240</v>
      </c>
      <c r="J85" s="8">
        <f t="shared" si="14"/>
        <v>7956.42</v>
      </c>
      <c r="K85" s="4">
        <f t="shared" si="12"/>
        <v>30456.819178082194</v>
      </c>
      <c r="L85" s="9">
        <v>400</v>
      </c>
      <c r="M85" s="8">
        <f t="shared" si="13"/>
        <v>250964.45917808224</v>
      </c>
    </row>
    <row r="86" spans="2:13" ht="12.75" customHeight="1">
      <c r="B86" s="3" t="s">
        <v>30</v>
      </c>
      <c r="C86" s="4">
        <v>13135.95</v>
      </c>
      <c r="D86" s="4">
        <f t="shared" si="8"/>
        <v>157631.40000000002</v>
      </c>
      <c r="E86" s="6">
        <f t="shared" si="9"/>
        <v>10560</v>
      </c>
      <c r="F86" s="6">
        <f t="shared" si="10"/>
        <v>7320</v>
      </c>
      <c r="G86" s="7">
        <v>425</v>
      </c>
      <c r="H86" s="4">
        <f t="shared" si="11"/>
        <v>2189.3249999999998</v>
      </c>
      <c r="I86" s="5">
        <v>240</v>
      </c>
      <c r="J86" s="8">
        <f t="shared" si="14"/>
        <v>6567.9750000000004</v>
      </c>
      <c r="K86" s="4">
        <f t="shared" si="12"/>
        <v>25575.071917808218</v>
      </c>
      <c r="L86" s="9">
        <v>400</v>
      </c>
      <c r="M86" s="8">
        <f t="shared" si="13"/>
        <v>210908.77191780825</v>
      </c>
    </row>
    <row r="87" spans="2:13" ht="12.75" customHeight="1">
      <c r="B87" s="3" t="s">
        <v>31</v>
      </c>
      <c r="C87" s="4">
        <v>12346.63</v>
      </c>
      <c r="D87" s="4">
        <f t="shared" si="8"/>
        <v>148159.56</v>
      </c>
      <c r="E87" s="6">
        <f t="shared" si="9"/>
        <v>10560</v>
      </c>
      <c r="F87" s="6">
        <f t="shared" si="10"/>
        <v>7320</v>
      </c>
      <c r="G87" s="7">
        <v>425</v>
      </c>
      <c r="H87" s="4">
        <f t="shared" si="11"/>
        <v>2057.7716666666665</v>
      </c>
      <c r="I87" s="5">
        <v>240</v>
      </c>
      <c r="J87" s="8">
        <f t="shared" si="14"/>
        <v>6173.3149999999996</v>
      </c>
      <c r="K87" s="4">
        <f t="shared" si="12"/>
        <v>24187.454566210046</v>
      </c>
      <c r="L87" s="9">
        <v>400</v>
      </c>
      <c r="M87" s="8">
        <f t="shared" si="13"/>
        <v>199523.10123287671</v>
      </c>
    </row>
    <row r="88" spans="2:13" ht="12.75" customHeight="1">
      <c r="B88" s="3" t="s">
        <v>31</v>
      </c>
      <c r="C88" s="4">
        <v>12887.89</v>
      </c>
      <c r="D88" s="4">
        <f t="shared" si="8"/>
        <v>154654.68</v>
      </c>
      <c r="E88" s="6">
        <f t="shared" si="9"/>
        <v>10560</v>
      </c>
      <c r="F88" s="6">
        <f t="shared" si="10"/>
        <v>7320</v>
      </c>
      <c r="G88" s="7">
        <v>425</v>
      </c>
      <c r="H88" s="4">
        <f t="shared" si="11"/>
        <v>2147.9816666666666</v>
      </c>
      <c r="I88" s="5">
        <v>240</v>
      </c>
      <c r="J88" s="8">
        <f t="shared" si="14"/>
        <v>6443.9449999999997</v>
      </c>
      <c r="K88" s="4">
        <f t="shared" si="12"/>
        <v>25138.984703196347</v>
      </c>
      <c r="L88" s="9">
        <v>400</v>
      </c>
      <c r="M88" s="8">
        <f t="shared" si="13"/>
        <v>207330.59136986302</v>
      </c>
    </row>
    <row r="89" spans="2:13" ht="12.75" customHeight="1">
      <c r="B89" s="3" t="s">
        <v>31</v>
      </c>
      <c r="C89" s="4">
        <v>15230.76</v>
      </c>
      <c r="D89" s="4">
        <f t="shared" si="8"/>
        <v>182769.12</v>
      </c>
      <c r="E89" s="6">
        <f t="shared" si="9"/>
        <v>10560</v>
      </c>
      <c r="F89" s="6">
        <f t="shared" si="10"/>
        <v>7320</v>
      </c>
      <c r="G89" s="7">
        <v>425</v>
      </c>
      <c r="H89" s="4">
        <f t="shared" si="11"/>
        <v>2538.46</v>
      </c>
      <c r="I89" s="5">
        <v>240</v>
      </c>
      <c r="J89" s="8">
        <f t="shared" si="14"/>
        <v>7615.38</v>
      </c>
      <c r="K89" s="4">
        <f t="shared" si="12"/>
        <v>29257.728767123284</v>
      </c>
      <c r="L89" s="9">
        <v>400</v>
      </c>
      <c r="M89" s="8">
        <f t="shared" si="13"/>
        <v>241125.68876712327</v>
      </c>
    </row>
    <row r="90" spans="2:13" ht="12.75" customHeight="1">
      <c r="B90" s="3" t="s">
        <v>32</v>
      </c>
      <c r="C90" s="4">
        <v>9781.4</v>
      </c>
      <c r="D90" s="4">
        <f t="shared" si="8"/>
        <v>117376.79999999999</v>
      </c>
      <c r="E90" s="6">
        <f t="shared" si="9"/>
        <v>10560</v>
      </c>
      <c r="F90" s="6">
        <f t="shared" si="10"/>
        <v>7320</v>
      </c>
      <c r="G90" s="7">
        <v>425</v>
      </c>
      <c r="H90" s="4">
        <f t="shared" si="11"/>
        <v>1630.2333333333333</v>
      </c>
      <c r="I90" s="5">
        <v>240</v>
      </c>
      <c r="J90" s="8">
        <f t="shared" si="14"/>
        <v>4890.7</v>
      </c>
      <c r="K90" s="4">
        <f t="shared" si="12"/>
        <v>19677.803652968036</v>
      </c>
      <c r="L90" s="9">
        <v>400</v>
      </c>
      <c r="M90" s="8">
        <f t="shared" si="13"/>
        <v>162520.53698630136</v>
      </c>
    </row>
    <row r="91" spans="2:13" ht="12.75" customHeight="1">
      <c r="B91" s="3" t="s">
        <v>32</v>
      </c>
      <c r="C91" s="4">
        <v>10980.89</v>
      </c>
      <c r="D91" s="4">
        <f t="shared" si="8"/>
        <v>131770.68</v>
      </c>
      <c r="E91" s="6">
        <f t="shared" si="9"/>
        <v>10560</v>
      </c>
      <c r="F91" s="6">
        <f t="shared" si="10"/>
        <v>7320</v>
      </c>
      <c r="G91" s="7">
        <v>425</v>
      </c>
      <c r="H91" s="4">
        <f t="shared" si="11"/>
        <v>1830.1483333333331</v>
      </c>
      <c r="I91" s="5">
        <v>240</v>
      </c>
      <c r="J91" s="8">
        <f t="shared" si="14"/>
        <v>5490.4449999999997</v>
      </c>
      <c r="K91" s="4">
        <f t="shared" si="12"/>
        <v>21786.496118721458</v>
      </c>
      <c r="L91" s="9">
        <v>400</v>
      </c>
      <c r="M91" s="8">
        <f t="shared" si="13"/>
        <v>179822.76945205481</v>
      </c>
    </row>
    <row r="92" spans="2:13" ht="12.75" customHeight="1">
      <c r="B92" s="3" t="s">
        <v>32</v>
      </c>
      <c r="C92" s="4">
        <v>15192.03</v>
      </c>
      <c r="D92" s="4">
        <f t="shared" si="8"/>
        <v>182304.36000000002</v>
      </c>
      <c r="E92" s="6">
        <f t="shared" si="9"/>
        <v>10560</v>
      </c>
      <c r="F92" s="6">
        <f t="shared" si="10"/>
        <v>7320</v>
      </c>
      <c r="G92" s="7">
        <v>425</v>
      </c>
      <c r="H92" s="4">
        <f t="shared" si="11"/>
        <v>2532.0050000000001</v>
      </c>
      <c r="I92" s="5">
        <v>240</v>
      </c>
      <c r="J92" s="8">
        <f t="shared" si="14"/>
        <v>7596.0150000000003</v>
      </c>
      <c r="K92" s="4">
        <f t="shared" si="12"/>
        <v>29189.641780821916</v>
      </c>
      <c r="L92" s="9">
        <v>400</v>
      </c>
      <c r="M92" s="8">
        <f t="shared" si="13"/>
        <v>240567.02178082196</v>
      </c>
    </row>
    <row r="93" spans="2:13" ht="12.75" customHeight="1">
      <c r="B93" s="3" t="s">
        <v>32</v>
      </c>
      <c r="C93" s="4">
        <v>9965.84</v>
      </c>
      <c r="D93" s="4">
        <f t="shared" si="8"/>
        <v>119590.08</v>
      </c>
      <c r="E93" s="6">
        <f t="shared" si="9"/>
        <v>10560</v>
      </c>
      <c r="F93" s="6">
        <f t="shared" si="10"/>
        <v>7320</v>
      </c>
      <c r="G93" s="7">
        <v>425</v>
      </c>
      <c r="H93" s="4">
        <f t="shared" si="11"/>
        <v>1660.9733333333334</v>
      </c>
      <c r="I93" s="5">
        <v>240</v>
      </c>
      <c r="J93" s="8">
        <f t="shared" si="14"/>
        <v>4982.92</v>
      </c>
      <c r="K93" s="4">
        <f t="shared" si="12"/>
        <v>20002.047488584474</v>
      </c>
      <c r="L93" s="9">
        <v>400</v>
      </c>
      <c r="M93" s="8">
        <f t="shared" si="13"/>
        <v>165181.02082191783</v>
      </c>
    </row>
    <row r="94" spans="2:13" ht="12.75" customHeight="1">
      <c r="B94" s="3" t="s">
        <v>32</v>
      </c>
      <c r="C94" s="4">
        <v>11240.89</v>
      </c>
      <c r="D94" s="4">
        <f t="shared" si="8"/>
        <v>134890.68</v>
      </c>
      <c r="E94" s="6">
        <f t="shared" si="9"/>
        <v>10560</v>
      </c>
      <c r="F94" s="6">
        <f t="shared" si="10"/>
        <v>7320</v>
      </c>
      <c r="G94" s="7">
        <v>425</v>
      </c>
      <c r="H94" s="4">
        <f t="shared" si="11"/>
        <v>1873.4816666666666</v>
      </c>
      <c r="I94" s="5">
        <v>240</v>
      </c>
      <c r="J94" s="8">
        <f t="shared" si="14"/>
        <v>5620.4449999999997</v>
      </c>
      <c r="K94" s="4">
        <f t="shared" si="12"/>
        <v>22243.573744292236</v>
      </c>
      <c r="L94" s="9">
        <v>400</v>
      </c>
      <c r="M94" s="8">
        <f t="shared" si="13"/>
        <v>183573.18041095888</v>
      </c>
    </row>
    <row r="95" spans="2:13" ht="12.75" customHeight="1">
      <c r="B95" s="3" t="s">
        <v>32</v>
      </c>
      <c r="C95" s="4">
        <v>11077.5</v>
      </c>
      <c r="D95" s="4">
        <f t="shared" si="8"/>
        <v>132930</v>
      </c>
      <c r="E95" s="6">
        <f t="shared" si="9"/>
        <v>10560</v>
      </c>
      <c r="F95" s="6">
        <f t="shared" si="10"/>
        <v>7320</v>
      </c>
      <c r="G95" s="7">
        <v>425</v>
      </c>
      <c r="H95" s="4">
        <f t="shared" si="11"/>
        <v>1846.25</v>
      </c>
      <c r="I95" s="5">
        <v>240</v>
      </c>
      <c r="J95" s="8">
        <f t="shared" si="14"/>
        <v>5538.75</v>
      </c>
      <c r="K95" s="4">
        <f t="shared" si="12"/>
        <v>21956.335616438355</v>
      </c>
      <c r="L95" s="9">
        <v>400</v>
      </c>
      <c r="M95" s="8">
        <f t="shared" si="13"/>
        <v>181216.33561643836</v>
      </c>
    </row>
    <row r="96" spans="2:13" ht="12.75" customHeight="1">
      <c r="B96" s="3" t="s">
        <v>33</v>
      </c>
      <c r="C96" s="4">
        <v>15073.07</v>
      </c>
      <c r="D96" s="4">
        <f t="shared" si="8"/>
        <v>180876.84</v>
      </c>
      <c r="E96" s="6">
        <f t="shared" si="9"/>
        <v>10560</v>
      </c>
      <c r="F96" s="6">
        <f t="shared" si="10"/>
        <v>7320</v>
      </c>
      <c r="G96" s="7">
        <v>425</v>
      </c>
      <c r="H96" s="4">
        <f t="shared" si="11"/>
        <v>2512.1783333333333</v>
      </c>
      <c r="I96" s="5">
        <v>240</v>
      </c>
      <c r="J96" s="8">
        <f t="shared" si="14"/>
        <v>7536.5349999999999</v>
      </c>
      <c r="K96" s="4">
        <f t="shared" si="12"/>
        <v>28980.511187214612</v>
      </c>
      <c r="L96" s="9">
        <v>400</v>
      </c>
      <c r="M96" s="8">
        <f t="shared" si="13"/>
        <v>238851.06452054795</v>
      </c>
    </row>
    <row r="97" spans="2:13" ht="12.75" customHeight="1">
      <c r="B97" s="3" t="s">
        <v>34</v>
      </c>
      <c r="C97" s="4">
        <v>10672.24</v>
      </c>
      <c r="D97" s="4">
        <f t="shared" si="8"/>
        <v>128066.88</v>
      </c>
      <c r="E97" s="6">
        <f t="shared" si="9"/>
        <v>10560</v>
      </c>
      <c r="F97" s="6">
        <f t="shared" si="10"/>
        <v>7320</v>
      </c>
      <c r="G97" s="7">
        <v>425</v>
      </c>
      <c r="H97" s="4">
        <f t="shared" si="11"/>
        <v>1778.7066666666667</v>
      </c>
      <c r="I97" s="5">
        <v>240</v>
      </c>
      <c r="J97" s="8">
        <f t="shared" si="14"/>
        <v>5336.12</v>
      </c>
      <c r="K97" s="4">
        <f t="shared" si="12"/>
        <v>21243.89223744292</v>
      </c>
      <c r="L97" s="9">
        <v>400</v>
      </c>
      <c r="M97" s="8">
        <f t="shared" si="13"/>
        <v>175370.59890410959</v>
      </c>
    </row>
    <row r="98" spans="2:13" ht="12.75" customHeight="1">
      <c r="B98" s="3" t="s">
        <v>34</v>
      </c>
      <c r="C98" s="4">
        <v>16737.07</v>
      </c>
      <c r="D98" s="4">
        <f t="shared" si="8"/>
        <v>200844.84</v>
      </c>
      <c r="E98" s="6">
        <f t="shared" si="9"/>
        <v>10560</v>
      </c>
      <c r="F98" s="6">
        <f t="shared" si="10"/>
        <v>7320</v>
      </c>
      <c r="G98" s="7">
        <v>425</v>
      </c>
      <c r="H98" s="4">
        <f t="shared" si="11"/>
        <v>2789.5116666666668</v>
      </c>
      <c r="I98" s="5">
        <v>240</v>
      </c>
      <c r="J98" s="8">
        <f t="shared" si="14"/>
        <v>8368.5349999999999</v>
      </c>
      <c r="K98" s="4">
        <f t="shared" si="12"/>
        <v>31905.807990867579</v>
      </c>
      <c r="L98" s="9">
        <v>400</v>
      </c>
      <c r="M98" s="8">
        <f t="shared" si="13"/>
        <v>262853.69465753424</v>
      </c>
    </row>
    <row r="99" spans="2:13" ht="12.75" customHeight="1">
      <c r="B99" s="3" t="s">
        <v>34</v>
      </c>
      <c r="C99" s="4">
        <v>18714.919999999998</v>
      </c>
      <c r="D99" s="4">
        <f t="shared" si="8"/>
        <v>224579.03999999998</v>
      </c>
      <c r="E99" s="6">
        <f t="shared" si="9"/>
        <v>10560</v>
      </c>
      <c r="F99" s="6">
        <f t="shared" si="10"/>
        <v>7320</v>
      </c>
      <c r="G99" s="7">
        <v>425</v>
      </c>
      <c r="H99" s="4">
        <f t="shared" si="11"/>
        <v>3119.1533333333332</v>
      </c>
      <c r="I99" s="5">
        <v>240</v>
      </c>
      <c r="J99" s="8">
        <f t="shared" si="14"/>
        <v>9357.4599999999991</v>
      </c>
      <c r="K99" s="4">
        <f t="shared" si="12"/>
        <v>35382.850228310497</v>
      </c>
      <c r="L99" s="9">
        <v>400</v>
      </c>
      <c r="M99" s="8">
        <f t="shared" si="13"/>
        <v>291383.50356164377</v>
      </c>
    </row>
    <row r="100" spans="2:13" ht="12.75" customHeight="1">
      <c r="B100" s="3" t="s">
        <v>35</v>
      </c>
      <c r="C100" s="4">
        <v>5944.5829999999996</v>
      </c>
      <c r="D100" s="4">
        <f t="shared" si="8"/>
        <v>71334.995999999999</v>
      </c>
      <c r="E100" s="6">
        <f t="shared" si="9"/>
        <v>10560</v>
      </c>
      <c r="F100" s="6">
        <f t="shared" si="10"/>
        <v>7320</v>
      </c>
      <c r="G100" s="7">
        <v>425</v>
      </c>
      <c r="H100" s="4">
        <f t="shared" si="11"/>
        <v>990.7638333333332</v>
      </c>
      <c r="I100" s="5">
        <v>240</v>
      </c>
      <c r="J100" s="8">
        <f t="shared" si="14"/>
        <v>2972.2914999999998</v>
      </c>
      <c r="K100" s="4">
        <f t="shared" si="12"/>
        <v>12932.714406392693</v>
      </c>
      <c r="L100" s="9">
        <v>400</v>
      </c>
      <c r="M100" s="8">
        <f t="shared" si="13"/>
        <v>107175.76573972603</v>
      </c>
    </row>
    <row r="101" spans="2:13" ht="12.75" customHeight="1">
      <c r="B101" s="3" t="s">
        <v>35</v>
      </c>
      <c r="C101" s="4">
        <v>9306.9699999999993</v>
      </c>
      <c r="D101" s="4">
        <f t="shared" si="8"/>
        <v>111683.63999999998</v>
      </c>
      <c r="E101" s="6">
        <f t="shared" si="9"/>
        <v>10560</v>
      </c>
      <c r="F101" s="6">
        <f t="shared" si="10"/>
        <v>7320</v>
      </c>
      <c r="G101" s="7">
        <v>425</v>
      </c>
      <c r="H101" s="4">
        <f t="shared" si="11"/>
        <v>1551.1616666666666</v>
      </c>
      <c r="I101" s="5">
        <v>240</v>
      </c>
      <c r="J101" s="8">
        <f t="shared" si="14"/>
        <v>4653.4849999999997</v>
      </c>
      <c r="K101" s="4">
        <f t="shared" si="12"/>
        <v>18843.7600456621</v>
      </c>
      <c r="L101" s="9">
        <v>400</v>
      </c>
      <c r="M101" s="8">
        <f t="shared" si="13"/>
        <v>155677.04671232874</v>
      </c>
    </row>
    <row r="102" spans="2:13" ht="12.75" customHeight="1">
      <c r="B102" s="3" t="s">
        <v>35</v>
      </c>
      <c r="C102" s="4">
        <v>13172.95</v>
      </c>
      <c r="D102" s="4">
        <f t="shared" si="8"/>
        <v>158075.40000000002</v>
      </c>
      <c r="E102" s="6">
        <f t="shared" si="9"/>
        <v>10560</v>
      </c>
      <c r="F102" s="6">
        <f t="shared" si="10"/>
        <v>7320</v>
      </c>
      <c r="G102" s="7">
        <v>425</v>
      </c>
      <c r="H102" s="4">
        <f t="shared" si="11"/>
        <v>2195.4916666666668</v>
      </c>
      <c r="I102" s="5">
        <v>240</v>
      </c>
      <c r="J102" s="8">
        <f t="shared" si="14"/>
        <v>6586.4750000000004</v>
      </c>
      <c r="K102" s="4">
        <f t="shared" si="12"/>
        <v>25640.117579908678</v>
      </c>
      <c r="L102" s="9">
        <v>400</v>
      </c>
      <c r="M102" s="8">
        <f t="shared" si="13"/>
        <v>211442.48424657539</v>
      </c>
    </row>
    <row r="103" spans="2:13" ht="12.75" customHeight="1">
      <c r="B103" s="3" t="s">
        <v>35</v>
      </c>
      <c r="C103" s="4">
        <v>7008.5</v>
      </c>
      <c r="D103" s="4">
        <f t="shared" si="8"/>
        <v>84102</v>
      </c>
      <c r="E103" s="6">
        <f t="shared" si="9"/>
        <v>10560</v>
      </c>
      <c r="F103" s="6">
        <f t="shared" si="10"/>
        <v>7320</v>
      </c>
      <c r="G103" s="7">
        <v>425</v>
      </c>
      <c r="H103" s="4">
        <f t="shared" si="11"/>
        <v>1168.0833333333335</v>
      </c>
      <c r="I103" s="5">
        <v>240</v>
      </c>
      <c r="J103" s="8">
        <f t="shared" si="14"/>
        <v>3504.25</v>
      </c>
      <c r="K103" s="4">
        <f t="shared" si="12"/>
        <v>14803.070776255709</v>
      </c>
      <c r="L103" s="9">
        <v>400</v>
      </c>
      <c r="M103" s="8">
        <f t="shared" si="13"/>
        <v>122522.40410958904</v>
      </c>
    </row>
    <row r="104" spans="2:13" ht="12.75" customHeight="1">
      <c r="B104" s="3" t="s">
        <v>35</v>
      </c>
      <c r="C104" s="4">
        <v>10115.030000000001</v>
      </c>
      <c r="D104" s="4">
        <f t="shared" si="8"/>
        <v>121380.36000000002</v>
      </c>
      <c r="E104" s="6">
        <f t="shared" si="9"/>
        <v>10560</v>
      </c>
      <c r="F104" s="6">
        <f t="shared" si="10"/>
        <v>7320</v>
      </c>
      <c r="G104" s="7">
        <v>425</v>
      </c>
      <c r="H104" s="4">
        <f t="shared" si="11"/>
        <v>1685.8383333333334</v>
      </c>
      <c r="I104" s="5">
        <v>240</v>
      </c>
      <c r="J104" s="8">
        <f t="shared" si="14"/>
        <v>5057.5150000000003</v>
      </c>
      <c r="K104" s="4">
        <f t="shared" si="12"/>
        <v>20264.32214611872</v>
      </c>
      <c r="L104" s="9">
        <v>400</v>
      </c>
      <c r="M104" s="8">
        <f t="shared" si="13"/>
        <v>167333.03547945211</v>
      </c>
    </row>
    <row r="105" spans="2:13" ht="12.75" customHeight="1">
      <c r="B105" s="3" t="s">
        <v>35</v>
      </c>
      <c r="C105" s="4">
        <v>17038.939999999999</v>
      </c>
      <c r="D105" s="4">
        <f t="shared" si="8"/>
        <v>204467.27999999997</v>
      </c>
      <c r="E105" s="6">
        <f t="shared" si="9"/>
        <v>10560</v>
      </c>
      <c r="F105" s="6">
        <f t="shared" si="10"/>
        <v>7320</v>
      </c>
      <c r="G105" s="7">
        <v>425</v>
      </c>
      <c r="H105" s="4">
        <f t="shared" si="11"/>
        <v>2839.8233333333333</v>
      </c>
      <c r="I105" s="5">
        <v>240</v>
      </c>
      <c r="J105" s="8">
        <f t="shared" si="14"/>
        <v>8519.4699999999993</v>
      </c>
      <c r="K105" s="4">
        <f t="shared" si="12"/>
        <v>32436.492694063923</v>
      </c>
      <c r="L105" s="9">
        <v>400</v>
      </c>
      <c r="M105" s="8">
        <f t="shared" si="13"/>
        <v>267208.06602739723</v>
      </c>
    </row>
    <row r="106" spans="2:13" ht="12.75" customHeight="1">
      <c r="B106" s="3" t="s">
        <v>35</v>
      </c>
      <c r="C106" s="4">
        <v>7255.17</v>
      </c>
      <c r="D106" s="4">
        <f t="shared" si="8"/>
        <v>87062.040000000008</v>
      </c>
      <c r="E106" s="6">
        <f t="shared" si="9"/>
        <v>10560</v>
      </c>
      <c r="F106" s="6">
        <f t="shared" si="10"/>
        <v>7320</v>
      </c>
      <c r="G106" s="7">
        <v>425</v>
      </c>
      <c r="H106" s="4">
        <f t="shared" si="11"/>
        <v>1209.1949999999999</v>
      </c>
      <c r="I106" s="5">
        <v>240</v>
      </c>
      <c r="J106" s="8">
        <f t="shared" si="14"/>
        <v>3627.585</v>
      </c>
      <c r="K106" s="4">
        <f t="shared" si="12"/>
        <v>15236.714383561644</v>
      </c>
      <c r="L106" s="9">
        <v>400</v>
      </c>
      <c r="M106" s="8">
        <f t="shared" si="13"/>
        <v>126080.53438356167</v>
      </c>
    </row>
    <row r="107" spans="2:13" ht="12.75" customHeight="1">
      <c r="B107" s="3" t="s">
        <v>35</v>
      </c>
      <c r="C107" s="4">
        <v>12495.53</v>
      </c>
      <c r="D107" s="4">
        <f t="shared" si="8"/>
        <v>149946.36000000002</v>
      </c>
      <c r="E107" s="6">
        <f t="shared" si="9"/>
        <v>10560</v>
      </c>
      <c r="F107" s="6">
        <f t="shared" si="10"/>
        <v>7320</v>
      </c>
      <c r="G107" s="7">
        <v>425</v>
      </c>
      <c r="H107" s="4">
        <f t="shared" si="11"/>
        <v>2082.5883333333336</v>
      </c>
      <c r="I107" s="5">
        <v>240</v>
      </c>
      <c r="J107" s="8">
        <f t="shared" si="14"/>
        <v>6247.7650000000003</v>
      </c>
      <c r="K107" s="4">
        <f t="shared" si="12"/>
        <v>24449.219406392695</v>
      </c>
      <c r="L107" s="9">
        <v>400</v>
      </c>
      <c r="M107" s="8">
        <f t="shared" si="13"/>
        <v>201670.93273972606</v>
      </c>
    </row>
    <row r="108" spans="2:13" ht="12.75" customHeight="1">
      <c r="B108" s="3" t="s">
        <v>35</v>
      </c>
      <c r="C108" s="4">
        <v>13034.45</v>
      </c>
      <c r="D108" s="4">
        <f t="shared" si="8"/>
        <v>156413.40000000002</v>
      </c>
      <c r="E108" s="6">
        <f t="shared" si="9"/>
        <v>10560</v>
      </c>
      <c r="F108" s="6">
        <f t="shared" si="10"/>
        <v>7320</v>
      </c>
      <c r="G108" s="7">
        <v>425</v>
      </c>
      <c r="H108" s="4">
        <f t="shared" si="11"/>
        <v>2172.4083333333333</v>
      </c>
      <c r="I108" s="5">
        <v>240</v>
      </c>
      <c r="J108" s="8">
        <f t="shared" si="14"/>
        <v>6517.2250000000004</v>
      </c>
      <c r="K108" s="4">
        <f t="shared" si="12"/>
        <v>25396.63584474886</v>
      </c>
      <c r="L108" s="9">
        <v>400</v>
      </c>
      <c r="M108" s="8">
        <f t="shared" si="13"/>
        <v>209444.6691780822</v>
      </c>
    </row>
    <row r="109" spans="2:13" ht="12.75" customHeight="1">
      <c r="B109" s="3" t="s">
        <v>36</v>
      </c>
      <c r="C109" s="4">
        <v>16527.53</v>
      </c>
      <c r="D109" s="4">
        <f t="shared" si="8"/>
        <v>198330.36</v>
      </c>
      <c r="E109" s="6">
        <f t="shared" si="9"/>
        <v>10560</v>
      </c>
      <c r="F109" s="6">
        <f t="shared" si="10"/>
        <v>7320</v>
      </c>
      <c r="G109" s="7">
        <v>425</v>
      </c>
      <c r="H109" s="4">
        <f t="shared" si="11"/>
        <v>2754.5883333333331</v>
      </c>
      <c r="I109" s="5">
        <v>240</v>
      </c>
      <c r="J109" s="8">
        <f t="shared" si="14"/>
        <v>8263.7649999999994</v>
      </c>
      <c r="K109" s="4">
        <f t="shared" si="12"/>
        <v>31537.438584474883</v>
      </c>
      <c r="L109" s="9">
        <v>400</v>
      </c>
      <c r="M109" s="8">
        <f t="shared" si="13"/>
        <v>259831.15191780819</v>
      </c>
    </row>
    <row r="110" spans="2:13" ht="12.75" customHeight="1">
      <c r="B110" s="3" t="s">
        <v>37</v>
      </c>
      <c r="C110" s="4">
        <v>9640.2199999999993</v>
      </c>
      <c r="D110" s="4">
        <f t="shared" si="8"/>
        <v>115682.63999999998</v>
      </c>
      <c r="E110" s="6">
        <f t="shared" si="9"/>
        <v>10560</v>
      </c>
      <c r="F110" s="6">
        <f t="shared" si="10"/>
        <v>7320</v>
      </c>
      <c r="G110" s="7">
        <v>425</v>
      </c>
      <c r="H110" s="4">
        <f t="shared" si="11"/>
        <v>1606.7033333333334</v>
      </c>
      <c r="I110" s="5">
        <v>240</v>
      </c>
      <c r="J110" s="8">
        <f t="shared" si="14"/>
        <v>4820.1099999999997</v>
      </c>
      <c r="K110" s="4">
        <f t="shared" si="12"/>
        <v>19429.610502283103</v>
      </c>
      <c r="L110" s="9">
        <v>400</v>
      </c>
      <c r="M110" s="8">
        <f t="shared" si="13"/>
        <v>160484.0638356164</v>
      </c>
    </row>
    <row r="111" spans="2:13" ht="12.75" customHeight="1">
      <c r="B111" s="3" t="s">
        <v>37</v>
      </c>
      <c r="C111" s="4">
        <v>12328.66</v>
      </c>
      <c r="D111" s="4">
        <f t="shared" si="8"/>
        <v>147943.91999999998</v>
      </c>
      <c r="E111" s="6">
        <f t="shared" si="9"/>
        <v>10560</v>
      </c>
      <c r="F111" s="6">
        <f t="shared" si="10"/>
        <v>7320</v>
      </c>
      <c r="G111" s="7">
        <v>425</v>
      </c>
      <c r="H111" s="4">
        <f t="shared" si="11"/>
        <v>2054.7766666666666</v>
      </c>
      <c r="I111" s="5">
        <v>240</v>
      </c>
      <c r="J111" s="8">
        <f t="shared" si="14"/>
        <v>6164.33</v>
      </c>
      <c r="K111" s="4">
        <f t="shared" si="12"/>
        <v>24155.863470319637</v>
      </c>
      <c r="L111" s="9">
        <v>400</v>
      </c>
      <c r="M111" s="8">
        <f t="shared" si="13"/>
        <v>199263.89013698627</v>
      </c>
    </row>
    <row r="112" spans="2:13" ht="12.75" customHeight="1">
      <c r="B112" s="3" t="s">
        <v>38</v>
      </c>
      <c r="C112" s="4">
        <v>8870.16</v>
      </c>
      <c r="D112" s="4">
        <f t="shared" si="8"/>
        <v>106441.92</v>
      </c>
      <c r="E112" s="6">
        <f t="shared" si="9"/>
        <v>10560</v>
      </c>
      <c r="F112" s="6">
        <f t="shared" si="10"/>
        <v>7320</v>
      </c>
      <c r="G112" s="7">
        <v>425</v>
      </c>
      <c r="H112" s="4">
        <f t="shared" si="11"/>
        <v>1478.36</v>
      </c>
      <c r="I112" s="5">
        <v>240</v>
      </c>
      <c r="J112" s="8">
        <f t="shared" si="14"/>
        <v>4435.08</v>
      </c>
      <c r="K112" s="4">
        <f t="shared" si="12"/>
        <v>18075.852054794519</v>
      </c>
      <c r="L112" s="9">
        <v>400</v>
      </c>
      <c r="M112" s="8">
        <f t="shared" si="13"/>
        <v>149376.21205479451</v>
      </c>
    </row>
    <row r="113" spans="2:13" ht="12.75" customHeight="1">
      <c r="B113" s="3" t="s">
        <v>38</v>
      </c>
      <c r="C113" s="4">
        <v>10086.01</v>
      </c>
      <c r="D113" s="4">
        <f t="shared" si="8"/>
        <v>121032.12</v>
      </c>
      <c r="E113" s="6">
        <f t="shared" si="9"/>
        <v>10560</v>
      </c>
      <c r="F113" s="6">
        <f t="shared" si="10"/>
        <v>7320</v>
      </c>
      <c r="G113" s="7">
        <v>425</v>
      </c>
      <c r="H113" s="4">
        <f t="shared" si="11"/>
        <v>1681.0016666666666</v>
      </c>
      <c r="I113" s="5">
        <v>240</v>
      </c>
      <c r="J113" s="8">
        <f t="shared" si="14"/>
        <v>5043.0050000000001</v>
      </c>
      <c r="K113" s="4">
        <f t="shared" si="12"/>
        <v>20213.305251141552</v>
      </c>
      <c r="L113" s="9">
        <v>400</v>
      </c>
      <c r="M113" s="8">
        <f t="shared" si="13"/>
        <v>166914.43191780822</v>
      </c>
    </row>
    <row r="114" spans="2:13" ht="12.75" customHeight="1">
      <c r="B114" s="3" t="s">
        <v>38</v>
      </c>
      <c r="C114" s="4">
        <v>10681.81</v>
      </c>
      <c r="D114" s="4">
        <f t="shared" si="8"/>
        <v>128181.72</v>
      </c>
      <c r="E114" s="6">
        <f t="shared" si="9"/>
        <v>10560</v>
      </c>
      <c r="F114" s="6">
        <f t="shared" si="10"/>
        <v>7320</v>
      </c>
      <c r="G114" s="7">
        <v>425</v>
      </c>
      <c r="H114" s="4">
        <f t="shared" si="11"/>
        <v>1780.3016666666665</v>
      </c>
      <c r="I114" s="5">
        <v>240</v>
      </c>
      <c r="J114" s="8">
        <f t="shared" si="14"/>
        <v>5340.9049999999997</v>
      </c>
      <c r="K114" s="4">
        <f t="shared" si="12"/>
        <v>21260.716210045659</v>
      </c>
      <c r="L114" s="9">
        <v>400</v>
      </c>
      <c r="M114" s="8">
        <f t="shared" si="13"/>
        <v>175508.64287671231</v>
      </c>
    </row>
    <row r="115" spans="2:13" ht="12.75" customHeight="1">
      <c r="B115" s="3" t="s">
        <v>38</v>
      </c>
      <c r="C115" s="4">
        <v>11301.88</v>
      </c>
      <c r="D115" s="4">
        <f t="shared" si="8"/>
        <v>135622.56</v>
      </c>
      <c r="E115" s="6">
        <f t="shared" si="9"/>
        <v>10560</v>
      </c>
      <c r="F115" s="6">
        <f t="shared" si="10"/>
        <v>7320</v>
      </c>
      <c r="G115" s="7">
        <v>425</v>
      </c>
      <c r="H115" s="4">
        <f t="shared" si="11"/>
        <v>1883.6466666666665</v>
      </c>
      <c r="I115" s="5">
        <v>240</v>
      </c>
      <c r="J115" s="8">
        <f t="shared" si="14"/>
        <v>5650.94</v>
      </c>
      <c r="K115" s="4">
        <f t="shared" si="12"/>
        <v>22350.793607305935</v>
      </c>
      <c r="L115" s="9">
        <v>400</v>
      </c>
      <c r="M115" s="8">
        <f t="shared" si="13"/>
        <v>184452.94027397261</v>
      </c>
    </row>
    <row r="116" spans="2:13" ht="12.75" customHeight="1">
      <c r="B116" s="3" t="s">
        <v>38</v>
      </c>
      <c r="C116" s="4">
        <v>7171.58</v>
      </c>
      <c r="D116" s="4">
        <f t="shared" si="8"/>
        <v>86058.959999999992</v>
      </c>
      <c r="E116" s="6">
        <f t="shared" si="9"/>
        <v>10560</v>
      </c>
      <c r="F116" s="6">
        <f t="shared" si="10"/>
        <v>7320</v>
      </c>
      <c r="G116" s="7">
        <v>425</v>
      </c>
      <c r="H116" s="4">
        <f t="shared" si="11"/>
        <v>1195.2633333333333</v>
      </c>
      <c r="I116" s="5">
        <v>240</v>
      </c>
      <c r="J116" s="8">
        <f t="shared" si="14"/>
        <v>3585.79</v>
      </c>
      <c r="K116" s="4">
        <f t="shared" si="12"/>
        <v>15089.763926940639</v>
      </c>
      <c r="L116" s="9">
        <v>400</v>
      </c>
      <c r="M116" s="8">
        <f t="shared" si="13"/>
        <v>124874.77726027396</v>
      </c>
    </row>
    <row r="117" spans="2:13" ht="12.75" customHeight="1">
      <c r="B117" s="3" t="s">
        <v>38</v>
      </c>
      <c r="C117" s="4">
        <v>7975.06</v>
      </c>
      <c r="D117" s="4">
        <f t="shared" si="8"/>
        <v>95700.72</v>
      </c>
      <c r="E117" s="6">
        <f t="shared" si="9"/>
        <v>10560</v>
      </c>
      <c r="F117" s="6">
        <f t="shared" si="10"/>
        <v>7320</v>
      </c>
      <c r="G117" s="7">
        <v>425</v>
      </c>
      <c r="H117" s="4">
        <f t="shared" si="11"/>
        <v>1329.1766666666667</v>
      </c>
      <c r="I117" s="5">
        <v>240</v>
      </c>
      <c r="J117" s="8">
        <f t="shared" si="14"/>
        <v>3987.53</v>
      </c>
      <c r="K117" s="4">
        <f t="shared" si="12"/>
        <v>16502.274429223744</v>
      </c>
      <c r="L117" s="9">
        <v>400</v>
      </c>
      <c r="M117" s="8">
        <f t="shared" si="13"/>
        <v>136464.7010958904</v>
      </c>
    </row>
    <row r="118" spans="2:13" ht="12.75" customHeight="1">
      <c r="B118" s="3" t="s">
        <v>38</v>
      </c>
      <c r="C118" s="4">
        <v>8240.08</v>
      </c>
      <c r="D118" s="4">
        <f t="shared" si="8"/>
        <v>98880.959999999992</v>
      </c>
      <c r="E118" s="6">
        <f t="shared" si="9"/>
        <v>10560</v>
      </c>
      <c r="F118" s="6">
        <f t="shared" si="10"/>
        <v>7320</v>
      </c>
      <c r="G118" s="7">
        <v>425</v>
      </c>
      <c r="H118" s="4">
        <f t="shared" si="11"/>
        <v>1373.3466666666666</v>
      </c>
      <c r="I118" s="5">
        <v>240</v>
      </c>
      <c r="J118" s="8">
        <f t="shared" si="14"/>
        <v>4120.04</v>
      </c>
      <c r="K118" s="4">
        <f t="shared" si="12"/>
        <v>16968.177168949773</v>
      </c>
      <c r="L118" s="9">
        <v>400</v>
      </c>
      <c r="M118" s="8">
        <f t="shared" si="13"/>
        <v>140287.52383561642</v>
      </c>
    </row>
    <row r="119" spans="2:13" ht="12.75" customHeight="1">
      <c r="B119" s="3" t="s">
        <v>38</v>
      </c>
      <c r="C119" s="4">
        <v>9668.2199999999993</v>
      </c>
      <c r="D119" s="4">
        <f t="shared" si="8"/>
        <v>116018.63999999998</v>
      </c>
      <c r="E119" s="6">
        <f t="shared" si="9"/>
        <v>10560</v>
      </c>
      <c r="F119" s="6">
        <f t="shared" si="10"/>
        <v>7320</v>
      </c>
      <c r="G119" s="7">
        <v>425</v>
      </c>
      <c r="H119" s="4">
        <f t="shared" si="11"/>
        <v>1611.37</v>
      </c>
      <c r="I119" s="5">
        <v>240</v>
      </c>
      <c r="J119" s="8">
        <f t="shared" si="14"/>
        <v>4834.1099999999997</v>
      </c>
      <c r="K119" s="4">
        <f t="shared" si="12"/>
        <v>19478.834246575345</v>
      </c>
      <c r="L119" s="9">
        <v>400</v>
      </c>
      <c r="M119" s="8">
        <f t="shared" si="13"/>
        <v>160887.9542465753</v>
      </c>
    </row>
    <row r="120" spans="2:13" ht="12.75" customHeight="1">
      <c r="B120" s="3" t="s">
        <v>38</v>
      </c>
      <c r="C120" s="4">
        <v>9749.7099999999991</v>
      </c>
      <c r="D120" s="4">
        <f t="shared" si="8"/>
        <v>116996.51999999999</v>
      </c>
      <c r="E120" s="6">
        <f t="shared" si="9"/>
        <v>10560</v>
      </c>
      <c r="F120" s="6">
        <f t="shared" si="10"/>
        <v>7320</v>
      </c>
      <c r="G120" s="7">
        <v>425</v>
      </c>
      <c r="H120" s="4">
        <f t="shared" si="11"/>
        <v>1624.9516666666664</v>
      </c>
      <c r="I120" s="5">
        <v>240</v>
      </c>
      <c r="J120" s="8">
        <f t="shared" si="14"/>
        <v>4874.8549999999996</v>
      </c>
      <c r="K120" s="4">
        <f t="shared" si="12"/>
        <v>19622.092922374428</v>
      </c>
      <c r="L120" s="9">
        <v>400</v>
      </c>
      <c r="M120" s="8">
        <f t="shared" si="13"/>
        <v>162063.41958904109</v>
      </c>
    </row>
    <row r="121" spans="2:13" ht="12.75" customHeight="1">
      <c r="B121" s="3" t="s">
        <v>39</v>
      </c>
      <c r="C121" s="4">
        <v>12472.65</v>
      </c>
      <c r="D121" s="4">
        <f t="shared" si="8"/>
        <v>149671.79999999999</v>
      </c>
      <c r="E121" s="6">
        <f t="shared" si="9"/>
        <v>10560</v>
      </c>
      <c r="F121" s="6">
        <f t="shared" si="10"/>
        <v>7320</v>
      </c>
      <c r="G121" s="7">
        <v>425</v>
      </c>
      <c r="H121" s="4">
        <f t="shared" si="11"/>
        <v>2078.7750000000001</v>
      </c>
      <c r="I121" s="5">
        <v>240</v>
      </c>
      <c r="J121" s="8">
        <f t="shared" si="14"/>
        <v>6236.3249999999998</v>
      </c>
      <c r="K121" s="4">
        <f t="shared" si="12"/>
        <v>24408.996575342466</v>
      </c>
      <c r="L121" s="9">
        <v>400</v>
      </c>
      <c r="M121" s="8">
        <f t="shared" si="13"/>
        <v>201340.89657534246</v>
      </c>
    </row>
    <row r="122" spans="2:13" ht="12.75" customHeight="1">
      <c r="B122" s="3" t="s">
        <v>39</v>
      </c>
      <c r="C122" s="4">
        <v>8607.68</v>
      </c>
      <c r="D122" s="4">
        <f t="shared" si="8"/>
        <v>103292.16</v>
      </c>
      <c r="E122" s="6">
        <f t="shared" si="9"/>
        <v>10560</v>
      </c>
      <c r="F122" s="6">
        <f t="shared" si="10"/>
        <v>7320</v>
      </c>
      <c r="G122" s="7">
        <v>425</v>
      </c>
      <c r="H122" s="4">
        <f t="shared" si="11"/>
        <v>1434.6133333333332</v>
      </c>
      <c r="I122" s="5">
        <v>240</v>
      </c>
      <c r="J122" s="8">
        <f t="shared" si="14"/>
        <v>4303.84</v>
      </c>
      <c r="K122" s="4">
        <f t="shared" si="12"/>
        <v>17614.414611872147</v>
      </c>
      <c r="L122" s="9">
        <v>400</v>
      </c>
      <c r="M122" s="8">
        <f t="shared" si="13"/>
        <v>145590.02794520548</v>
      </c>
    </row>
    <row r="123" spans="2:13" ht="12.75" customHeight="1">
      <c r="B123" s="3" t="s">
        <v>40</v>
      </c>
      <c r="C123" s="4">
        <v>13028.54</v>
      </c>
      <c r="D123" s="4">
        <f t="shared" si="8"/>
        <v>156342.48000000001</v>
      </c>
      <c r="E123" s="6">
        <f t="shared" si="9"/>
        <v>10560</v>
      </c>
      <c r="F123" s="6">
        <f t="shared" si="10"/>
        <v>7320</v>
      </c>
      <c r="G123" s="7">
        <v>425</v>
      </c>
      <c r="H123" s="4">
        <f t="shared" si="11"/>
        <v>2171.4233333333332</v>
      </c>
      <c r="I123" s="5">
        <v>240</v>
      </c>
      <c r="J123" s="8">
        <f t="shared" si="14"/>
        <v>6514.27</v>
      </c>
      <c r="K123" s="4">
        <f t="shared" si="12"/>
        <v>25386.246118721461</v>
      </c>
      <c r="L123" s="9">
        <v>400</v>
      </c>
      <c r="M123" s="8">
        <f t="shared" si="13"/>
        <v>209359.4194520548</v>
      </c>
    </row>
    <row r="124" spans="2:13" ht="12.75" customHeight="1">
      <c r="B124" s="3" t="s">
        <v>41</v>
      </c>
      <c r="C124" s="4">
        <v>5881.0369999999994</v>
      </c>
      <c r="D124" s="4">
        <f t="shared" si="8"/>
        <v>70572.443999999989</v>
      </c>
      <c r="E124" s="6">
        <f t="shared" si="9"/>
        <v>10560</v>
      </c>
      <c r="F124" s="6">
        <f t="shared" si="10"/>
        <v>7320</v>
      </c>
      <c r="G124" s="7">
        <v>425</v>
      </c>
      <c r="H124" s="4">
        <f t="shared" si="11"/>
        <v>980.1728333333333</v>
      </c>
      <c r="I124" s="5">
        <v>240</v>
      </c>
      <c r="J124" s="8">
        <f t="shared" si="14"/>
        <v>2940.5184999999997</v>
      </c>
      <c r="K124" s="4">
        <f t="shared" si="12"/>
        <v>12821.00111872146</v>
      </c>
      <c r="L124" s="9">
        <v>400</v>
      </c>
      <c r="M124" s="8">
        <f t="shared" si="13"/>
        <v>106259.13645205478</v>
      </c>
    </row>
    <row r="125" spans="2:13" ht="12.75" customHeight="1">
      <c r="B125" s="3" t="s">
        <v>41</v>
      </c>
      <c r="C125" s="4">
        <v>13008</v>
      </c>
      <c r="D125" s="4">
        <f t="shared" si="8"/>
        <v>156096</v>
      </c>
      <c r="E125" s="6">
        <f t="shared" si="9"/>
        <v>10560</v>
      </c>
      <c r="F125" s="6">
        <f t="shared" si="10"/>
        <v>7320</v>
      </c>
      <c r="G125" s="7">
        <v>425</v>
      </c>
      <c r="H125" s="4">
        <f t="shared" si="11"/>
        <v>2168</v>
      </c>
      <c r="I125" s="5">
        <v>240</v>
      </c>
      <c r="J125" s="8">
        <f t="shared" si="14"/>
        <v>6504</v>
      </c>
      <c r="K125" s="4">
        <f t="shared" si="12"/>
        <v>25350.136986301368</v>
      </c>
      <c r="L125" s="9">
        <v>400</v>
      </c>
      <c r="M125" s="8">
        <f t="shared" si="13"/>
        <v>209063.13698630137</v>
      </c>
    </row>
    <row r="126" spans="2:13" ht="12.75" customHeight="1">
      <c r="B126" s="3" t="s">
        <v>41</v>
      </c>
      <c r="C126" s="4">
        <v>14913.49</v>
      </c>
      <c r="D126" s="4">
        <f t="shared" si="8"/>
        <v>178961.88</v>
      </c>
      <c r="E126" s="6">
        <f t="shared" si="9"/>
        <v>10560</v>
      </c>
      <c r="F126" s="6">
        <f t="shared" si="10"/>
        <v>7320</v>
      </c>
      <c r="G126" s="7">
        <v>425</v>
      </c>
      <c r="H126" s="4">
        <f t="shared" si="11"/>
        <v>2485.5816666666665</v>
      </c>
      <c r="I126" s="5">
        <v>240</v>
      </c>
      <c r="J126" s="8">
        <f t="shared" si="14"/>
        <v>7456.7449999999999</v>
      </c>
      <c r="K126" s="4">
        <f t="shared" si="12"/>
        <v>28699.97100456621</v>
      </c>
      <c r="L126" s="9">
        <v>400</v>
      </c>
      <c r="M126" s="8">
        <f t="shared" si="13"/>
        <v>236549.17767123287</v>
      </c>
    </row>
    <row r="127" spans="2:13" ht="12.75" customHeight="1">
      <c r="B127" s="3" t="s">
        <v>41</v>
      </c>
      <c r="C127" s="4">
        <v>16818.990000000002</v>
      </c>
      <c r="D127" s="4">
        <f t="shared" si="8"/>
        <v>201827.88</v>
      </c>
      <c r="E127" s="6">
        <f t="shared" si="9"/>
        <v>10560</v>
      </c>
      <c r="F127" s="6">
        <f t="shared" si="10"/>
        <v>7320</v>
      </c>
      <c r="G127" s="7">
        <v>425</v>
      </c>
      <c r="H127" s="4">
        <f t="shared" si="11"/>
        <v>2803.165</v>
      </c>
      <c r="I127" s="5">
        <v>240</v>
      </c>
      <c r="J127" s="8">
        <f t="shared" si="14"/>
        <v>8409.4950000000008</v>
      </c>
      <c r="K127" s="4">
        <f t="shared" si="12"/>
        <v>32049.822602739729</v>
      </c>
      <c r="L127" s="9">
        <v>400</v>
      </c>
      <c r="M127" s="8">
        <f t="shared" si="13"/>
        <v>264035.36260273971</v>
      </c>
    </row>
    <row r="128" spans="2:13" ht="12.75" customHeight="1">
      <c r="B128" s="3" t="s">
        <v>42</v>
      </c>
      <c r="C128" s="4">
        <v>16861.009999999998</v>
      </c>
      <c r="D128" s="4">
        <f t="shared" si="8"/>
        <v>202332.12</v>
      </c>
      <c r="E128" s="6">
        <f t="shared" si="9"/>
        <v>10560</v>
      </c>
      <c r="F128" s="6">
        <f t="shared" si="10"/>
        <v>7320</v>
      </c>
      <c r="G128" s="7">
        <v>425</v>
      </c>
      <c r="H128" s="4">
        <f t="shared" si="11"/>
        <v>2810.1683333333331</v>
      </c>
      <c r="I128" s="5">
        <v>240</v>
      </c>
      <c r="J128" s="8">
        <f t="shared" si="14"/>
        <v>8430.5049999999992</v>
      </c>
      <c r="K128" s="4">
        <f t="shared" si="12"/>
        <v>32123.693378995431</v>
      </c>
      <c r="L128" s="9">
        <v>400</v>
      </c>
      <c r="M128" s="8">
        <f t="shared" si="13"/>
        <v>264641.48671232874</v>
      </c>
    </row>
    <row r="129" spans="2:13" ht="12.75" customHeight="1">
      <c r="B129" s="3" t="s">
        <v>43</v>
      </c>
      <c r="C129" s="4">
        <v>11410</v>
      </c>
      <c r="D129" s="4">
        <f t="shared" si="8"/>
        <v>136920</v>
      </c>
      <c r="E129" s="6">
        <f t="shared" si="9"/>
        <v>10560</v>
      </c>
      <c r="F129" s="6">
        <f t="shared" si="10"/>
        <v>7320</v>
      </c>
      <c r="G129" s="7">
        <v>425</v>
      </c>
      <c r="H129" s="4">
        <f t="shared" si="11"/>
        <v>1901.6666666666665</v>
      </c>
      <c r="I129" s="5">
        <v>240</v>
      </c>
      <c r="J129" s="8">
        <f t="shared" si="14"/>
        <v>5705</v>
      </c>
      <c r="K129" s="4">
        <f t="shared" si="12"/>
        <v>22540.867579908674</v>
      </c>
      <c r="L129" s="9">
        <v>400</v>
      </c>
      <c r="M129" s="8">
        <f t="shared" si="13"/>
        <v>186012.53424657532</v>
      </c>
    </row>
    <row r="130" spans="2:13" ht="12.75" customHeight="1">
      <c r="B130" s="3" t="s">
        <v>43</v>
      </c>
      <c r="C130" s="4">
        <v>10212.9</v>
      </c>
      <c r="D130" s="4">
        <f t="shared" si="8"/>
        <v>122554.79999999999</v>
      </c>
      <c r="E130" s="6">
        <f t="shared" si="9"/>
        <v>10560</v>
      </c>
      <c r="F130" s="6">
        <f t="shared" si="10"/>
        <v>7320</v>
      </c>
      <c r="G130" s="7">
        <v>425</v>
      </c>
      <c r="H130" s="4">
        <f t="shared" si="11"/>
        <v>1702.15</v>
      </c>
      <c r="I130" s="5">
        <v>240</v>
      </c>
      <c r="J130" s="8">
        <f t="shared" si="14"/>
        <v>5106.45</v>
      </c>
      <c r="K130" s="4">
        <f t="shared" si="12"/>
        <v>20436.376712328769</v>
      </c>
      <c r="L130" s="9">
        <v>400</v>
      </c>
      <c r="M130" s="8">
        <f t="shared" si="13"/>
        <v>168744.77671232878</v>
      </c>
    </row>
    <row r="131" spans="2:13" ht="12.75" customHeight="1">
      <c r="B131" s="3" t="s">
        <v>43</v>
      </c>
      <c r="C131" s="4">
        <v>4389.51</v>
      </c>
      <c r="D131" s="4">
        <f t="shared" si="8"/>
        <v>52674.12</v>
      </c>
      <c r="E131" s="6">
        <f t="shared" si="9"/>
        <v>10560</v>
      </c>
      <c r="F131" s="6">
        <f t="shared" si="10"/>
        <v>7320</v>
      </c>
      <c r="G131" s="7">
        <v>425</v>
      </c>
      <c r="H131" s="4">
        <f t="shared" si="11"/>
        <v>731.58500000000004</v>
      </c>
      <c r="I131" s="5">
        <v>240</v>
      </c>
      <c r="J131" s="8">
        <f t="shared" si="14"/>
        <v>2194.7550000000001</v>
      </c>
      <c r="K131" s="4">
        <f t="shared" si="12"/>
        <v>10198.910273972604</v>
      </c>
      <c r="L131" s="9">
        <v>400</v>
      </c>
      <c r="M131" s="8">
        <f t="shared" si="13"/>
        <v>84744.370273972614</v>
      </c>
    </row>
    <row r="132" spans="2:13" ht="12.75" customHeight="1">
      <c r="B132" s="3" t="s">
        <v>43</v>
      </c>
      <c r="C132" s="4">
        <v>7530.67</v>
      </c>
      <c r="D132" s="4">
        <f t="shared" si="8"/>
        <v>90368.040000000008</v>
      </c>
      <c r="E132" s="6">
        <f t="shared" si="9"/>
        <v>10560</v>
      </c>
      <c r="F132" s="6">
        <f t="shared" si="10"/>
        <v>7320</v>
      </c>
      <c r="G132" s="7">
        <v>425</v>
      </c>
      <c r="H132" s="4">
        <f t="shared" si="11"/>
        <v>1255.1116666666667</v>
      </c>
      <c r="I132" s="5">
        <v>240</v>
      </c>
      <c r="J132" s="8">
        <f t="shared" si="14"/>
        <v>3765.335</v>
      </c>
      <c r="K132" s="4">
        <f t="shared" si="12"/>
        <v>15721.040867579908</v>
      </c>
      <c r="L132" s="9">
        <v>400</v>
      </c>
      <c r="M132" s="8">
        <f t="shared" si="13"/>
        <v>130054.52753424659</v>
      </c>
    </row>
    <row r="133" spans="2:13" ht="12.75" customHeight="1">
      <c r="B133" s="3" t="s">
        <v>43</v>
      </c>
      <c r="C133" s="4">
        <v>3288.06</v>
      </c>
      <c r="D133" s="4">
        <f t="shared" si="8"/>
        <v>39456.720000000001</v>
      </c>
      <c r="E133" s="6">
        <f t="shared" si="9"/>
        <v>10560</v>
      </c>
      <c r="F133" s="6">
        <f t="shared" si="10"/>
        <v>7320</v>
      </c>
      <c r="G133" s="7">
        <v>425</v>
      </c>
      <c r="H133" s="4">
        <f t="shared" si="11"/>
        <v>548.01</v>
      </c>
      <c r="I133" s="5">
        <v>240</v>
      </c>
      <c r="J133" s="8">
        <f t="shared" si="14"/>
        <v>1644.03</v>
      </c>
      <c r="K133" s="4">
        <f t="shared" si="12"/>
        <v>8262.5712328767113</v>
      </c>
      <c r="L133" s="9">
        <v>400</v>
      </c>
      <c r="M133" s="8">
        <f t="shared" si="13"/>
        <v>68856.331232876721</v>
      </c>
    </row>
    <row r="134" spans="2:13" ht="12.75" customHeight="1">
      <c r="B134" s="3" t="s">
        <v>43</v>
      </c>
      <c r="C134" s="4">
        <v>8040.61</v>
      </c>
      <c r="D134" s="4">
        <f t="shared" si="8"/>
        <v>96487.319999999992</v>
      </c>
      <c r="E134" s="6">
        <f t="shared" si="9"/>
        <v>10560</v>
      </c>
      <c r="F134" s="6">
        <f t="shared" si="10"/>
        <v>7320</v>
      </c>
      <c r="G134" s="7">
        <v>425</v>
      </c>
      <c r="H134" s="4">
        <f t="shared" si="11"/>
        <v>1340.1016666666667</v>
      </c>
      <c r="I134" s="5">
        <v>240</v>
      </c>
      <c r="J134" s="8">
        <f t="shared" si="14"/>
        <v>4020.3049999999998</v>
      </c>
      <c r="K134" s="4">
        <f t="shared" si="12"/>
        <v>16617.510730593607</v>
      </c>
      <c r="L134" s="9">
        <v>400</v>
      </c>
      <c r="M134" s="8">
        <f t="shared" si="13"/>
        <v>137410.23739726027</v>
      </c>
    </row>
    <row r="135" spans="2:13" ht="12.75" customHeight="1">
      <c r="B135" s="3" t="s">
        <v>43</v>
      </c>
      <c r="C135" s="4">
        <v>6449.63</v>
      </c>
      <c r="D135" s="4">
        <f t="shared" si="8"/>
        <v>77395.56</v>
      </c>
      <c r="E135" s="6">
        <f t="shared" si="9"/>
        <v>10560</v>
      </c>
      <c r="F135" s="6">
        <f t="shared" si="10"/>
        <v>7320</v>
      </c>
      <c r="G135" s="7">
        <v>425</v>
      </c>
      <c r="H135" s="4">
        <f t="shared" si="11"/>
        <v>1074.9383333333335</v>
      </c>
      <c r="I135" s="5">
        <v>240</v>
      </c>
      <c r="J135" s="8">
        <f t="shared" si="14"/>
        <v>3224.8150000000001</v>
      </c>
      <c r="K135" s="4">
        <f t="shared" si="12"/>
        <v>13820.582420091325</v>
      </c>
      <c r="L135" s="9">
        <v>400</v>
      </c>
      <c r="M135" s="8">
        <f t="shared" si="13"/>
        <v>114460.89575342466</v>
      </c>
    </row>
    <row r="136" spans="2:13" ht="12.75" customHeight="1">
      <c r="B136" s="3" t="s">
        <v>43</v>
      </c>
      <c r="C136" s="4">
        <v>7020.75</v>
      </c>
      <c r="D136" s="4">
        <f t="shared" ref="D136:D142" si="15">C136*12</f>
        <v>84249</v>
      </c>
      <c r="E136" s="6">
        <f t="shared" ref="E136:E142" si="16">880*12</f>
        <v>10560</v>
      </c>
      <c r="F136" s="6">
        <f t="shared" ref="F136:F142" si="17">610*12</f>
        <v>7320</v>
      </c>
      <c r="G136" s="7">
        <v>425</v>
      </c>
      <c r="H136" s="4">
        <f t="shared" ref="H136:H142" si="18">(C136/30)*5</f>
        <v>1170.125</v>
      </c>
      <c r="I136" s="5">
        <v>240</v>
      </c>
      <c r="J136" s="8">
        <f t="shared" si="14"/>
        <v>3510.375</v>
      </c>
      <c r="K136" s="4">
        <f t="shared" ref="K136:K142" si="19">((C136/30)*50)+(((E136+F136+H136+I136+J136)/365)*50)</f>
        <v>14824.606164383562</v>
      </c>
      <c r="L136" s="9">
        <v>400</v>
      </c>
      <c r="M136" s="8">
        <f t="shared" ref="M136:M142" si="20">SUM(D136:L136)</f>
        <v>122699.10616438356</v>
      </c>
    </row>
    <row r="137" spans="2:13" ht="12.75" customHeight="1">
      <c r="B137" s="3" t="s">
        <v>44</v>
      </c>
      <c r="C137" s="4">
        <v>13623.41</v>
      </c>
      <c r="D137" s="4">
        <f t="shared" si="15"/>
        <v>163480.91999999998</v>
      </c>
      <c r="E137" s="6">
        <f t="shared" si="16"/>
        <v>10560</v>
      </c>
      <c r="F137" s="6">
        <f t="shared" si="17"/>
        <v>7320</v>
      </c>
      <c r="G137" s="7">
        <v>425</v>
      </c>
      <c r="H137" s="4">
        <f t="shared" si="18"/>
        <v>2270.5683333333336</v>
      </c>
      <c r="I137" s="5">
        <v>240</v>
      </c>
      <c r="J137" s="8">
        <f t="shared" si="14"/>
        <v>6811.7049999999999</v>
      </c>
      <c r="K137" s="4">
        <f t="shared" si="19"/>
        <v>26432.022146118721</v>
      </c>
      <c r="L137" s="9">
        <v>400</v>
      </c>
      <c r="M137" s="8">
        <f t="shared" si="20"/>
        <v>217940.21547945202</v>
      </c>
    </row>
    <row r="138" spans="2:13" ht="12.75" customHeight="1">
      <c r="B138" s="3" t="s">
        <v>44</v>
      </c>
      <c r="C138" s="4">
        <v>19584.78</v>
      </c>
      <c r="D138" s="4">
        <f t="shared" si="15"/>
        <v>235017.36</v>
      </c>
      <c r="E138" s="6">
        <f t="shared" si="16"/>
        <v>10560</v>
      </c>
      <c r="F138" s="6">
        <f t="shared" si="17"/>
        <v>7320</v>
      </c>
      <c r="G138" s="7">
        <v>425</v>
      </c>
      <c r="H138" s="4">
        <f t="shared" si="18"/>
        <v>3264.1299999999997</v>
      </c>
      <c r="I138" s="5">
        <v>240</v>
      </c>
      <c r="J138" s="8">
        <f t="shared" si="14"/>
        <v>9792.39</v>
      </c>
      <c r="K138" s="4">
        <f t="shared" si="19"/>
        <v>36912.056164383554</v>
      </c>
      <c r="L138" s="9">
        <v>400</v>
      </c>
      <c r="M138" s="8">
        <f t="shared" si="20"/>
        <v>303930.93616438354</v>
      </c>
    </row>
    <row r="139" spans="2:13" ht="12.75" customHeight="1">
      <c r="B139" s="3" t="s">
        <v>44</v>
      </c>
      <c r="C139" s="4">
        <v>16566.849999999999</v>
      </c>
      <c r="D139" s="4">
        <f t="shared" si="15"/>
        <v>198802.19999999998</v>
      </c>
      <c r="E139" s="6">
        <f t="shared" si="16"/>
        <v>10560</v>
      </c>
      <c r="F139" s="6">
        <f t="shared" si="17"/>
        <v>7320</v>
      </c>
      <c r="G139" s="7">
        <v>425</v>
      </c>
      <c r="H139" s="4">
        <f t="shared" si="18"/>
        <v>2761.1416666666664</v>
      </c>
      <c r="I139" s="5">
        <v>240</v>
      </c>
      <c r="J139" s="8">
        <f t="shared" si="14"/>
        <v>8283.4249999999993</v>
      </c>
      <c r="K139" s="4">
        <f t="shared" si="19"/>
        <v>31606.562785388123</v>
      </c>
      <c r="L139" s="9">
        <v>400</v>
      </c>
      <c r="M139" s="8">
        <f t="shared" si="20"/>
        <v>260398.32945205475</v>
      </c>
    </row>
    <row r="140" spans="2:13" ht="12.75" customHeight="1">
      <c r="B140" s="3" t="s">
        <v>44</v>
      </c>
      <c r="C140" s="4">
        <v>19061.310000000001</v>
      </c>
      <c r="D140" s="4">
        <f t="shared" si="15"/>
        <v>228735.72000000003</v>
      </c>
      <c r="E140" s="6">
        <f t="shared" si="16"/>
        <v>10560</v>
      </c>
      <c r="F140" s="6">
        <f t="shared" si="17"/>
        <v>7320</v>
      </c>
      <c r="G140" s="7">
        <v>425</v>
      </c>
      <c r="H140" s="4">
        <f t="shared" si="18"/>
        <v>3176.8850000000002</v>
      </c>
      <c r="I140" s="5">
        <v>240</v>
      </c>
      <c r="J140" s="8">
        <f t="shared" si="14"/>
        <v>9530.6550000000007</v>
      </c>
      <c r="K140" s="4">
        <f t="shared" si="19"/>
        <v>35991.800684931513</v>
      </c>
      <c r="L140" s="9">
        <v>400</v>
      </c>
      <c r="M140" s="8">
        <f t="shared" si="20"/>
        <v>296380.06068493158</v>
      </c>
    </row>
    <row r="141" spans="2:13" ht="12.75" customHeight="1">
      <c r="B141" s="3" t="s">
        <v>44</v>
      </c>
      <c r="C141" s="4">
        <v>3309.05</v>
      </c>
      <c r="D141" s="4">
        <f t="shared" si="15"/>
        <v>39708.600000000006</v>
      </c>
      <c r="E141" s="6">
        <f t="shared" si="16"/>
        <v>10560</v>
      </c>
      <c r="F141" s="6">
        <f t="shared" si="17"/>
        <v>7320</v>
      </c>
      <c r="G141" s="7">
        <v>425</v>
      </c>
      <c r="H141" s="4">
        <f t="shared" si="18"/>
        <v>551.50833333333344</v>
      </c>
      <c r="I141" s="5">
        <v>240</v>
      </c>
      <c r="J141" s="8">
        <f t="shared" ref="J141" si="21">C141/2</f>
        <v>1654.5250000000001</v>
      </c>
      <c r="K141" s="4">
        <f t="shared" si="19"/>
        <v>8299.471461187215</v>
      </c>
      <c r="L141" s="9">
        <v>400</v>
      </c>
      <c r="M141" s="8">
        <f t="shared" si="20"/>
        <v>69159.10479452055</v>
      </c>
    </row>
    <row r="142" spans="2:13" ht="12.75" customHeight="1">
      <c r="B142" s="3" t="s">
        <v>44</v>
      </c>
      <c r="C142" s="4">
        <v>2464.98</v>
      </c>
      <c r="D142" s="4">
        <f t="shared" si="15"/>
        <v>29579.760000000002</v>
      </c>
      <c r="E142" s="6">
        <f t="shared" si="16"/>
        <v>10560</v>
      </c>
      <c r="F142" s="6">
        <f t="shared" si="17"/>
        <v>7320</v>
      </c>
      <c r="G142" s="7">
        <v>425</v>
      </c>
      <c r="H142" s="4">
        <f t="shared" si="18"/>
        <v>410.83</v>
      </c>
      <c r="I142" s="5">
        <v>240</v>
      </c>
      <c r="J142" s="8">
        <f>C142/2</f>
        <v>1232.49</v>
      </c>
      <c r="K142" s="4">
        <f t="shared" si="19"/>
        <v>6815.6041095890414</v>
      </c>
      <c r="L142" s="9">
        <v>400</v>
      </c>
      <c r="M142" s="8">
        <f t="shared" si="20"/>
        <v>56983.684109589041</v>
      </c>
    </row>
    <row r="143" spans="2:13" ht="12.75" customHeight="1">
      <c r="B143" s="3"/>
    </row>
    <row r="144" spans="2:13" ht="12.75" customHeight="1">
      <c r="C144" s="5"/>
      <c r="D144" s="5"/>
    </row>
    <row r="145" spans="3:4" ht="12.75" customHeight="1">
      <c r="C145" s="5"/>
      <c r="D145" s="5"/>
    </row>
    <row r="146" spans="3:4" ht="12.75" customHeight="1">
      <c r="C146" s="5"/>
      <c r="D146" s="5"/>
    </row>
    <row r="147" spans="3:4" ht="12.75" customHeight="1">
      <c r="C147" s="5"/>
      <c r="D147" s="5"/>
    </row>
    <row r="148" spans="3:4" ht="12.75" customHeight="1">
      <c r="C148" s="5"/>
      <c r="D148" s="5"/>
    </row>
  </sheetData>
  <sortState ref="B141:F312">
    <sortCondition ref="C141:C312"/>
  </sortState>
  <printOptions horizontalCentered="1"/>
  <pageMargins left="0" right="0" top="0.39370078740157483" bottom="0.39370078740157483" header="0.31496062992125984" footer="0.31496062992125984"/>
  <pageSetup scale="7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TABULADOR BASE</vt:lpstr>
      <vt:lpstr>'TABULADOR BASE'!Títulos_a_imprimir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2016-03-10T20:52:23Z</cp:lastPrinted>
  <dcterms:created xsi:type="dcterms:W3CDTF">2016-03-07T16:48:28Z</dcterms:created>
  <dcterms:modified xsi:type="dcterms:W3CDTF">2016-03-10T20:52:31Z</dcterms:modified>
</cp:coreProperties>
</file>