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ndidatos_proyectof\tesis_tec\dataReactor\tesis_GUI_sqlite\tesis_pyqt_sqlite\data\datos23072024\test\"/>
    </mc:Choice>
  </mc:AlternateContent>
  <xr:revisionPtr revIDLastSave="0" documentId="13_ncr:1_{9C36D19E-3D5B-4F1C-9ECE-01FB554F5B32}" xr6:coauthVersionLast="47" xr6:coauthVersionMax="47" xr10:uidLastSave="{00000000-0000-0000-0000-000000000000}"/>
  <bookViews>
    <workbookView xWindow="-28920" yWindow="0" windowWidth="29040" windowHeight="15840" xr2:uid="{00000000-000D-0000-FFFF-FFFF00000000}"/>
  </bookViews>
  <sheets>
    <sheet name="Copia de experimento1 (2)" sheetId="2" r:id="rId1"/>
    <sheet name="Copia de experimento1" sheetId="1" r:id="rId2"/>
  </sheets>
  <calcPr calcId="181029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3" i="2"/>
  <c r="L2" i="2"/>
  <c r="K2" i="2"/>
  <c r="M14" i="2"/>
  <c r="M3" i="2"/>
  <c r="M4" i="2"/>
  <c r="M5" i="2"/>
  <c r="M6" i="2"/>
  <c r="M7" i="2"/>
  <c r="M8" i="2"/>
  <c r="M9" i="2"/>
  <c r="M10" i="2"/>
  <c r="M11" i="2"/>
  <c r="M12" i="2"/>
  <c r="M13" i="2"/>
  <c r="M2" i="2"/>
  <c r="K4" i="2"/>
  <c r="K5" i="2"/>
  <c r="K6" i="2"/>
  <c r="K7" i="2"/>
  <c r="K8" i="2"/>
  <c r="K9" i="2"/>
  <c r="K10" i="2"/>
  <c r="K11" i="2"/>
  <c r="K12" i="2"/>
  <c r="K13" i="2"/>
  <c r="K14" i="2"/>
  <c r="K3" i="2"/>
  <c r="L16" i="1"/>
  <c r="L15" i="1"/>
  <c r="L23" i="1"/>
  <c r="L14" i="1"/>
  <c r="L9" i="1"/>
  <c r="L6" i="1"/>
  <c r="L4" i="1"/>
  <c r="L3" i="1"/>
  <c r="L2" i="1"/>
  <c r="L17" i="1"/>
  <c r="L18" i="1"/>
  <c r="L19" i="1"/>
  <c r="L20" i="1"/>
  <c r="B20" i="1" s="1"/>
  <c r="L21" i="1"/>
  <c r="L22" i="1"/>
  <c r="L24" i="1"/>
  <c r="L25" i="1"/>
  <c r="L26" i="1"/>
  <c r="L27" i="1"/>
  <c r="L13" i="1"/>
  <c r="K16" i="1"/>
  <c r="B16" i="1" s="1"/>
  <c r="K17" i="1"/>
  <c r="K18" i="1"/>
  <c r="K19" i="1"/>
  <c r="K20" i="1"/>
  <c r="K21" i="1"/>
  <c r="K22" i="1"/>
  <c r="K23" i="1"/>
  <c r="K24" i="1"/>
  <c r="K25" i="1"/>
  <c r="K26" i="1"/>
  <c r="K27" i="1"/>
  <c r="K15" i="1"/>
  <c r="B4" i="1"/>
  <c r="B5" i="1"/>
  <c r="B6" i="1"/>
  <c r="B7" i="1"/>
  <c r="B8" i="1"/>
  <c r="B9" i="1"/>
  <c r="B10" i="1"/>
  <c r="B11" i="1"/>
  <c r="B12" i="1"/>
  <c r="B13" i="1"/>
  <c r="B3" i="1"/>
  <c r="L5" i="1"/>
  <c r="L7" i="1"/>
  <c r="L8" i="1"/>
  <c r="L10" i="1"/>
  <c r="L11" i="1"/>
  <c r="L1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B23" i="1" l="1"/>
  <c r="B19" i="1"/>
  <c r="B17" i="1"/>
  <c r="B27" i="1"/>
  <c r="B25" i="1"/>
  <c r="B24" i="1"/>
  <c r="B21" i="1"/>
  <c r="B18" i="1"/>
  <c r="B26" i="1"/>
  <c r="B22" i="1"/>
</calcChain>
</file>

<file path=xl/sharedStrings.xml><?xml version="1.0" encoding="utf-8"?>
<sst xmlns="http://schemas.openxmlformats.org/spreadsheetml/2006/main" count="235" uniqueCount="22">
  <si>
    <t>tiempo</t>
  </si>
  <si>
    <t>concentracion</t>
  </si>
  <si>
    <t>otra_propiedad</t>
  </si>
  <si>
    <t>conversion_reactivo_limitante</t>
  </si>
  <si>
    <t>tipo_especie</t>
  </si>
  <si>
    <t>id_condiciones_iniciales</t>
  </si>
  <si>
    <t>nombre_data</t>
  </si>
  <si>
    <t>nombre_reaccion</t>
  </si>
  <si>
    <t>especie_quimica</t>
  </si>
  <si>
    <t>reactivo_limitante</t>
  </si>
  <si>
    <t>HidrolisisAcetato</t>
  </si>
  <si>
    <t>HidrolisisAcetatoBasico</t>
  </si>
  <si>
    <t>A</t>
  </si>
  <si>
    <t>L0-LC</t>
  </si>
  <si>
    <t>Lt-Lc</t>
  </si>
  <si>
    <t>A(t)=L0​−Lc​+A0​(Lt​−Lc​)tA0​(Lt​−Lc​)​</t>
  </si>
  <si>
    <t>usode</t>
  </si>
  <si>
    <t>otra_p</t>
  </si>
  <si>
    <t>no otra_ajustada</t>
  </si>
  <si>
    <t>L0-Lt</t>
  </si>
  <si>
    <t>Lt-Lc nota LC punto min</t>
  </si>
  <si>
    <t>A0*t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</si>
</sst>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67E7-BABD-46C7-8C60-2FF1A4A4C35D}">
  <dimension ref="A1:M27"/>
  <sheetViews>
    <sheetView tabSelected="1" workbookViewId="0">
      <selection activeCell="L14" sqref="L14"/>
    </sheetView>
  </sheetViews>
  <sheetFormatPr baseColWidth="10" defaultRowHeight="15" x14ac:dyDescent="0.25"/>
  <cols>
    <col min="5" max="5" width="17.42578125" bestFit="1" customWidth="1"/>
    <col min="6" max="6" width="22.85546875" bestFit="1" customWidth="1"/>
    <col min="7" max="7" width="16.28515625" bestFit="1" customWidth="1"/>
    <col min="8" max="8" width="22" bestFit="1" customWidth="1"/>
    <col min="9" max="9" width="15.85546875" bestFit="1" customWidth="1"/>
    <col min="12" max="12" width="11.42578125" customWidth="1"/>
    <col min="13" max="13" width="1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19</v>
      </c>
      <c r="L1" t="s">
        <v>20</v>
      </c>
      <c r="M1" t="s">
        <v>21</v>
      </c>
    </row>
    <row r="2" spans="1:13" x14ac:dyDescent="0.25">
      <c r="A2">
        <v>0</v>
      </c>
      <c r="B2">
        <v>0.5</v>
      </c>
      <c r="C2">
        <v>31.7</v>
      </c>
      <c r="E2" t="s">
        <v>9</v>
      </c>
      <c r="F2">
        <v>1</v>
      </c>
      <c r="G2" t="s">
        <v>10</v>
      </c>
      <c r="H2" t="s">
        <v>11</v>
      </c>
      <c r="I2" t="s">
        <v>12</v>
      </c>
      <c r="K2">
        <f>$C$2-C2</f>
        <v>0</v>
      </c>
      <c r="L2">
        <f>C2-$C$14</f>
        <v>22.86</v>
      </c>
      <c r="M2">
        <f>$B$2*A2</f>
        <v>0</v>
      </c>
    </row>
    <row r="3" spans="1:13" x14ac:dyDescent="0.25">
      <c r="A3">
        <v>60</v>
      </c>
      <c r="C3">
        <v>12.35</v>
      </c>
      <c r="E3" t="s">
        <v>9</v>
      </c>
      <c r="F3">
        <v>1</v>
      </c>
      <c r="G3" t="s">
        <v>10</v>
      </c>
      <c r="H3" t="s">
        <v>11</v>
      </c>
      <c r="I3" t="s">
        <v>12</v>
      </c>
      <c r="K3">
        <f>$C$2-C3</f>
        <v>19.350000000000001</v>
      </c>
      <c r="L3">
        <f>C3-$C$14</f>
        <v>3.51</v>
      </c>
      <c r="M3">
        <f t="shared" ref="M3:M14" si="0">$B$2*A3</f>
        <v>30</v>
      </c>
    </row>
    <row r="4" spans="1:13" x14ac:dyDescent="0.25">
      <c r="A4">
        <v>120</v>
      </c>
      <c r="C4">
        <v>12.21</v>
      </c>
      <c r="E4" t="s">
        <v>9</v>
      </c>
      <c r="F4">
        <v>1</v>
      </c>
      <c r="G4" t="s">
        <v>10</v>
      </c>
      <c r="H4" t="s">
        <v>11</v>
      </c>
      <c r="I4" t="s">
        <v>12</v>
      </c>
      <c r="K4">
        <f>$C$2-C4</f>
        <v>19.489999999999998</v>
      </c>
      <c r="L4">
        <f t="shared" ref="L4:L14" si="1">C4-$C$14</f>
        <v>3.370000000000001</v>
      </c>
      <c r="M4">
        <f t="shared" si="0"/>
        <v>60</v>
      </c>
    </row>
    <row r="5" spans="1:13" x14ac:dyDescent="0.25">
      <c r="A5">
        <v>180</v>
      </c>
      <c r="C5">
        <v>11.25</v>
      </c>
      <c r="E5" t="s">
        <v>9</v>
      </c>
      <c r="F5">
        <v>1</v>
      </c>
      <c r="G5" t="s">
        <v>10</v>
      </c>
      <c r="H5" t="s">
        <v>11</v>
      </c>
      <c r="I5" t="s">
        <v>12</v>
      </c>
      <c r="K5">
        <f>$C$2-C5</f>
        <v>20.45</v>
      </c>
      <c r="L5">
        <f t="shared" si="1"/>
        <v>2.41</v>
      </c>
      <c r="M5">
        <f t="shared" si="0"/>
        <v>90</v>
      </c>
    </row>
    <row r="6" spans="1:13" x14ac:dyDescent="0.25">
      <c r="A6">
        <v>240</v>
      </c>
      <c r="C6">
        <v>10.53</v>
      </c>
      <c r="E6" t="s">
        <v>9</v>
      </c>
      <c r="F6">
        <v>1</v>
      </c>
      <c r="G6" t="s">
        <v>10</v>
      </c>
      <c r="H6" t="s">
        <v>11</v>
      </c>
      <c r="I6" t="s">
        <v>12</v>
      </c>
      <c r="K6">
        <f>$C$2-C6</f>
        <v>21.17</v>
      </c>
      <c r="L6">
        <f t="shared" si="1"/>
        <v>1.6899999999999995</v>
      </c>
      <c r="M6">
        <f t="shared" si="0"/>
        <v>120</v>
      </c>
    </row>
    <row r="7" spans="1:13" x14ac:dyDescent="0.25">
      <c r="A7">
        <v>300</v>
      </c>
      <c r="C7">
        <v>10.11</v>
      </c>
      <c r="E7" t="s">
        <v>9</v>
      </c>
      <c r="F7">
        <v>1</v>
      </c>
      <c r="G7" t="s">
        <v>10</v>
      </c>
      <c r="H7" t="s">
        <v>11</v>
      </c>
      <c r="I7" t="s">
        <v>12</v>
      </c>
      <c r="K7">
        <f>$C$2-C7</f>
        <v>21.59</v>
      </c>
      <c r="L7">
        <f t="shared" si="1"/>
        <v>1.2699999999999996</v>
      </c>
      <c r="M7">
        <f t="shared" si="0"/>
        <v>150</v>
      </c>
    </row>
    <row r="8" spans="1:13" x14ac:dyDescent="0.25">
      <c r="A8">
        <v>420</v>
      </c>
      <c r="C8">
        <v>9.75</v>
      </c>
      <c r="E8" t="s">
        <v>9</v>
      </c>
      <c r="F8">
        <v>1</v>
      </c>
      <c r="G8" t="s">
        <v>10</v>
      </c>
      <c r="H8" t="s">
        <v>11</v>
      </c>
      <c r="I8" t="s">
        <v>12</v>
      </c>
      <c r="K8">
        <f>$C$2-C8</f>
        <v>21.95</v>
      </c>
      <c r="L8">
        <f t="shared" si="1"/>
        <v>0.91000000000000014</v>
      </c>
      <c r="M8">
        <f t="shared" si="0"/>
        <v>210</v>
      </c>
    </row>
    <row r="9" spans="1:13" x14ac:dyDescent="0.25">
      <c r="A9">
        <v>540</v>
      </c>
      <c r="C9">
        <v>9.34</v>
      </c>
      <c r="E9" t="s">
        <v>9</v>
      </c>
      <c r="F9">
        <v>1</v>
      </c>
      <c r="G9" t="s">
        <v>10</v>
      </c>
      <c r="H9" t="s">
        <v>11</v>
      </c>
      <c r="I9" t="s">
        <v>12</v>
      </c>
      <c r="K9">
        <f>$C$2-C9</f>
        <v>22.36</v>
      </c>
      <c r="L9">
        <f t="shared" si="1"/>
        <v>0.5</v>
      </c>
      <c r="M9">
        <f t="shared" si="0"/>
        <v>270</v>
      </c>
    </row>
    <row r="10" spans="1:13" x14ac:dyDescent="0.25">
      <c r="A10">
        <v>660</v>
      </c>
      <c r="C10">
        <v>9.31</v>
      </c>
      <c r="E10" t="s">
        <v>9</v>
      </c>
      <c r="F10">
        <v>1</v>
      </c>
      <c r="G10" t="s">
        <v>10</v>
      </c>
      <c r="H10" t="s">
        <v>11</v>
      </c>
      <c r="I10" t="s">
        <v>12</v>
      </c>
      <c r="K10">
        <f>$C$2-C10</f>
        <v>22.39</v>
      </c>
      <c r="L10">
        <f t="shared" si="1"/>
        <v>0.47000000000000064</v>
      </c>
      <c r="M10">
        <f t="shared" si="0"/>
        <v>330</v>
      </c>
    </row>
    <row r="11" spans="1:13" x14ac:dyDescent="0.25">
      <c r="A11">
        <v>780</v>
      </c>
      <c r="C11">
        <v>9.15</v>
      </c>
      <c r="E11" t="s">
        <v>9</v>
      </c>
      <c r="F11">
        <v>1</v>
      </c>
      <c r="G11" t="s">
        <v>10</v>
      </c>
      <c r="H11" t="s">
        <v>11</v>
      </c>
      <c r="I11" t="s">
        <v>12</v>
      </c>
      <c r="K11">
        <f>$C$2-C11</f>
        <v>22.549999999999997</v>
      </c>
      <c r="L11">
        <f t="shared" si="1"/>
        <v>0.3100000000000005</v>
      </c>
      <c r="M11">
        <f t="shared" si="0"/>
        <v>390</v>
      </c>
    </row>
    <row r="12" spans="1:13" x14ac:dyDescent="0.25">
      <c r="A12">
        <v>900</v>
      </c>
      <c r="C12">
        <v>9.0399999999999991</v>
      </c>
      <c r="E12" t="s">
        <v>9</v>
      </c>
      <c r="F12">
        <v>1</v>
      </c>
      <c r="G12" t="s">
        <v>10</v>
      </c>
      <c r="H12" t="s">
        <v>11</v>
      </c>
      <c r="I12" t="s">
        <v>12</v>
      </c>
      <c r="K12">
        <f>$C$2-C12</f>
        <v>22.66</v>
      </c>
      <c r="L12">
        <f t="shared" si="1"/>
        <v>0.19999999999999929</v>
      </c>
      <c r="M12">
        <f t="shared" si="0"/>
        <v>450</v>
      </c>
    </row>
    <row r="13" spans="1:13" x14ac:dyDescent="0.25">
      <c r="A13">
        <v>1020</v>
      </c>
      <c r="C13">
        <v>8.9600000000000009</v>
      </c>
      <c r="E13" t="s">
        <v>9</v>
      </c>
      <c r="F13">
        <v>1</v>
      </c>
      <c r="G13" t="s">
        <v>10</v>
      </c>
      <c r="H13" t="s">
        <v>11</v>
      </c>
      <c r="I13" t="s">
        <v>12</v>
      </c>
      <c r="K13">
        <f>$C$2-C13</f>
        <v>22.74</v>
      </c>
      <c r="L13">
        <f t="shared" si="1"/>
        <v>0.12000000000000099</v>
      </c>
      <c r="M13">
        <f t="shared" si="0"/>
        <v>510</v>
      </c>
    </row>
    <row r="14" spans="1:13" x14ac:dyDescent="0.25">
      <c r="A14">
        <v>1140</v>
      </c>
      <c r="C14">
        <v>8.84</v>
      </c>
      <c r="E14" t="s">
        <v>9</v>
      </c>
      <c r="F14">
        <v>1</v>
      </c>
      <c r="G14" t="s">
        <v>10</v>
      </c>
      <c r="H14" t="s">
        <v>11</v>
      </c>
      <c r="I14" t="s">
        <v>12</v>
      </c>
      <c r="K14">
        <f>$C$2-C14</f>
        <v>22.86</v>
      </c>
      <c r="L14">
        <f t="shared" si="1"/>
        <v>0</v>
      </c>
      <c r="M14">
        <f t="shared" si="0"/>
        <v>570</v>
      </c>
    </row>
    <row r="15" spans="1:13" x14ac:dyDescent="0.25">
      <c r="A15">
        <v>0</v>
      </c>
      <c r="B15">
        <v>0.5</v>
      </c>
      <c r="C15">
        <v>47.2</v>
      </c>
      <c r="E15" t="s">
        <v>9</v>
      </c>
      <c r="F15">
        <v>2</v>
      </c>
      <c r="G15" t="s">
        <v>10</v>
      </c>
      <c r="H15" t="s">
        <v>11</v>
      </c>
      <c r="I15" t="s">
        <v>12</v>
      </c>
    </row>
    <row r="16" spans="1:13" x14ac:dyDescent="0.25">
      <c r="A16">
        <v>60</v>
      </c>
      <c r="C16">
        <v>13.75</v>
      </c>
      <c r="E16" t="s">
        <v>9</v>
      </c>
      <c r="F16">
        <v>2</v>
      </c>
      <c r="G16" t="s">
        <v>10</v>
      </c>
      <c r="H16" t="s">
        <v>11</v>
      </c>
      <c r="I16" t="s">
        <v>12</v>
      </c>
    </row>
    <row r="17" spans="1:9" x14ac:dyDescent="0.25">
      <c r="A17">
        <v>120</v>
      </c>
      <c r="C17">
        <v>12.21</v>
      </c>
      <c r="E17" t="s">
        <v>9</v>
      </c>
      <c r="F17">
        <v>2</v>
      </c>
      <c r="G17" t="s">
        <v>10</v>
      </c>
      <c r="H17" t="s">
        <v>11</v>
      </c>
      <c r="I17" t="s">
        <v>12</v>
      </c>
    </row>
    <row r="18" spans="1:9" x14ac:dyDescent="0.25">
      <c r="A18">
        <v>180</v>
      </c>
      <c r="C18">
        <v>11.62</v>
      </c>
      <c r="E18" t="s">
        <v>9</v>
      </c>
      <c r="F18">
        <v>2</v>
      </c>
      <c r="G18" t="s">
        <v>10</v>
      </c>
      <c r="H18" t="s">
        <v>11</v>
      </c>
      <c r="I18" t="s">
        <v>12</v>
      </c>
    </row>
    <row r="19" spans="1:9" x14ac:dyDescent="0.25">
      <c r="A19">
        <v>240</v>
      </c>
      <c r="C19">
        <v>10.95</v>
      </c>
      <c r="E19" t="s">
        <v>9</v>
      </c>
      <c r="F19">
        <v>2</v>
      </c>
      <c r="G19" t="s">
        <v>10</v>
      </c>
      <c r="H19" t="s">
        <v>11</v>
      </c>
      <c r="I19" t="s">
        <v>12</v>
      </c>
    </row>
    <row r="20" spans="1:9" x14ac:dyDescent="0.25">
      <c r="A20">
        <v>300</v>
      </c>
      <c r="C20">
        <v>10.8</v>
      </c>
      <c r="E20" t="s">
        <v>9</v>
      </c>
      <c r="F20">
        <v>2</v>
      </c>
      <c r="G20" t="s">
        <v>10</v>
      </c>
      <c r="H20" t="s">
        <v>11</v>
      </c>
      <c r="I20" t="s">
        <v>12</v>
      </c>
    </row>
    <row r="21" spans="1:9" x14ac:dyDescent="0.25">
      <c r="A21">
        <v>420</v>
      </c>
      <c r="C21">
        <v>10.55</v>
      </c>
      <c r="E21" t="s">
        <v>9</v>
      </c>
      <c r="F21">
        <v>2</v>
      </c>
      <c r="G21" t="s">
        <v>10</v>
      </c>
      <c r="H21" t="s">
        <v>11</v>
      </c>
      <c r="I21" t="s">
        <v>12</v>
      </c>
    </row>
    <row r="22" spans="1:9" x14ac:dyDescent="0.25">
      <c r="A22">
        <v>540</v>
      </c>
      <c r="C22">
        <v>10.050000000000001</v>
      </c>
      <c r="E22" t="s">
        <v>9</v>
      </c>
      <c r="F22">
        <v>2</v>
      </c>
      <c r="G22" t="s">
        <v>10</v>
      </c>
      <c r="H22" t="s">
        <v>11</v>
      </c>
      <c r="I22" t="s">
        <v>12</v>
      </c>
    </row>
    <row r="23" spans="1:9" x14ac:dyDescent="0.25">
      <c r="A23">
        <v>660</v>
      </c>
      <c r="C23">
        <v>9.92</v>
      </c>
      <c r="E23" t="s">
        <v>9</v>
      </c>
      <c r="F23">
        <v>2</v>
      </c>
      <c r="G23" t="s">
        <v>10</v>
      </c>
      <c r="H23" t="s">
        <v>11</v>
      </c>
      <c r="I23" t="s">
        <v>12</v>
      </c>
    </row>
    <row r="24" spans="1:9" x14ac:dyDescent="0.25">
      <c r="A24">
        <v>780</v>
      </c>
      <c r="C24">
        <v>9.7100000000000009</v>
      </c>
      <c r="E24" t="s">
        <v>9</v>
      </c>
      <c r="F24">
        <v>2</v>
      </c>
      <c r="G24" t="s">
        <v>10</v>
      </c>
      <c r="H24" t="s">
        <v>11</v>
      </c>
      <c r="I24" t="s">
        <v>12</v>
      </c>
    </row>
    <row r="25" spans="1:9" x14ac:dyDescent="0.25">
      <c r="A25">
        <v>900</v>
      </c>
      <c r="C25">
        <v>9.68</v>
      </c>
      <c r="E25" t="s">
        <v>9</v>
      </c>
      <c r="F25">
        <v>2</v>
      </c>
      <c r="G25" t="s">
        <v>10</v>
      </c>
      <c r="H25" t="s">
        <v>11</v>
      </c>
      <c r="I25" t="s">
        <v>12</v>
      </c>
    </row>
    <row r="26" spans="1:9" x14ac:dyDescent="0.25">
      <c r="A26">
        <v>1020</v>
      </c>
      <c r="C26">
        <v>9.5399999999999991</v>
      </c>
      <c r="E26" t="s">
        <v>9</v>
      </c>
      <c r="F26">
        <v>2</v>
      </c>
      <c r="G26" t="s">
        <v>10</v>
      </c>
      <c r="H26" t="s">
        <v>11</v>
      </c>
      <c r="I26" t="s">
        <v>12</v>
      </c>
    </row>
    <row r="27" spans="1:9" x14ac:dyDescent="0.25">
      <c r="A27">
        <v>1140</v>
      </c>
      <c r="C27">
        <v>9.5</v>
      </c>
      <c r="E27" t="s">
        <v>9</v>
      </c>
      <c r="F27">
        <v>2</v>
      </c>
      <c r="G27" t="s">
        <v>10</v>
      </c>
      <c r="H27" t="s">
        <v>11</v>
      </c>
      <c r="I27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workbookViewId="0">
      <selection activeCell="D29" sqref="D29"/>
    </sheetView>
  </sheetViews>
  <sheetFormatPr baseColWidth="10" defaultRowHeight="15" x14ac:dyDescent="0.25"/>
  <cols>
    <col min="5" max="5" width="17.42578125" bestFit="1" customWidth="1"/>
    <col min="6" max="6" width="22.85546875" bestFit="1" customWidth="1"/>
    <col min="7" max="7" width="16.28515625" bestFit="1" customWidth="1"/>
    <col min="8" max="8" width="22" bestFit="1" customWidth="1"/>
    <col min="9" max="9" width="1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L1" t="s">
        <v>14</v>
      </c>
      <c r="M1" t="s">
        <v>16</v>
      </c>
      <c r="P1" t="s">
        <v>17</v>
      </c>
      <c r="Q1" t="s">
        <v>18</v>
      </c>
    </row>
    <row r="2" spans="1:17" x14ac:dyDescent="0.25">
      <c r="A2">
        <v>0</v>
      </c>
      <c r="B2">
        <v>0.5</v>
      </c>
      <c r="C2">
        <v>31.7</v>
      </c>
      <c r="E2" t="s">
        <v>9</v>
      </c>
      <c r="F2">
        <v>1</v>
      </c>
      <c r="G2" t="s">
        <v>10</v>
      </c>
      <c r="H2" t="s">
        <v>11</v>
      </c>
      <c r="I2" t="s">
        <v>12</v>
      </c>
      <c r="K2">
        <f>$C$2-$C$14</f>
        <v>22.86</v>
      </c>
      <c r="L2">
        <f>C2-$C$14</f>
        <v>22.86</v>
      </c>
      <c r="M2" t="s">
        <v>15</v>
      </c>
    </row>
    <row r="3" spans="1:17" x14ac:dyDescent="0.25">
      <c r="A3">
        <v>60</v>
      </c>
      <c r="B3">
        <f>$B$2*L3/(K3+$B$2*(L3)*A3)</f>
        <v>1.36938202247191E-2</v>
      </c>
      <c r="C3">
        <v>12.35</v>
      </c>
      <c r="E3" t="s">
        <v>9</v>
      </c>
      <c r="F3">
        <v>1</v>
      </c>
      <c r="G3" t="s">
        <v>10</v>
      </c>
      <c r="H3" t="s">
        <v>11</v>
      </c>
      <c r="I3" t="s">
        <v>12</v>
      </c>
      <c r="K3">
        <f t="shared" ref="K3:K14" si="0">$C$2-$C$14</f>
        <v>22.86</v>
      </c>
      <c r="L3">
        <f>C3-$C$14</f>
        <v>3.51</v>
      </c>
    </row>
    <row r="4" spans="1:17" x14ac:dyDescent="0.25">
      <c r="A4">
        <v>120</v>
      </c>
      <c r="B4">
        <f t="shared" ref="B4:B13" si="1">$B$2*L4/(K4+$B$2*(L4)*A4)</f>
        <v>7.4868923842530879E-3</v>
      </c>
      <c r="C4">
        <v>12.21</v>
      </c>
      <c r="E4" t="s">
        <v>9</v>
      </c>
      <c r="F4">
        <v>1</v>
      </c>
      <c r="G4" t="s">
        <v>10</v>
      </c>
      <c r="H4" t="s">
        <v>11</v>
      </c>
      <c r="I4" t="s">
        <v>12</v>
      </c>
      <c r="K4">
        <f t="shared" si="0"/>
        <v>22.86</v>
      </c>
      <c r="L4">
        <f>C4-$C$14</f>
        <v>3.370000000000001</v>
      </c>
    </row>
    <row r="5" spans="1:17" x14ac:dyDescent="0.25">
      <c r="A5">
        <v>180</v>
      </c>
      <c r="B5">
        <f t="shared" si="1"/>
        <v>5.0258591925258595E-3</v>
      </c>
      <c r="C5">
        <v>11.25</v>
      </c>
      <c r="E5" t="s">
        <v>9</v>
      </c>
      <c r="F5">
        <v>1</v>
      </c>
      <c r="G5" t="s">
        <v>10</v>
      </c>
      <c r="H5" t="s">
        <v>11</v>
      </c>
      <c r="I5" t="s">
        <v>12</v>
      </c>
      <c r="K5">
        <f t="shared" si="0"/>
        <v>22.86</v>
      </c>
      <c r="L5">
        <f t="shared" ref="L5:L12" si="2">C5-$C$14</f>
        <v>2.41</v>
      </c>
    </row>
    <row r="6" spans="1:17" x14ac:dyDescent="0.25">
      <c r="A6">
        <v>240</v>
      </c>
      <c r="B6">
        <f t="shared" si="1"/>
        <v>3.7445714792165197E-3</v>
      </c>
      <c r="C6">
        <v>10.53</v>
      </c>
      <c r="E6" t="s">
        <v>9</v>
      </c>
      <c r="F6">
        <v>1</v>
      </c>
      <c r="G6" t="s">
        <v>10</v>
      </c>
      <c r="H6" t="s">
        <v>11</v>
      </c>
      <c r="I6" t="s">
        <v>12</v>
      </c>
      <c r="K6">
        <f t="shared" si="0"/>
        <v>22.86</v>
      </c>
      <c r="L6">
        <f>C6-$C$14</f>
        <v>1.6899999999999995</v>
      </c>
    </row>
    <row r="7" spans="1:17" x14ac:dyDescent="0.25">
      <c r="A7">
        <v>300</v>
      </c>
      <c r="B7">
        <f t="shared" si="1"/>
        <v>2.9761904761904756E-3</v>
      </c>
      <c r="C7">
        <v>10.11</v>
      </c>
      <c r="E7" t="s">
        <v>9</v>
      </c>
      <c r="F7">
        <v>1</v>
      </c>
      <c r="G7" t="s">
        <v>10</v>
      </c>
      <c r="H7" t="s">
        <v>11</v>
      </c>
      <c r="I7" t="s">
        <v>12</v>
      </c>
      <c r="K7">
        <f t="shared" si="0"/>
        <v>22.86</v>
      </c>
      <c r="L7">
        <f t="shared" si="2"/>
        <v>1.2699999999999996</v>
      </c>
    </row>
    <row r="8" spans="1:17" x14ac:dyDescent="0.25">
      <c r="A8">
        <v>420</v>
      </c>
      <c r="B8">
        <f t="shared" si="1"/>
        <v>2.1265657132174239E-3</v>
      </c>
      <c r="C8">
        <v>9.75</v>
      </c>
      <c r="E8" t="s">
        <v>9</v>
      </c>
      <c r="F8">
        <v>1</v>
      </c>
      <c r="G8" t="s">
        <v>10</v>
      </c>
      <c r="H8" t="s">
        <v>11</v>
      </c>
      <c r="I8" t="s">
        <v>12</v>
      </c>
      <c r="K8">
        <f t="shared" si="0"/>
        <v>22.86</v>
      </c>
      <c r="L8">
        <f t="shared" si="2"/>
        <v>0.91000000000000014</v>
      </c>
    </row>
    <row r="9" spans="1:17" x14ac:dyDescent="0.25">
      <c r="A9">
        <v>540</v>
      </c>
      <c r="B9">
        <f t="shared" si="1"/>
        <v>1.5836817433168629E-3</v>
      </c>
      <c r="C9">
        <v>9.34</v>
      </c>
      <c r="E9" t="s">
        <v>9</v>
      </c>
      <c r="F9">
        <v>1</v>
      </c>
      <c r="G9" t="s">
        <v>10</v>
      </c>
      <c r="H9" t="s">
        <v>11</v>
      </c>
      <c r="I9" t="s">
        <v>12</v>
      </c>
      <c r="K9">
        <f t="shared" si="0"/>
        <v>22.86</v>
      </c>
      <c r="L9">
        <f>C9-$C$14</f>
        <v>0.5</v>
      </c>
    </row>
    <row r="10" spans="1:17" x14ac:dyDescent="0.25">
      <c r="A10">
        <v>660</v>
      </c>
      <c r="B10">
        <f t="shared" si="1"/>
        <v>1.3205214654978649E-3</v>
      </c>
      <c r="C10">
        <v>9.31</v>
      </c>
      <c r="E10" t="s">
        <v>9</v>
      </c>
      <c r="F10">
        <v>1</v>
      </c>
      <c r="G10" t="s">
        <v>10</v>
      </c>
      <c r="H10" t="s">
        <v>11</v>
      </c>
      <c r="I10" t="s">
        <v>12</v>
      </c>
      <c r="K10">
        <f t="shared" si="0"/>
        <v>22.86</v>
      </c>
      <c r="L10">
        <f t="shared" si="2"/>
        <v>0.47000000000000064</v>
      </c>
    </row>
    <row r="11" spans="1:17" x14ac:dyDescent="0.25">
      <c r="A11">
        <v>780</v>
      </c>
      <c r="B11">
        <f t="shared" si="1"/>
        <v>1.0781858653311077E-3</v>
      </c>
      <c r="C11">
        <v>9.15</v>
      </c>
      <c r="E11" t="s">
        <v>9</v>
      </c>
      <c r="F11">
        <v>1</v>
      </c>
      <c r="G11" t="s">
        <v>10</v>
      </c>
      <c r="H11" t="s">
        <v>11</v>
      </c>
      <c r="I11" t="s">
        <v>12</v>
      </c>
      <c r="K11">
        <f t="shared" si="0"/>
        <v>22.86</v>
      </c>
      <c r="L11">
        <f t="shared" si="2"/>
        <v>0.3100000000000005</v>
      </c>
    </row>
    <row r="12" spans="1:17" x14ac:dyDescent="0.25">
      <c r="A12">
        <v>900</v>
      </c>
      <c r="B12">
        <f t="shared" si="1"/>
        <v>8.8605351763246427E-4</v>
      </c>
      <c r="C12">
        <v>9.0399999999999991</v>
      </c>
      <c r="E12" t="s">
        <v>9</v>
      </c>
      <c r="F12">
        <v>1</v>
      </c>
      <c r="G12" t="s">
        <v>10</v>
      </c>
      <c r="H12" t="s">
        <v>11</v>
      </c>
      <c r="I12" t="s">
        <v>12</v>
      </c>
      <c r="K12">
        <f t="shared" si="0"/>
        <v>22.86</v>
      </c>
      <c r="L12">
        <f t="shared" si="2"/>
        <v>0.19999999999999929</v>
      </c>
    </row>
    <row r="13" spans="1:17" x14ac:dyDescent="0.25">
      <c r="A13">
        <v>1020</v>
      </c>
      <c r="B13">
        <f t="shared" si="1"/>
        <v>7.1377587437544763E-4</v>
      </c>
      <c r="C13">
        <v>8.9600000000000009</v>
      </c>
      <c r="E13" t="s">
        <v>9</v>
      </c>
      <c r="F13">
        <v>1</v>
      </c>
      <c r="G13" t="s">
        <v>10</v>
      </c>
      <c r="H13" t="s">
        <v>11</v>
      </c>
      <c r="I13" t="s">
        <v>12</v>
      </c>
      <c r="K13">
        <f t="shared" si="0"/>
        <v>22.86</v>
      </c>
      <c r="L13">
        <f>C13-$C$14</f>
        <v>0.12000000000000099</v>
      </c>
    </row>
    <row r="14" spans="1:17" x14ac:dyDescent="0.25">
      <c r="A14">
        <v>1140</v>
      </c>
      <c r="C14">
        <v>8.84</v>
      </c>
      <c r="E14" t="s">
        <v>9</v>
      </c>
      <c r="F14">
        <v>1</v>
      </c>
      <c r="G14" t="s">
        <v>10</v>
      </c>
      <c r="H14" t="s">
        <v>11</v>
      </c>
      <c r="I14" t="s">
        <v>12</v>
      </c>
      <c r="K14">
        <f t="shared" si="0"/>
        <v>22.86</v>
      </c>
      <c r="L14">
        <f>C14-$C$14</f>
        <v>0</v>
      </c>
    </row>
    <row r="15" spans="1:17" x14ac:dyDescent="0.25">
      <c r="A15">
        <v>0</v>
      </c>
      <c r="B15">
        <v>0.5</v>
      </c>
      <c r="C15">
        <v>47.2</v>
      </c>
      <c r="E15" t="s">
        <v>9</v>
      </c>
      <c r="F15">
        <v>2</v>
      </c>
      <c r="G15" t="s">
        <v>10</v>
      </c>
      <c r="H15" t="s">
        <v>11</v>
      </c>
      <c r="I15" t="s">
        <v>12</v>
      </c>
      <c r="K15">
        <f>$C$15-$C$27</f>
        <v>37.700000000000003</v>
      </c>
      <c r="L15">
        <f>C15-$C$27</f>
        <v>37.700000000000003</v>
      </c>
      <c r="P15">
        <v>47.2</v>
      </c>
      <c r="Q15">
        <v>47.2</v>
      </c>
    </row>
    <row r="16" spans="1:17" x14ac:dyDescent="0.25">
      <c r="A16">
        <v>60</v>
      </c>
      <c r="B16">
        <f>$B$2*L16/(K16+$B$2*(L16)*A16)</f>
        <v>1.2863196125907991E-2</v>
      </c>
      <c r="C16">
        <v>13.75</v>
      </c>
      <c r="E16" t="s">
        <v>9</v>
      </c>
      <c r="F16">
        <v>2</v>
      </c>
      <c r="G16" t="s">
        <v>10</v>
      </c>
      <c r="H16" t="s">
        <v>11</v>
      </c>
      <c r="I16" t="s">
        <v>12</v>
      </c>
      <c r="K16">
        <f t="shared" ref="K16:K27" si="3">$C$15-$C$27</f>
        <v>37.700000000000003</v>
      </c>
      <c r="L16">
        <f>C16-$C$27</f>
        <v>4.25</v>
      </c>
      <c r="P16">
        <v>13.75</v>
      </c>
      <c r="Q16">
        <v>13.75</v>
      </c>
    </row>
    <row r="17" spans="1:17" x14ac:dyDescent="0.25">
      <c r="A17">
        <v>120</v>
      </c>
      <c r="B17">
        <f t="shared" ref="B17:B27" si="4">$B$2*L17/(K17+$B$2*(L17)*A17)</f>
        <v>6.7648527209186217E-3</v>
      </c>
      <c r="C17">
        <v>12.21</v>
      </c>
      <c r="E17" t="s">
        <v>9</v>
      </c>
      <c r="F17">
        <v>2</v>
      </c>
      <c r="G17" t="s">
        <v>10</v>
      </c>
      <c r="H17" t="s">
        <v>11</v>
      </c>
      <c r="I17" t="s">
        <v>12</v>
      </c>
      <c r="K17">
        <f t="shared" si="3"/>
        <v>37.700000000000003</v>
      </c>
      <c r="L17">
        <f t="shared" ref="L17:L27" si="5">C17-$C$27</f>
        <v>2.7100000000000009</v>
      </c>
      <c r="P17">
        <v>12.21</v>
      </c>
      <c r="Q17">
        <v>12.21</v>
      </c>
    </row>
    <row r="18" spans="1:17" x14ac:dyDescent="0.25">
      <c r="A18">
        <v>180</v>
      </c>
      <c r="B18">
        <f t="shared" si="4"/>
        <v>4.6389496717724283E-3</v>
      </c>
      <c r="C18">
        <v>11.62</v>
      </c>
      <c r="E18" t="s">
        <v>9</v>
      </c>
      <c r="F18">
        <v>2</v>
      </c>
      <c r="G18" t="s">
        <v>10</v>
      </c>
      <c r="H18" t="s">
        <v>11</v>
      </c>
      <c r="I18" t="s">
        <v>12</v>
      </c>
      <c r="K18">
        <f t="shared" si="3"/>
        <v>37.700000000000003</v>
      </c>
      <c r="L18">
        <f t="shared" si="5"/>
        <v>2.1199999999999992</v>
      </c>
      <c r="P18">
        <v>11.62</v>
      </c>
      <c r="Q18">
        <v>11.62</v>
      </c>
    </row>
    <row r="19" spans="1:17" x14ac:dyDescent="0.25">
      <c r="A19">
        <v>240</v>
      </c>
      <c r="B19">
        <f t="shared" si="4"/>
        <v>3.4246575342465747E-3</v>
      </c>
      <c r="C19">
        <v>10.95</v>
      </c>
      <c r="E19" t="s">
        <v>9</v>
      </c>
      <c r="F19">
        <v>2</v>
      </c>
      <c r="G19" t="s">
        <v>10</v>
      </c>
      <c r="H19" t="s">
        <v>11</v>
      </c>
      <c r="I19" t="s">
        <v>12</v>
      </c>
      <c r="K19">
        <f t="shared" si="3"/>
        <v>37.700000000000003</v>
      </c>
      <c r="L19">
        <f t="shared" si="5"/>
        <v>1.4499999999999993</v>
      </c>
      <c r="P19">
        <v>10.95</v>
      </c>
      <c r="Q19">
        <v>10.95</v>
      </c>
    </row>
    <row r="20" spans="1:17" x14ac:dyDescent="0.25">
      <c r="A20">
        <v>300</v>
      </c>
      <c r="B20">
        <f t="shared" si="4"/>
        <v>2.7932960893854749E-3</v>
      </c>
      <c r="C20">
        <v>10.8</v>
      </c>
      <c r="E20" t="s">
        <v>9</v>
      </c>
      <c r="F20">
        <v>2</v>
      </c>
      <c r="G20" t="s">
        <v>10</v>
      </c>
      <c r="H20" t="s">
        <v>11</v>
      </c>
      <c r="I20" t="s">
        <v>12</v>
      </c>
      <c r="K20">
        <f t="shared" si="3"/>
        <v>37.700000000000003</v>
      </c>
      <c r="L20">
        <f t="shared" si="5"/>
        <v>1.3000000000000007</v>
      </c>
      <c r="P20">
        <v>10.8</v>
      </c>
      <c r="Q20">
        <v>10.8</v>
      </c>
    </row>
    <row r="21" spans="1:17" x14ac:dyDescent="0.25">
      <c r="A21">
        <v>420</v>
      </c>
      <c r="B21">
        <f t="shared" si="4"/>
        <v>2.0333075135553834E-3</v>
      </c>
      <c r="C21">
        <v>10.55</v>
      </c>
      <c r="E21" t="s">
        <v>9</v>
      </c>
      <c r="F21">
        <v>2</v>
      </c>
      <c r="G21" t="s">
        <v>10</v>
      </c>
      <c r="H21" t="s">
        <v>11</v>
      </c>
      <c r="I21" t="s">
        <v>12</v>
      </c>
      <c r="K21">
        <f t="shared" si="3"/>
        <v>37.700000000000003</v>
      </c>
      <c r="L21">
        <f t="shared" si="5"/>
        <v>1.0500000000000007</v>
      </c>
      <c r="P21">
        <v>10.55</v>
      </c>
      <c r="Q21">
        <v>10.55</v>
      </c>
    </row>
    <row r="22" spans="1:17" x14ac:dyDescent="0.25">
      <c r="A22">
        <v>540</v>
      </c>
      <c r="B22">
        <f t="shared" si="4"/>
        <v>1.4769065520945223E-3</v>
      </c>
      <c r="C22">
        <v>10.050000000000001</v>
      </c>
      <c r="E22" t="s">
        <v>9</v>
      </c>
      <c r="F22">
        <v>2</v>
      </c>
      <c r="G22" t="s">
        <v>10</v>
      </c>
      <c r="H22" t="s">
        <v>11</v>
      </c>
      <c r="I22" t="s">
        <v>12</v>
      </c>
      <c r="K22">
        <f t="shared" si="3"/>
        <v>37.700000000000003</v>
      </c>
      <c r="L22">
        <f t="shared" si="5"/>
        <v>0.55000000000000071</v>
      </c>
      <c r="P22">
        <v>10.050000000000001</v>
      </c>
      <c r="Q22">
        <v>10.050000000000001</v>
      </c>
    </row>
    <row r="23" spans="1:17" x14ac:dyDescent="0.25">
      <c r="A23">
        <v>660</v>
      </c>
      <c r="B23">
        <f t="shared" si="4"/>
        <v>1.191151446398185E-3</v>
      </c>
      <c r="C23">
        <v>9.92</v>
      </c>
      <c r="E23" t="s">
        <v>9</v>
      </c>
      <c r="F23">
        <v>2</v>
      </c>
      <c r="G23" t="s">
        <v>10</v>
      </c>
      <c r="H23" t="s">
        <v>11</v>
      </c>
      <c r="I23" t="s">
        <v>12</v>
      </c>
      <c r="K23">
        <f t="shared" si="3"/>
        <v>37.700000000000003</v>
      </c>
      <c r="L23">
        <f>C23-$C$27</f>
        <v>0.41999999999999993</v>
      </c>
      <c r="P23">
        <v>9.92</v>
      </c>
      <c r="Q23">
        <v>9.92</v>
      </c>
    </row>
    <row r="24" spans="1:17" x14ac:dyDescent="0.25">
      <c r="A24">
        <v>780</v>
      </c>
      <c r="B24">
        <f t="shared" si="4"/>
        <v>8.779264214046834E-4</v>
      </c>
      <c r="C24">
        <v>9.7100000000000009</v>
      </c>
      <c r="E24" t="s">
        <v>9</v>
      </c>
      <c r="F24">
        <v>2</v>
      </c>
      <c r="G24" t="s">
        <v>10</v>
      </c>
      <c r="H24" t="s">
        <v>11</v>
      </c>
      <c r="I24" t="s">
        <v>12</v>
      </c>
      <c r="K24">
        <f t="shared" si="3"/>
        <v>37.700000000000003</v>
      </c>
      <c r="L24">
        <f t="shared" si="5"/>
        <v>0.21000000000000085</v>
      </c>
      <c r="P24">
        <v>9.7100000000000009</v>
      </c>
      <c r="Q24">
        <v>9.7100000000000009</v>
      </c>
    </row>
    <row r="25" spans="1:17" x14ac:dyDescent="0.25">
      <c r="A25">
        <v>900</v>
      </c>
      <c r="B25">
        <f t="shared" si="4"/>
        <v>7.5821398483571991E-4</v>
      </c>
      <c r="C25">
        <v>9.68</v>
      </c>
      <c r="E25" t="s">
        <v>9</v>
      </c>
      <c r="F25">
        <v>2</v>
      </c>
      <c r="G25" t="s">
        <v>10</v>
      </c>
      <c r="H25" t="s">
        <v>11</v>
      </c>
      <c r="I25" t="s">
        <v>12</v>
      </c>
      <c r="K25">
        <f t="shared" si="3"/>
        <v>37.700000000000003</v>
      </c>
      <c r="L25">
        <f t="shared" si="5"/>
        <v>0.17999999999999972</v>
      </c>
      <c r="P25">
        <v>9.68</v>
      </c>
      <c r="Q25">
        <v>9.68</v>
      </c>
    </row>
    <row r="26" spans="1:17" x14ac:dyDescent="0.25">
      <c r="A26">
        <v>1020</v>
      </c>
      <c r="B26">
        <f t="shared" si="4"/>
        <v>3.4423407917383341E-4</v>
      </c>
      <c r="C26">
        <v>9.5399999999999991</v>
      </c>
      <c r="E26" t="s">
        <v>9</v>
      </c>
      <c r="F26">
        <v>2</v>
      </c>
      <c r="G26" t="s">
        <v>10</v>
      </c>
      <c r="H26" t="s">
        <v>11</v>
      </c>
      <c r="I26" t="s">
        <v>12</v>
      </c>
      <c r="K26">
        <f t="shared" si="3"/>
        <v>37.700000000000003</v>
      </c>
      <c r="L26">
        <f t="shared" si="5"/>
        <v>3.9999999999999147E-2</v>
      </c>
      <c r="P26">
        <v>9.5399999999999991</v>
      </c>
      <c r="Q26">
        <v>9.84</v>
      </c>
    </row>
    <row r="27" spans="1:17" x14ac:dyDescent="0.25">
      <c r="A27">
        <v>1140</v>
      </c>
      <c r="B27">
        <f t="shared" si="4"/>
        <v>0</v>
      </c>
      <c r="C27">
        <v>9.5</v>
      </c>
      <c r="E27" t="s">
        <v>9</v>
      </c>
      <c r="F27">
        <v>2</v>
      </c>
      <c r="G27" t="s">
        <v>10</v>
      </c>
      <c r="H27" t="s">
        <v>11</v>
      </c>
      <c r="I27" t="s">
        <v>12</v>
      </c>
      <c r="K27">
        <f t="shared" si="3"/>
        <v>37.700000000000003</v>
      </c>
      <c r="L27">
        <f t="shared" si="5"/>
        <v>0</v>
      </c>
      <c r="P27">
        <v>9.5</v>
      </c>
      <c r="Q27">
        <v>9.8000000000000007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Copia de experimento1 (2)</vt:lpstr>
      <vt:lpstr>Copia de experimento1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R9Magnum</dc:creator>
  <cp:lastModifiedBy>R9Magnum</cp:lastModifiedBy>
  <dcterms:created xsi:type="dcterms:W3CDTF">2024-07-24T16:48:34Z</dcterms:created>
  <dcterms:modified xsi:type="dcterms:W3CDTF">2024-07-24T20:10:40Z</dcterms:modified>
</cp:coreProperties>
</file>