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st\rev1\ejemplos_listos\"/>
    </mc:Choice>
  </mc:AlternateContent>
  <xr:revisionPtr revIDLastSave="0" documentId="8_{BF294B4A-A0AE-4645-86C1-605703A86A80}" xr6:coauthVersionLast="47" xr6:coauthVersionMax="47" xr10:uidLastSave="{00000000-0000-0000-0000-000000000000}"/>
  <bookViews>
    <workbookView xWindow="2190" yWindow="3600" windowWidth="21600" windowHeight="11385" xr2:uid="{7BA2CA90-81A4-4008-81EB-92B15CF5ADC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" l="1"/>
  <c r="A31" i="1"/>
  <c r="A32" i="1"/>
  <c r="A33" i="1"/>
  <c r="A26" i="1"/>
  <c r="A27" i="1"/>
  <c r="A28" i="1"/>
  <c r="A25" i="1"/>
  <c r="A23" i="1"/>
  <c r="A22" i="1"/>
  <c r="A21" i="1"/>
  <c r="A20" i="1"/>
  <c r="D30" i="1"/>
  <c r="D31" i="1"/>
  <c r="D32" i="1"/>
  <c r="D33" i="1"/>
  <c r="D25" i="1"/>
  <c r="D26" i="1"/>
  <c r="D27" i="1"/>
  <c r="D28" i="1"/>
  <c r="D23" i="1"/>
  <c r="D20" i="1"/>
  <c r="D22" i="1"/>
  <c r="D21" i="1"/>
  <c r="L15" i="1"/>
  <c r="L16" i="1"/>
  <c r="L17" i="1"/>
  <c r="L18" i="1"/>
  <c r="K15" i="1"/>
  <c r="K16" i="1"/>
  <c r="K17" i="1"/>
  <c r="K18" i="1"/>
  <c r="J16" i="1"/>
  <c r="J17" i="1"/>
  <c r="J18" i="1"/>
  <c r="J15" i="1"/>
  <c r="H18" i="1"/>
  <c r="H17" i="1"/>
  <c r="H16" i="1"/>
  <c r="H15" i="1"/>
  <c r="G17" i="1"/>
  <c r="G16" i="1"/>
  <c r="G15" i="1"/>
  <c r="F18" i="1"/>
  <c r="F17" i="1"/>
  <c r="F16" i="1"/>
  <c r="F15" i="1"/>
  <c r="D4" i="1"/>
  <c r="D5" i="1"/>
  <c r="D6" i="1"/>
  <c r="D3" i="1"/>
  <c r="C4" i="1"/>
  <c r="C5" i="1"/>
  <c r="C6" i="1"/>
  <c r="C3" i="1"/>
</calcChain>
</file>

<file path=xl/sharedStrings.xml><?xml version="1.0" encoding="utf-8"?>
<sst xmlns="http://schemas.openxmlformats.org/spreadsheetml/2006/main" count="29" uniqueCount="26">
  <si>
    <t>Log A (</t>
  </si>
  <si>
    <t>M)</t>
  </si>
  <si>
    <r>
      <t>Log t</t>
    </r>
    <r>
      <rPr>
        <b/>
        <vertAlign val="superscript"/>
        <sz val="12"/>
        <color rgb="FF000000"/>
        <rFont val="Trebuchet MS"/>
        <family val="2"/>
      </rPr>
      <t xml:space="preserve">-1 </t>
    </r>
    <r>
      <rPr>
        <b/>
        <sz val="12"/>
        <color rgb="FF000000"/>
        <rFont val="Trebuchet MS"/>
        <family val="2"/>
      </rPr>
      <t>(</t>
    </r>
  </si>
  <si>
    <r>
      <t xml:space="preserve"> s</t>
    </r>
    <r>
      <rPr>
        <b/>
        <vertAlign val="superscript"/>
        <sz val="12"/>
        <color rgb="FF000000"/>
        <rFont val="Trebuchet MS"/>
        <family val="2"/>
      </rPr>
      <t>-1</t>
    </r>
    <r>
      <rPr>
        <b/>
        <sz val="12"/>
        <color rgb="FF000000"/>
        <rFont val="Trebuchet MS"/>
        <family val="2"/>
      </rPr>
      <t>)</t>
    </r>
  </si>
  <si>
    <t>Orden de reacción m</t>
  </si>
  <si>
    <t>Orden de reacción</t>
  </si>
  <si>
    <t xml:space="preserve"> n</t>
  </si>
  <si>
    <t>Efecto del catalizador</t>
  </si>
  <si>
    <t>t(</t>
  </si>
  <si>
    <t>s)</t>
  </si>
  <si>
    <r>
      <t>t(</t>
    </r>
    <r>
      <rPr>
        <b/>
        <sz val="12"/>
        <color rgb="FF000000"/>
        <rFont val="Trebuchet MS"/>
        <family val="2"/>
      </rPr>
      <t>(</t>
    </r>
  </si>
  <si>
    <t>1,09*10^3</t>
  </si>
  <si>
    <t>1,10*10^3</t>
  </si>
  <si>
    <t>0,372*10^3</t>
  </si>
  <si>
    <t>0,488*10^3</t>
  </si>
  <si>
    <t>0,476*10^3</t>
  </si>
  <si>
    <t>0,245*10^3</t>
  </si>
  <si>
    <t>0,236*10^3</t>
  </si>
  <si>
    <t>0,153*10^3</t>
  </si>
  <si>
    <t>0,205*10^3</t>
  </si>
  <si>
    <t>0,095*10^3</t>
  </si>
  <si>
    <t>0,161 *10^3</t>
  </si>
  <si>
    <t>log sin cambiar signo</t>
  </si>
  <si>
    <t>Tiempo</t>
  </si>
  <si>
    <t>t</t>
  </si>
  <si>
    <t>Concentracion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</si>
</sst>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Trebuchet MS"/>
      <family val="2"/>
    </font>
    <font>
      <b/>
      <sz val="12"/>
      <color rgb="FF000000"/>
      <name val="Trebuchet MS"/>
      <family val="2"/>
    </font>
    <font>
      <b/>
      <vertAlign val="superscript"/>
      <sz val="12"/>
      <color rgb="FF000000"/>
      <name val="Trebuchet MS"/>
      <family val="2"/>
    </font>
    <font>
      <sz val="12"/>
      <color theme="1"/>
      <name val="Trebuchet MS"/>
      <family val="2"/>
    </font>
    <font>
      <b/>
      <sz val="11"/>
      <color theme="1"/>
      <name val="Trebuchet MS"/>
      <family val="2"/>
    </font>
    <font>
      <b/>
      <sz val="11"/>
      <color rgb="FF000000"/>
      <name val="Trebuchet MS"/>
      <family val="2"/>
    </font>
    <font>
      <sz val="11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1679F-048B-4EA9-8921-5470B4314904}">
  <dimension ref="A1:L33"/>
  <sheetViews>
    <sheetView tabSelected="1" topLeftCell="A4" workbookViewId="0">
      <selection activeCell="A29" sqref="A29"/>
    </sheetView>
  </sheetViews>
  <sheetFormatPr baseColWidth="10" defaultRowHeight="15" x14ac:dyDescent="0.25"/>
  <cols>
    <col min="1" max="1" width="9.140625" bestFit="1" customWidth="1"/>
    <col min="2" max="2" width="9.5703125" bestFit="1" customWidth="1"/>
  </cols>
  <sheetData>
    <row r="1" spans="1:12" ht="20.25" x14ac:dyDescent="0.25">
      <c r="A1" s="1" t="s">
        <v>0</v>
      </c>
      <c r="B1" s="3" t="s">
        <v>2</v>
      </c>
    </row>
    <row r="2" spans="1:12" ht="21" thickBot="1" x14ac:dyDescent="0.3">
      <c r="A2" s="2" t="s">
        <v>1</v>
      </c>
      <c r="B2" s="4" t="s">
        <v>3</v>
      </c>
    </row>
    <row r="3" spans="1:12" ht="18.75" thickBot="1" x14ac:dyDescent="0.3">
      <c r="A3" s="5">
        <v>-1.82</v>
      </c>
      <c r="B3" s="6">
        <v>-3.03</v>
      </c>
      <c r="C3">
        <f>10^(A3)</f>
        <v>1.5135612484362076E-2</v>
      </c>
      <c r="D3">
        <f>10^(B3)</f>
        <v>9.3325430079699062E-4</v>
      </c>
    </row>
    <row r="4" spans="1:12" ht="18.75" thickBot="1" x14ac:dyDescent="0.3">
      <c r="A4" s="5">
        <v>-1.52</v>
      </c>
      <c r="B4" s="6">
        <v>-2.68</v>
      </c>
      <c r="C4">
        <f t="shared" ref="C4:C6" si="0">10^(A4)</f>
        <v>3.0199517204020147E-2</v>
      </c>
      <c r="D4">
        <f t="shared" ref="D4:D6" si="1">10^(B4)</f>
        <v>2.0892961308540373E-3</v>
      </c>
    </row>
    <row r="5" spans="1:12" ht="18.75" thickBot="1" x14ac:dyDescent="0.3">
      <c r="A5" s="5">
        <v>-1.22</v>
      </c>
      <c r="B5" s="6">
        <v>-2.37</v>
      </c>
      <c r="C5">
        <f t="shared" si="0"/>
        <v>6.0255958607435746E-2</v>
      </c>
      <c r="D5">
        <f t="shared" si="1"/>
        <v>4.2657951880159251E-3</v>
      </c>
    </row>
    <row r="6" spans="1:12" ht="18.75" thickBot="1" x14ac:dyDescent="0.3">
      <c r="A6" s="5">
        <v>-0.90300000000000002</v>
      </c>
      <c r="B6" s="6">
        <v>-1.98</v>
      </c>
      <c r="C6">
        <f t="shared" si="0"/>
        <v>0.12502590302177199</v>
      </c>
      <c r="D6">
        <f t="shared" si="1"/>
        <v>1.0471285480508989E-2</v>
      </c>
    </row>
    <row r="10" spans="1:12" ht="15.75" thickBot="1" x14ac:dyDescent="0.3">
      <c r="B10" t="s">
        <v>23</v>
      </c>
    </row>
    <row r="11" spans="1:12" ht="33" x14ac:dyDescent="0.25">
      <c r="B11" s="12"/>
      <c r="C11" s="15" t="s">
        <v>4</v>
      </c>
      <c r="D11" s="7" t="s">
        <v>5</v>
      </c>
      <c r="E11" s="15" t="s">
        <v>7</v>
      </c>
    </row>
    <row r="12" spans="1:12" ht="17.25" thickBot="1" x14ac:dyDescent="0.3">
      <c r="B12" s="13"/>
      <c r="C12" s="16"/>
      <c r="D12" s="8" t="s">
        <v>6</v>
      </c>
      <c r="E12" s="16"/>
    </row>
    <row r="13" spans="1:12" ht="18" x14ac:dyDescent="0.25">
      <c r="B13" s="13"/>
      <c r="C13" s="9" t="s">
        <v>8</v>
      </c>
      <c r="D13" s="9" t="s">
        <v>10</v>
      </c>
      <c r="E13" s="9" t="s">
        <v>10</v>
      </c>
    </row>
    <row r="14" spans="1:12" ht="17.25" thickBot="1" x14ac:dyDescent="0.3">
      <c r="B14" s="14"/>
      <c r="C14" s="8" t="s">
        <v>9</v>
      </c>
      <c r="D14" s="8" t="s">
        <v>9</v>
      </c>
      <c r="E14" s="8" t="s">
        <v>9</v>
      </c>
      <c r="J14" t="s">
        <v>22</v>
      </c>
    </row>
    <row r="15" spans="1:12" ht="33.75" thickBot="1" x14ac:dyDescent="0.3">
      <c r="B15" s="10">
        <v>1</v>
      </c>
      <c r="C15" s="11" t="s">
        <v>11</v>
      </c>
      <c r="D15" s="11" t="s">
        <v>12</v>
      </c>
      <c r="E15" s="11" t="s">
        <v>13</v>
      </c>
      <c r="F15" s="11">
        <f>1.09*10^3</f>
        <v>1090</v>
      </c>
      <c r="G15" s="11">
        <f>1.1*10^3</f>
        <v>1100</v>
      </c>
      <c r="H15" s="11">
        <f>0.372*10^3</f>
        <v>372</v>
      </c>
      <c r="J15">
        <f>LOG10(F15)</f>
        <v>3.0374264979406238</v>
      </c>
      <c r="K15">
        <f>LOG10(G15)</f>
        <v>3.0413926851582249</v>
      </c>
      <c r="L15">
        <f>LOG10(H15)</f>
        <v>2.5705429398818973</v>
      </c>
    </row>
    <row r="16" spans="1:12" ht="33.75" thickBot="1" x14ac:dyDescent="0.3">
      <c r="B16" s="10">
        <v>2</v>
      </c>
      <c r="C16" s="11" t="s">
        <v>14</v>
      </c>
      <c r="D16" s="11" t="s">
        <v>15</v>
      </c>
      <c r="E16" s="11" t="s">
        <v>16</v>
      </c>
      <c r="F16" s="11">
        <f>0.488*10^3</f>
        <v>488</v>
      </c>
      <c r="G16" s="11">
        <f>0.476*10^3</f>
        <v>476</v>
      </c>
      <c r="H16" s="11">
        <f>0.245*10^3</f>
        <v>245</v>
      </c>
      <c r="J16">
        <f t="shared" ref="J16:L18" si="2">LOG10(F16)</f>
        <v>2.6884198220027105</v>
      </c>
      <c r="K16">
        <f t="shared" si="2"/>
        <v>2.6776069527204931</v>
      </c>
      <c r="L16">
        <f t="shared" si="2"/>
        <v>2.3891660843645326</v>
      </c>
    </row>
    <row r="17" spans="1:12" ht="33.75" thickBot="1" x14ac:dyDescent="0.3">
      <c r="B17" s="10">
        <v>3</v>
      </c>
      <c r="C17" s="11" t="s">
        <v>17</v>
      </c>
      <c r="D17" s="11" t="s">
        <v>18</v>
      </c>
      <c r="E17" s="11" t="s">
        <v>19</v>
      </c>
      <c r="F17" s="11">
        <f>0.236*10^3</f>
        <v>236</v>
      </c>
      <c r="G17" s="11">
        <f>0.153*10^3</f>
        <v>153</v>
      </c>
      <c r="H17" s="11">
        <f>0.205*10^3</f>
        <v>205</v>
      </c>
      <c r="J17">
        <f t="shared" si="2"/>
        <v>2.3729120029701067</v>
      </c>
      <c r="K17">
        <f t="shared" si="2"/>
        <v>2.1846914308175989</v>
      </c>
      <c r="L17">
        <f t="shared" si="2"/>
        <v>2.3117538610557542</v>
      </c>
    </row>
    <row r="18" spans="1:12" ht="33.75" thickBot="1" x14ac:dyDescent="0.3">
      <c r="B18" s="10">
        <v>4</v>
      </c>
      <c r="C18" s="11" t="s">
        <v>20</v>
      </c>
      <c r="D18" s="11">
        <v>88.1</v>
      </c>
      <c r="E18" s="11" t="s">
        <v>21</v>
      </c>
      <c r="F18" s="11">
        <f>0.095*10^3</f>
        <v>95</v>
      </c>
      <c r="G18" s="11">
        <v>88.1</v>
      </c>
      <c r="H18" s="11">
        <f>0.161 *10^3</f>
        <v>161</v>
      </c>
      <c r="J18">
        <f t="shared" si="2"/>
        <v>1.9777236052888478</v>
      </c>
      <c r="K18">
        <f t="shared" si="2"/>
        <v>1.9449759084120479</v>
      </c>
      <c r="L18">
        <f t="shared" si="2"/>
        <v>2.2068258760318495</v>
      </c>
    </row>
    <row r="19" spans="1:12" ht="16.5" x14ac:dyDescent="0.25">
      <c r="A19" t="s">
        <v>25</v>
      </c>
      <c r="D19" s="17" t="s">
        <v>24</v>
      </c>
    </row>
    <row r="20" spans="1:12" x14ac:dyDescent="0.25">
      <c r="A20">
        <f>10^(A6)</f>
        <v>0.12502590302177199</v>
      </c>
      <c r="D20">
        <f>K18</f>
        <v>1.9449759084120479</v>
      </c>
    </row>
    <row r="21" spans="1:12" x14ac:dyDescent="0.25">
      <c r="A21">
        <f>10^(A5)</f>
        <v>6.0255958607435746E-2</v>
      </c>
      <c r="D21">
        <f>K17</f>
        <v>2.1846914308175989</v>
      </c>
    </row>
    <row r="22" spans="1:12" x14ac:dyDescent="0.25">
      <c r="A22">
        <f>10^(A4)</f>
        <v>3.0199517204020147E-2</v>
      </c>
      <c r="D22">
        <f>K16</f>
        <v>2.6776069527204931</v>
      </c>
    </row>
    <row r="23" spans="1:12" x14ac:dyDescent="0.25">
      <c r="A23">
        <f>10^(A3)</f>
        <v>1.5135612484362076E-2</v>
      </c>
      <c r="D23">
        <f>K15</f>
        <v>3.0413926851582249</v>
      </c>
    </row>
    <row r="25" spans="1:12" x14ac:dyDescent="0.25">
      <c r="A25">
        <f>A20</f>
        <v>0.12502590302177199</v>
      </c>
      <c r="D25">
        <f>L18</f>
        <v>2.2068258760318495</v>
      </c>
    </row>
    <row r="26" spans="1:12" x14ac:dyDescent="0.25">
      <c r="A26">
        <f t="shared" ref="A26:A33" si="3">A21</f>
        <v>6.0255958607435746E-2</v>
      </c>
      <c r="D26">
        <f>L17</f>
        <v>2.3117538610557542</v>
      </c>
    </row>
    <row r="27" spans="1:12" x14ac:dyDescent="0.25">
      <c r="A27">
        <f t="shared" si="3"/>
        <v>3.0199517204020147E-2</v>
      </c>
      <c r="D27">
        <f>L16</f>
        <v>2.3891660843645326</v>
      </c>
    </row>
    <row r="28" spans="1:12" x14ac:dyDescent="0.25">
      <c r="A28">
        <f t="shared" si="3"/>
        <v>1.5135612484362076E-2</v>
      </c>
      <c r="D28">
        <f>L15</f>
        <v>2.5705429398818973</v>
      </c>
    </row>
    <row r="30" spans="1:12" x14ac:dyDescent="0.25">
      <c r="A30">
        <f t="shared" si="3"/>
        <v>0.12502590302177199</v>
      </c>
      <c r="D30">
        <f>J18</f>
        <v>1.9777236052888478</v>
      </c>
    </row>
    <row r="31" spans="1:12" x14ac:dyDescent="0.25">
      <c r="A31">
        <f t="shared" si="3"/>
        <v>6.0255958607435746E-2</v>
      </c>
      <c r="D31">
        <f>J17</f>
        <v>2.3729120029701067</v>
      </c>
    </row>
    <row r="32" spans="1:12" x14ac:dyDescent="0.25">
      <c r="A32">
        <f t="shared" si="3"/>
        <v>3.0199517204020147E-2</v>
      </c>
      <c r="D32">
        <f>J16</f>
        <v>2.6884198220027105</v>
      </c>
    </row>
    <row r="33" spans="1:4" x14ac:dyDescent="0.25">
      <c r="A33">
        <f t="shared" si="3"/>
        <v>1.5135612484362076E-2</v>
      </c>
      <c r="D33">
        <f>J15</f>
        <v>3.0374264979406238</v>
      </c>
    </row>
  </sheetData>
  <mergeCells count="3">
    <mergeCell ref="B11:B14"/>
    <mergeCell ref="C11:C12"/>
    <mergeCell ref="E11:E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R9Magnum</dc:creator>
  <cp:lastModifiedBy>R9Magnum</cp:lastModifiedBy>
  <dcterms:created xsi:type="dcterms:W3CDTF">2024-07-23T23:25:28Z</dcterms:created>
  <dcterms:modified xsi:type="dcterms:W3CDTF">2024-07-23T23:39:30Z</dcterms:modified>
</cp:coreProperties>
</file>