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<sst xmlns="http://schemas.openxmlformats.org/spreadsheetml/2006/main" count="119" uniqueCount="77">
  <si>
    <t xml:space="preserve">Parte 1. Determine los valores de las probabilidades siguientes</t>
  </si>
  <si>
    <t xml:space="preserve">Género</t>
  </si>
  <si>
    <t xml:space="preserve">Hombre</t>
  </si>
  <si>
    <t xml:space="preserve">Mujer</t>
  </si>
  <si>
    <t xml:space="preserve">Totales</t>
  </si>
  <si>
    <t xml:space="preserve">Categoría</t>
  </si>
  <si>
    <t xml:space="preserve">Cliente potencial</t>
  </si>
  <si>
    <t xml:space="preserve">No interesado</t>
  </si>
  <si>
    <t xml:space="preserve">Probabilidad de encontrarse con un cliente potencial:</t>
  </si>
  <si>
    <t xml:space="preserve">Probabilidad de encontrarse con una persona no intersada:</t>
  </si>
  <si>
    <t xml:space="preserve">Probabilidad de encontrarse con un hombre:</t>
  </si>
  <si>
    <t xml:space="preserve">Probabilidad de encontrarse con una mujer:</t>
  </si>
  <si>
    <t xml:space="preserve">Probabilidad de encontrarse con un cliente potencial hombre:</t>
  </si>
  <si>
    <t xml:space="preserve">Probabilidad de encontrarse con un cliente potencial mujer:</t>
  </si>
  <si>
    <t xml:space="preserve">Probabilidad de encontrarse con un hombre no interesado:</t>
  </si>
  <si>
    <t xml:space="preserve">Probabilidad de encontrarse con una mujer no interesada:</t>
  </si>
  <si>
    <t xml:space="preserve">Probabilidad de encontrarase con un cliente potencial sabiendo que es un hombre:</t>
  </si>
  <si>
    <t xml:space="preserve">Probabilidad de encontrarase con un no interesado sabiendo que es un hombre:</t>
  </si>
  <si>
    <t xml:space="preserve">Probabilidad de encontrarase con un cliente potencial sabiendo que es una mujer:</t>
  </si>
  <si>
    <t xml:space="preserve">Probabilidad de encontrarase con un no interesado sabiendo que es una mujer:</t>
  </si>
  <si>
    <t xml:space="preserve">Probabilidad de encontrarase con un hombre sabiendo que es un cliente potencial:</t>
  </si>
  <si>
    <t xml:space="preserve">Probabilidad de encontrarase con una mujer sabiendo que es un cliente potencial:</t>
  </si>
  <si>
    <t xml:space="preserve">Probabilidad de encontrarase con un hombre sabiendo que no estado interesado:</t>
  </si>
  <si>
    <t xml:space="preserve">Probabilidad de encontrarase con una mujer sabiendo que no esta interesado:</t>
  </si>
  <si>
    <t xml:space="preserve">Parte 2. Determine los valores de las probabilidades siguientes</t>
  </si>
  <si>
    <t xml:space="preserve">Estudiante</t>
  </si>
  <si>
    <t xml:space="preserve">No</t>
  </si>
  <si>
    <t xml:space="preserve">Si</t>
  </si>
  <si>
    <t xml:space="preserve">Probabilidad de encontrarse con un no estudiante:</t>
  </si>
  <si>
    <t xml:space="preserve">Probabilidad de encontrarse con un estudiante:</t>
  </si>
  <si>
    <t xml:space="preserve">Probabilidad de encontrarase con un cliente potencial no estudiante:</t>
  </si>
  <si>
    <t xml:space="preserve">Probabilidad de encontrarase con un no interesado no estudiante:</t>
  </si>
  <si>
    <t xml:space="preserve">Probabilidad de encontrarase con un  cliente potencial estudiante:</t>
  </si>
  <si>
    <t xml:space="preserve">Probabilidad de encontrarase con un no interesado estudiante:</t>
  </si>
  <si>
    <t xml:space="preserve">Probabilidad de encontrarase con un cliente potencial sabiendo que es un no estudiante:</t>
  </si>
  <si>
    <t xml:space="preserve">Probabilidad de encontrarase con un no interesado sabiendo que es no estudiante:</t>
  </si>
  <si>
    <t xml:space="preserve">Probabilidad de encontrarase con un cliente potencial sabiendo que es un estudiante:</t>
  </si>
  <si>
    <t xml:space="preserve">Probabilidad de encontrarase con un no interesado sabiendo que es un estudiante:</t>
  </si>
  <si>
    <t xml:space="preserve">Probabilidad de encontrarase con un no estudiante sabiendo que es un cliente potencial:</t>
  </si>
  <si>
    <t xml:space="preserve">Probabilidad de encontrarase con un estudiante sabiendo que es un cliente potencial:</t>
  </si>
  <si>
    <t xml:space="preserve">Probabilidad de encontrarase con un no estudiante sabiendo que no estado interesado:</t>
  </si>
  <si>
    <t xml:space="preserve">Probabilidad de encontrarase con un estudiante sabiendo que no esta interesado:</t>
  </si>
  <si>
    <t xml:space="preserve">Parte 3. A partir de NaÏve Bayes encuentre las probabilidades de clasificación siguientes</t>
  </si>
  <si>
    <t xml:space="preserve">Cliente potencial, dado que es una mujer  no estudiante </t>
  </si>
  <si>
    <t xml:space="preserve">P(ClientePotencial)</t>
  </si>
  <si>
    <t xml:space="preserve">P(Mujer|ClientePotencial)</t>
  </si>
  <si>
    <t xml:space="preserve">P(No Estudiante|ClientePotencial)</t>
  </si>
  <si>
    <t xml:space="preserve">Numerador</t>
  </si>
  <si>
    <t xml:space="preserve">Multiplico las tres probabilidades anteriores</t>
  </si>
  <si>
    <t xml:space="preserve">Probabilidad</t>
  </si>
  <si>
    <t xml:space="preserve">Numerador/Denominador</t>
  </si>
  <si>
    <t xml:space="preserve">Denominador</t>
  </si>
  <si>
    <t xml:space="preserve">Sumo ambos numeradores</t>
  </si>
  <si>
    <t xml:space="preserve">No interesado, dado que es una mujer  no estudiante </t>
  </si>
  <si>
    <t xml:space="preserve">P(No interesado)</t>
  </si>
  <si>
    <t xml:space="preserve">P(Mujer|No interesado)</t>
  </si>
  <si>
    <t xml:space="preserve">P(No Estudiante|No interesado)</t>
  </si>
  <si>
    <t xml:space="preserve">Cliente potencial, dado que es un hombre estudiante</t>
  </si>
  <si>
    <t xml:space="preserve">P(Hombre|ClientePotencial)</t>
  </si>
  <si>
    <t xml:space="preserve">P(Estudiante|ClientePotencial)</t>
  </si>
  <si>
    <t xml:space="preserve">No interesado, dado que es un hombre estudiante</t>
  </si>
  <si>
    <t xml:space="preserve">P(Hombre|No interesado)</t>
  </si>
  <si>
    <t xml:space="preserve">P(Estudiante|No interesado)</t>
  </si>
  <si>
    <t xml:space="preserve">Parte 4. A partir de NaÏve Bayes encuentre las probabilidades de clasificación siguientes</t>
  </si>
  <si>
    <t xml:space="preserve">SOLO para clasificación</t>
  </si>
  <si>
    <t xml:space="preserve">Densidad de probabilidad de la edad, dado que se trata de un cliente potencial</t>
  </si>
  <si>
    <t xml:space="preserve">Media</t>
  </si>
  <si>
    <t xml:space="preserve">Desviación estándar</t>
  </si>
  <si>
    <t xml:space="preserve">Densidad de probabilidad de la edad, dado que se trata de un no interesado</t>
  </si>
  <si>
    <t xml:space="preserve">Cliente potencial, dado que es una mujer  no estudiante, de 32 años</t>
  </si>
  <si>
    <t xml:space="preserve">Edad</t>
  </si>
  <si>
    <t xml:space="preserve">P(Edad=32|ClientePotencial)</t>
  </si>
  <si>
    <t xml:space="preserve">DISTR.NORM(Edad;Meadia;Desv. Est.; Falso) →True o False: probabilidad acumulada</t>
  </si>
  <si>
    <t xml:space="preserve">No interesado, dado que es una mujer  no estudiante, de 32 años</t>
  </si>
  <si>
    <t xml:space="preserve">P(Edad=32|No interesado)</t>
  </si>
  <si>
    <t xml:space="preserve">Cliente potencial, dado que es un hombre estudiante, de 32 años</t>
  </si>
  <si>
    <t xml:space="preserve">No interesado, dado que es un hombre estudiante, de 32 años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</si>
</sst>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8"/>
      <color rgb="FF800000"/>
      <name val="Calibri"/>
      <family val="2"/>
      <charset val="1"/>
    </font>
    <font>
      <sz val="11"/>
      <color rgb="FF000000"/>
      <name val="Cambria Math"/>
      <family val="1"/>
    </font>
    <font>
      <sz val="11"/>
      <color rgb="FF000000"/>
      <name val="Calibri"/>
      <family val="0"/>
    </font>
  </fonts>
  <fills count="9">
    <fill>
      <patternFill patternType="none"/>
    </fill>
    <fill>
      <patternFill patternType="gray125"/>
    </fill>
    <fill>
      <patternFill patternType="solid">
        <fgColor rgb="FFBDD7EE"/>
        <bgColor rgb="FFD0CECE"/>
      </patternFill>
    </fill>
    <fill>
      <patternFill patternType="solid">
        <fgColor rgb="FFBFBFBF"/>
        <bgColor rgb="FFD0CECE"/>
      </patternFill>
    </fill>
    <fill>
      <patternFill patternType="solid">
        <fgColor rgb="FFF4B183"/>
        <bgColor rgb="FFF8CBAD"/>
      </patternFill>
    </fill>
    <fill>
      <patternFill patternType="solid">
        <fgColor rgb="FFD0CECE"/>
        <bgColor rgb="FFBFBFBF"/>
      </patternFill>
    </fill>
    <fill>
      <patternFill patternType="solid">
        <fgColor rgb="FFFFE699"/>
        <bgColor rgb="FFF8CBAD"/>
      </patternFill>
    </fill>
    <fill>
      <patternFill patternType="solid">
        <fgColor rgb="FFF8CBAD"/>
        <bgColor rgb="FFFFE699"/>
      </patternFill>
    </fill>
    <fill>
      <patternFill patternType="solid">
        <fgColor rgb="FFC5E0B4"/>
        <bgColor rgb="FFD0CECE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 style="hair"/>
      <right/>
      <top style="medium"/>
      <bottom/>
      <diagonal/>
    </border>
    <border diagonalUp="false" diagonalDown="false">
      <left style="medium"/>
      <right/>
      <top style="medium"/>
      <bottom style="hair"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 style="medium"/>
      <right/>
      <top style="hair"/>
      <bottom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 style="medium"/>
      <right style="medium"/>
      <top style="hair"/>
      <bottom style="medium"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5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1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6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6" borderId="1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7" borderId="1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7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7" borderId="1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6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8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6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D0CECE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732240</xdr:colOff>
      <xdr:row>18</xdr:row>
      <xdr:rowOff>42840</xdr:rowOff>
    </xdr:from>
    <xdr:to>
      <xdr:col>10</xdr:col>
      <xdr:colOff>409320</xdr:colOff>
      <xdr:row>19</xdr:row>
      <xdr:rowOff>54000</xdr:rowOff>
    </xdr:to>
    <xdr:sp>
      <xdr:nvSpPr>
        <xdr:cNvPr id="0" name="CustomShape 1"/>
        <xdr:cNvSpPr/>
      </xdr:nvSpPr>
      <xdr:spPr>
        <a:xfrm>
          <a:off x="7132320" y="2804760"/>
          <a:ext cx="2094480" cy="154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/>
        <a:p>
          <a:pPr>
            <a:lnSpc>
              <a:spcPct val="100000"/>
            </a:lnSpc>
          </a:pPr>
          <a:r>
            <a:rPr b="0" lang="es-CO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𝑃</a:t>
          </a:r>
          <a:r>
            <a:rPr b="0" lang="es-CO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(𝑋=𝑥│𝐶=𝑐)=𝑃(𝑋=𝑥, 𝐶=𝑐)/(𝑃(𝐶=𝑐))</a:t>
          </a:r>
          <a:endParaRPr b="0" lang="es-CO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7</xdr:col>
      <xdr:colOff>726840</xdr:colOff>
      <xdr:row>21</xdr:row>
      <xdr:rowOff>85320</xdr:rowOff>
    </xdr:from>
    <xdr:to>
      <xdr:col>10</xdr:col>
      <xdr:colOff>396000</xdr:colOff>
      <xdr:row>22</xdr:row>
      <xdr:rowOff>87120</xdr:rowOff>
    </xdr:to>
    <xdr:sp>
      <xdr:nvSpPr>
        <xdr:cNvPr id="1" name="CustomShape 1"/>
        <xdr:cNvSpPr/>
      </xdr:nvSpPr>
      <xdr:spPr>
        <a:xfrm>
          <a:off x="7126920" y="3295800"/>
          <a:ext cx="2086560" cy="154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/>
        <a:p>
          <a:pPr>
            <a:lnSpc>
              <a:spcPct val="100000"/>
            </a:lnSpc>
          </a:pPr>
          <a:r>
            <a:rPr b="0" lang="es-CO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𝑃</a:t>
          </a:r>
          <a:r>
            <a:rPr b="0" lang="es-CO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(𝐶=𝑐│𝑋=𝑥)=𝑃(𝑋=𝑥, 𝐶=𝑐)/(𝑃(𝑋=𝑥))</a:t>
          </a:r>
          <a:endParaRPr b="0" lang="es-CO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7</xdr:col>
      <xdr:colOff>726840</xdr:colOff>
      <xdr:row>25</xdr:row>
      <xdr:rowOff>56520</xdr:rowOff>
    </xdr:from>
    <xdr:to>
      <xdr:col>10</xdr:col>
      <xdr:colOff>396000</xdr:colOff>
      <xdr:row>26</xdr:row>
      <xdr:rowOff>58320</xdr:rowOff>
    </xdr:to>
    <xdr:sp>
      <xdr:nvSpPr>
        <xdr:cNvPr id="2" name="CustomShape 1"/>
        <xdr:cNvSpPr/>
      </xdr:nvSpPr>
      <xdr:spPr>
        <a:xfrm>
          <a:off x="7126920" y="3857400"/>
          <a:ext cx="2086560" cy="154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/>
        <a:p>
          <a:pPr>
            <a:lnSpc>
              <a:spcPct val="100000"/>
            </a:lnSpc>
          </a:pPr>
          <a:r>
            <a:rPr b="0" lang="es-CO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𝑃</a:t>
          </a:r>
          <a:r>
            <a:rPr b="0" lang="es-CO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(𝐶=𝑐│𝑋=𝑥)=𝑃(𝑋=𝑥, 𝐶=𝑐)/(𝑃(𝑋=𝑥))</a:t>
          </a:r>
          <a:endParaRPr b="0" lang="es-CO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7</xdr:col>
      <xdr:colOff>785160</xdr:colOff>
      <xdr:row>29</xdr:row>
      <xdr:rowOff>66240</xdr:rowOff>
    </xdr:from>
    <xdr:to>
      <xdr:col>11</xdr:col>
      <xdr:colOff>263520</xdr:colOff>
      <xdr:row>30</xdr:row>
      <xdr:rowOff>20160</xdr:rowOff>
    </xdr:to>
    <xdr:sp>
      <xdr:nvSpPr>
        <xdr:cNvPr id="3" name="CustomShape 1"/>
        <xdr:cNvSpPr/>
      </xdr:nvSpPr>
      <xdr:spPr>
        <a:xfrm>
          <a:off x="7185240" y="4448160"/>
          <a:ext cx="2701440" cy="154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/>
        <a:p>
          <a:pPr>
            <a:lnSpc>
              <a:spcPct val="100000"/>
            </a:lnSpc>
          </a:pPr>
          <a:r>
            <a:rPr b="0" lang="es-CO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𝑃</a:t>
          </a:r>
          <a:r>
            <a:rPr b="0" lang="es-CO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(𝐶=𝑐│𝑋=𝑥)=(𝑃(𝑋=𝑥│𝐶=𝑐)∗𝑃(𝐶=𝑐))/(𝑃(𝑋=𝑥))</a:t>
          </a:r>
          <a:endParaRPr b="0" lang="es-CO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8</xdr:col>
      <xdr:colOff>61200</xdr:colOff>
      <xdr:row>33</xdr:row>
      <xdr:rowOff>18360</xdr:rowOff>
    </xdr:from>
    <xdr:to>
      <xdr:col>13</xdr:col>
      <xdr:colOff>80280</xdr:colOff>
      <xdr:row>34</xdr:row>
      <xdr:rowOff>26640</xdr:rowOff>
    </xdr:to>
    <xdr:sp>
      <xdr:nvSpPr>
        <xdr:cNvPr id="4" name="CustomShape 1"/>
        <xdr:cNvSpPr/>
      </xdr:nvSpPr>
      <xdr:spPr>
        <a:xfrm>
          <a:off x="7266960" y="5047920"/>
          <a:ext cx="4048200" cy="160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/>
        <a:p>
          <a:pPr>
            <a:lnSpc>
              <a:spcPct val="100000"/>
            </a:lnSpc>
          </a:pPr>
          <a:r>
            <a:rPr b="0" lang="es-CO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𝑃</a:t>
          </a:r>
          <a:r>
            <a:rPr b="0" lang="es-CO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(𝐶=𝑐│𝑋=𝑥,𝑌=𝑦)=(</a:t>
          </a:r>
          <a:r>
            <a:rPr b="0" lang="es-CO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𝑃(𝑋=𝑥│𝐶=𝑐)∗</a:t>
          </a:r>
          <a:r>
            <a:rPr b="0" lang="es-CO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𝑃(𝑌=𝑦│𝐶=𝑐)∗𝑃(𝐶=𝑐))/(𝑃(𝑋=𝑥, 𝑌=𝑦))</a:t>
          </a:r>
          <a:endParaRPr b="0" lang="es-CO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25"/>
  <sheetViews>
    <sheetView showFormulas="false" showGridLines="false" showRowColHeaders="true" showZeros="true" rightToLeft="false" tabSelected="true" showOutlineSymbols="true" defaultGridColor="true" view="normal" topLeftCell="A77" colorId="64" zoomScale="160" zoomScaleNormal="160" zoomScalePageLayoutView="100" workbookViewId="0">
      <selection pane="topLeft" activeCell="J85" activeCellId="0" sqref="J85"/>
    </sheetView>
  </sheetViews>
  <sheetFormatPr defaultRowHeight="11.25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13.29"/>
    <col collapsed="false" customWidth="true" hidden="false" outlineLevel="0" max="3" min="3" style="1" width="16.29"/>
    <col collapsed="false" customWidth="true" hidden="false" outlineLevel="0" max="5" min="4" style="1" width="16.14"/>
    <col collapsed="false" customWidth="true" hidden="false" outlineLevel="0" max="6" min="6" style="1" width="6.01"/>
    <col collapsed="false" customWidth="false" hidden="false" outlineLevel="0" max="1025" min="7" style="1" width="11.42"/>
  </cols>
  <sheetData>
    <row r="1" customFormat="false" ht="15" hidden="false" customHeight="false" outlineLevel="0" collapsed="false">
      <c r="B1" s="2"/>
    </row>
    <row r="2" customFormat="false" ht="15.75" hidden="false" customHeight="false" outlineLevel="0" collapsed="false">
      <c r="B2" s="2" t="s">
        <v>0</v>
      </c>
    </row>
    <row r="3" customFormat="false" ht="12" hidden="false" customHeight="false" outlineLevel="0" collapsed="false">
      <c r="B3" s="3"/>
      <c r="C3" s="3"/>
      <c r="D3" s="4" t="s">
        <v>1</v>
      </c>
      <c r="E3" s="4"/>
    </row>
    <row r="4" customFormat="false" ht="12" hidden="false" customHeight="false" outlineLevel="0" collapsed="false">
      <c r="B4" s="3"/>
      <c r="C4" s="3"/>
      <c r="D4" s="5" t="s">
        <v>2</v>
      </c>
      <c r="E4" s="6" t="s">
        <v>3</v>
      </c>
      <c r="F4" s="7" t="s">
        <v>4</v>
      </c>
    </row>
    <row r="5" customFormat="false" ht="11.25" hidden="false" customHeight="false" outlineLevel="0" collapsed="false">
      <c r="B5" s="8" t="s">
        <v>5</v>
      </c>
      <c r="C5" s="9" t="s">
        <v>6</v>
      </c>
      <c r="D5" s="10" t="n">
        <v>110</v>
      </c>
      <c r="E5" s="11" t="n">
        <v>90</v>
      </c>
      <c r="F5" s="12" t="n">
        <f aca="false">SUM(D5:E5)</f>
        <v>200</v>
      </c>
      <c r="G5" s="13"/>
    </row>
    <row r="6" customFormat="false" ht="12" hidden="false" customHeight="false" outlineLevel="0" collapsed="false">
      <c r="B6" s="8"/>
      <c r="C6" s="14" t="s">
        <v>7</v>
      </c>
      <c r="D6" s="15" t="n">
        <v>380</v>
      </c>
      <c r="E6" s="16" t="n">
        <v>420</v>
      </c>
      <c r="F6" s="17" t="n">
        <f aca="false">SUM(D6:E6)</f>
        <v>800</v>
      </c>
      <c r="G6" s="13"/>
    </row>
    <row r="7" customFormat="false" ht="12" hidden="false" customHeight="false" outlineLevel="0" collapsed="false">
      <c r="C7" s="7" t="s">
        <v>4</v>
      </c>
      <c r="D7" s="18" t="n">
        <f aca="false">SUM(D5:D6)</f>
        <v>490</v>
      </c>
      <c r="E7" s="19" t="n">
        <f aca="false">SUM(E5:E6)</f>
        <v>510</v>
      </c>
      <c r="F7" s="20" t="n">
        <f aca="false">SUM(F5:F6)</f>
        <v>1000</v>
      </c>
    </row>
    <row r="8" customFormat="false" ht="11.25" hidden="false" customHeight="false" outlineLevel="0" collapsed="false">
      <c r="D8" s="13"/>
      <c r="E8" s="13"/>
    </row>
    <row r="9" customFormat="false" ht="12" hidden="false" customHeight="false" outlineLevel="0" collapsed="false">
      <c r="D9" s="13"/>
      <c r="E9" s="13"/>
    </row>
    <row r="10" customFormat="false" ht="11.25" hidden="false" customHeight="false" outlineLevel="0" collapsed="false">
      <c r="B10" s="21" t="s">
        <v>8</v>
      </c>
      <c r="C10" s="21"/>
      <c r="D10" s="21"/>
      <c r="E10" s="21"/>
      <c r="F10" s="22" t="n">
        <f aca="false">F5/F7</f>
        <v>0.2</v>
      </c>
    </row>
    <row r="11" customFormat="false" ht="12" hidden="false" customHeight="false" outlineLevel="0" collapsed="false">
      <c r="B11" s="23" t="s">
        <v>9</v>
      </c>
      <c r="C11" s="23"/>
      <c r="D11" s="23"/>
      <c r="E11" s="23"/>
      <c r="F11" s="24" t="n">
        <f aca="false">F6/F7</f>
        <v>0.8</v>
      </c>
    </row>
    <row r="12" customFormat="false" ht="11.25" hidden="false" customHeight="false" outlineLevel="0" collapsed="false">
      <c r="B12" s="21" t="s">
        <v>10</v>
      </c>
      <c r="C12" s="21"/>
      <c r="D12" s="21"/>
      <c r="E12" s="21"/>
      <c r="F12" s="22" t="n">
        <f aca="false">D7/F7</f>
        <v>0.49</v>
      </c>
    </row>
    <row r="13" customFormat="false" ht="12" hidden="false" customHeight="false" outlineLevel="0" collapsed="false">
      <c r="B13" s="23" t="s">
        <v>11</v>
      </c>
      <c r="C13" s="23"/>
      <c r="D13" s="23"/>
      <c r="E13" s="23"/>
      <c r="F13" s="24" t="n">
        <f aca="false">E7/F7</f>
        <v>0.51</v>
      </c>
    </row>
    <row r="14" customFormat="false" ht="12" hidden="false" customHeight="false" outlineLevel="0" collapsed="false"/>
    <row r="15" customFormat="false" ht="11.25" hidden="false" customHeight="false" outlineLevel="0" collapsed="false">
      <c r="B15" s="21" t="s">
        <v>12</v>
      </c>
      <c r="C15" s="21"/>
      <c r="D15" s="21"/>
      <c r="E15" s="21"/>
      <c r="F15" s="25" t="n">
        <f aca="false">D5/F7</f>
        <v>0.11</v>
      </c>
    </row>
    <row r="16" customFormat="false" ht="11.25" hidden="false" customHeight="false" outlineLevel="0" collapsed="false">
      <c r="B16" s="26" t="s">
        <v>13</v>
      </c>
      <c r="C16" s="26"/>
      <c r="D16" s="26"/>
      <c r="E16" s="26"/>
      <c r="F16" s="27" t="n">
        <f aca="false">E5/F7</f>
        <v>0.09</v>
      </c>
    </row>
    <row r="17" customFormat="false" ht="11.25" hidden="false" customHeight="false" outlineLevel="0" collapsed="false">
      <c r="B17" s="26" t="s">
        <v>14</v>
      </c>
      <c r="C17" s="26"/>
      <c r="D17" s="26"/>
      <c r="E17" s="26"/>
      <c r="F17" s="27" t="n">
        <f aca="false">D6/F7</f>
        <v>0.38</v>
      </c>
    </row>
    <row r="18" customFormat="false" ht="12" hidden="false" customHeight="false" outlineLevel="0" collapsed="false">
      <c r="B18" s="23" t="s">
        <v>15</v>
      </c>
      <c r="C18" s="23"/>
      <c r="D18" s="23"/>
      <c r="E18" s="23"/>
      <c r="F18" s="28" t="n">
        <f aca="false">E6/F7</f>
        <v>0.42</v>
      </c>
    </row>
    <row r="19" customFormat="false" ht="11.25" hidden="false" customHeight="true" outlineLevel="0" collapsed="false">
      <c r="B19" s="29" t="s">
        <v>16</v>
      </c>
      <c r="C19" s="29"/>
      <c r="D19" s="29"/>
      <c r="E19" s="29"/>
      <c r="F19" s="30" t="n">
        <f aca="false">D5/D7</f>
        <v>0.224489795918367</v>
      </c>
    </row>
    <row r="20" customFormat="false" ht="12.8" hidden="false" customHeight="true" outlineLevel="0" collapsed="false">
      <c r="B20" s="31" t="s">
        <v>17</v>
      </c>
      <c r="C20" s="31"/>
      <c r="D20" s="31"/>
      <c r="E20" s="31"/>
      <c r="F20" s="32" t="n">
        <f aca="false">D6/D7</f>
        <v>0.775510204081633</v>
      </c>
    </row>
    <row r="21" customFormat="false" ht="11.25" hidden="false" customHeight="true" outlineLevel="0" collapsed="false">
      <c r="B21" s="29" t="s">
        <v>18</v>
      </c>
      <c r="C21" s="29"/>
      <c r="D21" s="29"/>
      <c r="E21" s="29"/>
      <c r="F21" s="30" t="n">
        <f aca="false">E5/E7</f>
        <v>0.176470588235294</v>
      </c>
    </row>
    <row r="22" customFormat="false" ht="12" hidden="false" customHeight="true" outlineLevel="0" collapsed="false">
      <c r="B22" s="33" t="s">
        <v>19</v>
      </c>
      <c r="C22" s="33"/>
      <c r="D22" s="33"/>
      <c r="E22" s="33"/>
      <c r="F22" s="34" t="n">
        <f aca="false">E6/E7</f>
        <v>0.823529411764706</v>
      </c>
    </row>
    <row r="23" customFormat="false" ht="11.25" hidden="false" customHeight="true" outlineLevel="0" collapsed="false">
      <c r="B23" s="29" t="s">
        <v>20</v>
      </c>
      <c r="C23" s="29"/>
      <c r="D23" s="29"/>
      <c r="E23" s="29"/>
      <c r="F23" s="35" t="n">
        <f aca="false">D5/F5</f>
        <v>0.55</v>
      </c>
    </row>
    <row r="24" customFormat="false" ht="12" hidden="false" customHeight="true" outlineLevel="0" collapsed="false">
      <c r="B24" s="33" t="s">
        <v>21</v>
      </c>
      <c r="C24" s="33"/>
      <c r="D24" s="33"/>
      <c r="E24" s="33"/>
      <c r="F24" s="36" t="n">
        <f aca="false">E5/F5</f>
        <v>0.45</v>
      </c>
    </row>
    <row r="25" customFormat="false" ht="11.25" hidden="false" customHeight="true" outlineLevel="0" collapsed="false">
      <c r="B25" s="29" t="s">
        <v>22</v>
      </c>
      <c r="C25" s="29"/>
      <c r="D25" s="29"/>
      <c r="E25" s="29"/>
      <c r="F25" s="35" t="n">
        <f aca="false">D6/F6</f>
        <v>0.475</v>
      </c>
    </row>
    <row r="26" customFormat="false" ht="12" hidden="false" customHeight="true" outlineLevel="0" collapsed="false">
      <c r="B26" s="33" t="s">
        <v>23</v>
      </c>
      <c r="C26" s="33"/>
      <c r="D26" s="33"/>
      <c r="E26" s="33"/>
      <c r="F26" s="37" t="n">
        <f aca="false">E6/F6</f>
        <v>0.525</v>
      </c>
    </row>
    <row r="27" customFormat="false" ht="11.25" hidden="false" customHeight="false" outlineLevel="0" collapsed="false">
      <c r="B27" s="38"/>
      <c r="C27" s="38"/>
      <c r="D27" s="38"/>
      <c r="E27" s="38"/>
    </row>
    <row r="28" customFormat="false" ht="11.25" hidden="false" customHeight="false" outlineLevel="0" collapsed="false">
      <c r="B28" s="38"/>
      <c r="C28" s="38"/>
      <c r="D28" s="38"/>
      <c r="E28" s="38"/>
    </row>
    <row r="29" customFormat="false" ht="11.25" hidden="false" customHeight="false" outlineLevel="0" collapsed="false">
      <c r="B29" s="38"/>
      <c r="C29" s="38"/>
      <c r="D29" s="38"/>
      <c r="E29" s="38"/>
    </row>
    <row r="30" customFormat="false" ht="15.75" hidden="false" customHeight="false" outlineLevel="0" collapsed="false">
      <c r="B30" s="2" t="s">
        <v>24</v>
      </c>
      <c r="C30" s="38"/>
      <c r="D30" s="38"/>
      <c r="E30" s="38"/>
    </row>
    <row r="31" customFormat="false" ht="12" hidden="false" customHeight="false" outlineLevel="0" collapsed="false">
      <c r="B31" s="3"/>
      <c r="C31" s="3"/>
      <c r="D31" s="4" t="s">
        <v>25</v>
      </c>
      <c r="E31" s="4"/>
    </row>
    <row r="32" customFormat="false" ht="12" hidden="false" customHeight="false" outlineLevel="0" collapsed="false">
      <c r="B32" s="3"/>
      <c r="C32" s="3"/>
      <c r="D32" s="5" t="s">
        <v>26</v>
      </c>
      <c r="E32" s="6" t="s">
        <v>27</v>
      </c>
      <c r="F32" s="7" t="s">
        <v>4</v>
      </c>
    </row>
    <row r="33" customFormat="false" ht="11.25" hidden="false" customHeight="false" outlineLevel="0" collapsed="false">
      <c r="B33" s="8" t="s">
        <v>5</v>
      </c>
      <c r="C33" s="9" t="s">
        <v>6</v>
      </c>
      <c r="D33" s="10" t="n">
        <v>170</v>
      </c>
      <c r="E33" s="11" t="n">
        <v>30</v>
      </c>
      <c r="F33" s="12" t="n">
        <f aca="false">SUM(D33:E33)</f>
        <v>200</v>
      </c>
      <c r="G33" s="13"/>
    </row>
    <row r="34" customFormat="false" ht="12" hidden="false" customHeight="false" outlineLevel="0" collapsed="false">
      <c r="B34" s="8"/>
      <c r="C34" s="14" t="s">
        <v>7</v>
      </c>
      <c r="D34" s="15" t="n">
        <v>260</v>
      </c>
      <c r="E34" s="16" t="n">
        <v>540</v>
      </c>
      <c r="F34" s="17" t="n">
        <f aca="false">SUM(D34:E34)</f>
        <v>800</v>
      </c>
      <c r="G34" s="13"/>
    </row>
    <row r="35" customFormat="false" ht="12" hidden="false" customHeight="false" outlineLevel="0" collapsed="false">
      <c r="C35" s="7" t="s">
        <v>4</v>
      </c>
      <c r="D35" s="18" t="n">
        <f aca="false">SUM(D33:D34)</f>
        <v>430</v>
      </c>
      <c r="E35" s="19" t="n">
        <f aca="false">SUM(E33:E34)</f>
        <v>570</v>
      </c>
      <c r="F35" s="20" t="n">
        <f aca="false">SUM(F33:F34)</f>
        <v>1000</v>
      </c>
    </row>
    <row r="36" customFormat="false" ht="11.25" hidden="false" customHeight="false" outlineLevel="0" collapsed="false">
      <c r="D36" s="13"/>
      <c r="E36" s="13"/>
    </row>
    <row r="37" customFormat="false" ht="12" hidden="false" customHeight="false" outlineLevel="0" collapsed="false">
      <c r="D37" s="13"/>
      <c r="E37" s="13"/>
    </row>
    <row r="38" customFormat="false" ht="11.25" hidden="false" customHeight="false" outlineLevel="0" collapsed="false">
      <c r="B38" s="21" t="s">
        <v>28</v>
      </c>
      <c r="C38" s="21"/>
      <c r="D38" s="21"/>
      <c r="E38" s="21"/>
      <c r="F38" s="22" t="n">
        <f aca="false">D35/F35</f>
        <v>0.43</v>
      </c>
    </row>
    <row r="39" customFormat="false" ht="12" hidden="false" customHeight="false" outlineLevel="0" collapsed="false">
      <c r="B39" s="23" t="s">
        <v>29</v>
      </c>
      <c r="C39" s="23"/>
      <c r="D39" s="23"/>
      <c r="E39" s="23"/>
      <c r="F39" s="24" t="n">
        <f aca="false">E35/F35</f>
        <v>0.57</v>
      </c>
    </row>
    <row r="40" customFormat="false" ht="12" hidden="false" customHeight="false" outlineLevel="0" collapsed="false"/>
    <row r="41" customFormat="false" ht="11.25" hidden="false" customHeight="false" outlineLevel="0" collapsed="false">
      <c r="B41" s="21" t="s">
        <v>30</v>
      </c>
      <c r="C41" s="21"/>
      <c r="D41" s="21"/>
      <c r="E41" s="21"/>
      <c r="F41" s="25" t="n">
        <f aca="false">D33/F35</f>
        <v>0.17</v>
      </c>
    </row>
    <row r="42" customFormat="false" ht="11.25" hidden="false" customHeight="false" outlineLevel="0" collapsed="false">
      <c r="B42" s="26" t="s">
        <v>31</v>
      </c>
      <c r="C42" s="26"/>
      <c r="D42" s="26"/>
      <c r="E42" s="26"/>
      <c r="F42" s="27" t="n">
        <f aca="false">D34/F35</f>
        <v>0.26</v>
      </c>
    </row>
    <row r="43" customFormat="false" ht="11.25" hidden="false" customHeight="false" outlineLevel="0" collapsed="false">
      <c r="B43" s="26" t="s">
        <v>32</v>
      </c>
      <c r="C43" s="26"/>
      <c r="D43" s="26"/>
      <c r="E43" s="26"/>
      <c r="F43" s="27" t="n">
        <f aca="false">E33/F35</f>
        <v>0.03</v>
      </c>
    </row>
    <row r="44" customFormat="false" ht="12" hidden="false" customHeight="false" outlineLevel="0" collapsed="false">
      <c r="B44" s="23" t="s">
        <v>33</v>
      </c>
      <c r="C44" s="23"/>
      <c r="D44" s="23"/>
      <c r="E44" s="23"/>
      <c r="F44" s="28" t="n">
        <f aca="false">E34/F35</f>
        <v>0.54</v>
      </c>
    </row>
    <row r="45" customFormat="false" ht="11.25" hidden="false" customHeight="true" outlineLevel="0" collapsed="false">
      <c r="B45" s="29" t="s">
        <v>34</v>
      </c>
      <c r="C45" s="29"/>
      <c r="D45" s="29"/>
      <c r="E45" s="29"/>
      <c r="F45" s="30" t="n">
        <f aca="false">D33/D35</f>
        <v>0.395348837209302</v>
      </c>
    </row>
    <row r="46" customFormat="false" ht="12" hidden="false" customHeight="true" outlineLevel="0" collapsed="false">
      <c r="B46" s="31" t="s">
        <v>35</v>
      </c>
      <c r="C46" s="31"/>
      <c r="D46" s="31"/>
      <c r="E46" s="31"/>
      <c r="F46" s="32" t="n">
        <f aca="false">D34/D35</f>
        <v>0.604651162790698</v>
      </c>
    </row>
    <row r="47" customFormat="false" ht="11.25" hidden="false" customHeight="true" outlineLevel="0" collapsed="false">
      <c r="B47" s="29" t="s">
        <v>36</v>
      </c>
      <c r="C47" s="29"/>
      <c r="D47" s="29"/>
      <c r="E47" s="29"/>
      <c r="F47" s="30" t="n">
        <f aca="false">E33/E35</f>
        <v>0.0526315789473684</v>
      </c>
    </row>
    <row r="48" customFormat="false" ht="12" hidden="false" customHeight="true" outlineLevel="0" collapsed="false">
      <c r="B48" s="33" t="s">
        <v>37</v>
      </c>
      <c r="C48" s="33"/>
      <c r="D48" s="33"/>
      <c r="E48" s="33"/>
      <c r="F48" s="34" t="n">
        <f aca="false">E34/E35</f>
        <v>0.947368421052632</v>
      </c>
    </row>
    <row r="49" customFormat="false" ht="11.25" hidden="false" customHeight="true" outlineLevel="0" collapsed="false">
      <c r="B49" s="29" t="s">
        <v>38</v>
      </c>
      <c r="C49" s="29"/>
      <c r="D49" s="29"/>
      <c r="E49" s="29"/>
      <c r="F49" s="35" t="n">
        <f aca="false">D33/F33</f>
        <v>0.85</v>
      </c>
    </row>
    <row r="50" customFormat="false" ht="12" hidden="false" customHeight="true" outlineLevel="0" collapsed="false">
      <c r="B50" s="33" t="s">
        <v>39</v>
      </c>
      <c r="C50" s="33"/>
      <c r="D50" s="33"/>
      <c r="E50" s="33"/>
      <c r="F50" s="36" t="n">
        <f aca="false">E33/F33</f>
        <v>0.15</v>
      </c>
    </row>
    <row r="51" customFormat="false" ht="11.25" hidden="false" customHeight="true" outlineLevel="0" collapsed="false">
      <c r="B51" s="29" t="s">
        <v>40</v>
      </c>
      <c r="C51" s="29"/>
      <c r="D51" s="29"/>
      <c r="E51" s="29"/>
      <c r="F51" s="35" t="n">
        <f aca="false">D34/F34</f>
        <v>0.325</v>
      </c>
    </row>
    <row r="52" customFormat="false" ht="12" hidden="false" customHeight="true" outlineLevel="0" collapsed="false">
      <c r="B52" s="33" t="s">
        <v>41</v>
      </c>
      <c r="C52" s="33"/>
      <c r="D52" s="33"/>
      <c r="E52" s="33"/>
      <c r="F52" s="37" t="n">
        <f aca="false">E34/F34</f>
        <v>0.675</v>
      </c>
    </row>
    <row r="54" customFormat="false" ht="15.75" hidden="false" customHeight="false" outlineLevel="0" collapsed="false">
      <c r="B54" s="2" t="s">
        <v>42</v>
      </c>
      <c r="D54" s="13"/>
      <c r="E54" s="13"/>
    </row>
    <row r="55" customFormat="false" ht="12" hidden="false" customHeight="false" outlineLevel="0" collapsed="false">
      <c r="B55" s="39" t="s">
        <v>43</v>
      </c>
      <c r="C55" s="39"/>
      <c r="D55" s="39"/>
      <c r="E55" s="39"/>
    </row>
    <row r="56" customFormat="false" ht="11.25" hidden="false" customHeight="false" outlineLevel="0" collapsed="false">
      <c r="B56" s="40"/>
      <c r="C56" s="41" t="s">
        <v>44</v>
      </c>
      <c r="D56" s="41"/>
      <c r="E56" s="42"/>
      <c r="F56" s="43" t="n">
        <f aca="false">F10</f>
        <v>0.2</v>
      </c>
    </row>
    <row r="57" customFormat="false" ht="11.25" hidden="false" customHeight="false" outlineLevel="0" collapsed="false">
      <c r="B57" s="44"/>
      <c r="C57" s="45" t="s">
        <v>45</v>
      </c>
      <c r="D57" s="45"/>
      <c r="E57" s="46"/>
      <c r="F57" s="47" t="n">
        <f aca="false">F24</f>
        <v>0.45</v>
      </c>
    </row>
    <row r="58" customFormat="false" ht="11.25" hidden="false" customHeight="false" outlineLevel="0" collapsed="false">
      <c r="B58" s="44"/>
      <c r="C58" s="45" t="s">
        <v>46</v>
      </c>
      <c r="D58" s="45"/>
      <c r="E58" s="46"/>
      <c r="F58" s="47" t="n">
        <f aca="false">F49</f>
        <v>0.85</v>
      </c>
    </row>
    <row r="59" customFormat="false" ht="12" hidden="false" customHeight="false" outlineLevel="0" collapsed="false">
      <c r="B59" s="44"/>
      <c r="C59" s="45" t="s">
        <v>47</v>
      </c>
      <c r="D59" s="45"/>
      <c r="E59" s="46"/>
      <c r="F59" s="47" t="n">
        <f aca="false">F58*F57*F56</f>
        <v>0.0765</v>
      </c>
      <c r="G59" s="1" t="s">
        <v>48</v>
      </c>
    </row>
    <row r="60" customFormat="false" ht="12.8" hidden="false" customHeight="false" outlineLevel="0" collapsed="false">
      <c r="B60" s="48"/>
      <c r="C60" s="49" t="s">
        <v>49</v>
      </c>
      <c r="D60" s="50"/>
      <c r="E60" s="51"/>
      <c r="F60" s="52" t="n">
        <f aca="false">F59/F61</f>
        <v>0.359154929577465</v>
      </c>
      <c r="G60" s="1" t="s">
        <v>50</v>
      </c>
    </row>
    <row r="61" customFormat="false" ht="12" hidden="false" customHeight="false" outlineLevel="0" collapsed="false">
      <c r="C61" s="53" t="s">
        <v>51</v>
      </c>
      <c r="D61" s="54"/>
      <c r="E61" s="55"/>
      <c r="F61" s="56" t="n">
        <f aca="false">F59+F66</f>
        <v>0.213</v>
      </c>
      <c r="G61" s="1" t="s">
        <v>52</v>
      </c>
    </row>
    <row r="62" customFormat="false" ht="12" hidden="false" customHeight="false" outlineLevel="0" collapsed="false">
      <c r="B62" s="39" t="s">
        <v>53</v>
      </c>
      <c r="C62" s="39"/>
      <c r="D62" s="39"/>
      <c r="E62" s="39"/>
    </row>
    <row r="63" customFormat="false" ht="11.25" hidden="false" customHeight="false" outlineLevel="0" collapsed="false">
      <c r="B63" s="40"/>
      <c r="C63" s="41" t="s">
        <v>54</v>
      </c>
      <c r="D63" s="41"/>
      <c r="E63" s="42"/>
      <c r="F63" s="43" t="n">
        <f aca="false">F11</f>
        <v>0.8</v>
      </c>
    </row>
    <row r="64" customFormat="false" ht="11.25" hidden="false" customHeight="false" outlineLevel="0" collapsed="false">
      <c r="B64" s="44"/>
      <c r="C64" s="45" t="s">
        <v>55</v>
      </c>
      <c r="D64" s="45"/>
      <c r="E64" s="46"/>
      <c r="F64" s="47" t="n">
        <f aca="false">F26</f>
        <v>0.525</v>
      </c>
    </row>
    <row r="65" customFormat="false" ht="11.25" hidden="false" customHeight="false" outlineLevel="0" collapsed="false">
      <c r="B65" s="44"/>
      <c r="C65" s="45" t="s">
        <v>56</v>
      </c>
      <c r="D65" s="45"/>
      <c r="E65" s="46"/>
      <c r="F65" s="47" t="n">
        <f aca="false">F51</f>
        <v>0.325</v>
      </c>
    </row>
    <row r="66" customFormat="false" ht="12" hidden="false" customHeight="false" outlineLevel="0" collapsed="false">
      <c r="B66" s="44"/>
      <c r="C66" s="45" t="s">
        <v>47</v>
      </c>
      <c r="D66" s="45"/>
      <c r="E66" s="46"/>
      <c r="F66" s="47" t="n">
        <f aca="false">F65*F64*F63</f>
        <v>0.1365</v>
      </c>
    </row>
    <row r="67" customFormat="false" ht="12" hidden="false" customHeight="false" outlineLevel="0" collapsed="false">
      <c r="B67" s="48"/>
      <c r="C67" s="49" t="s">
        <v>49</v>
      </c>
      <c r="D67" s="50"/>
      <c r="E67" s="51"/>
      <c r="F67" s="52" t="n">
        <f aca="false">F66/F61</f>
        <v>0.640845070422535</v>
      </c>
    </row>
    <row r="68" customFormat="false" ht="12" hidden="false" customHeight="false" outlineLevel="0" collapsed="false"/>
    <row r="69" customFormat="false" ht="12" hidden="false" customHeight="false" outlineLevel="0" collapsed="false">
      <c r="B69" s="39" t="s">
        <v>57</v>
      </c>
      <c r="C69" s="39"/>
      <c r="D69" s="39"/>
      <c r="E69" s="39"/>
    </row>
    <row r="70" customFormat="false" ht="11.25" hidden="false" customHeight="false" outlineLevel="0" collapsed="false">
      <c r="B70" s="40"/>
      <c r="C70" s="41" t="s">
        <v>44</v>
      </c>
      <c r="D70" s="41"/>
      <c r="E70" s="42"/>
      <c r="F70" s="43" t="n">
        <f aca="false">F10</f>
        <v>0.2</v>
      </c>
    </row>
    <row r="71" customFormat="false" ht="11.25" hidden="false" customHeight="false" outlineLevel="0" collapsed="false">
      <c r="B71" s="44"/>
      <c r="C71" s="45" t="s">
        <v>58</v>
      </c>
      <c r="D71" s="45"/>
      <c r="E71" s="46"/>
      <c r="F71" s="47" t="n">
        <f aca="false">F23</f>
        <v>0.55</v>
      </c>
    </row>
    <row r="72" customFormat="false" ht="11.25" hidden="false" customHeight="false" outlineLevel="0" collapsed="false">
      <c r="B72" s="44"/>
      <c r="C72" s="45" t="s">
        <v>59</v>
      </c>
      <c r="D72" s="45"/>
      <c r="E72" s="46"/>
      <c r="F72" s="47" t="n">
        <f aca="false">F50</f>
        <v>0.15</v>
      </c>
    </row>
    <row r="73" customFormat="false" ht="12" hidden="false" customHeight="false" outlineLevel="0" collapsed="false">
      <c r="B73" s="44"/>
      <c r="C73" s="45" t="s">
        <v>47</v>
      </c>
      <c r="D73" s="45"/>
      <c r="E73" s="46"/>
      <c r="F73" s="47" t="n">
        <f aca="false">F72*F71*F70</f>
        <v>0.0165</v>
      </c>
    </row>
    <row r="74" customFormat="false" ht="12" hidden="false" customHeight="false" outlineLevel="0" collapsed="false">
      <c r="B74" s="48"/>
      <c r="C74" s="49" t="s">
        <v>49</v>
      </c>
      <c r="D74" s="50"/>
      <c r="E74" s="51"/>
      <c r="F74" s="52" t="n">
        <f aca="false">F73/F75</f>
        <v>0.0604395604395604</v>
      </c>
    </row>
    <row r="75" customFormat="false" ht="12" hidden="false" customHeight="false" outlineLevel="0" collapsed="false">
      <c r="C75" s="53" t="s">
        <v>51</v>
      </c>
      <c r="D75" s="54"/>
      <c r="E75" s="55"/>
      <c r="F75" s="56" t="n">
        <f aca="false">F73+F80</f>
        <v>0.273</v>
      </c>
    </row>
    <row r="76" customFormat="false" ht="12" hidden="false" customHeight="false" outlineLevel="0" collapsed="false">
      <c r="B76" s="39" t="s">
        <v>60</v>
      </c>
      <c r="C76" s="39"/>
      <c r="D76" s="39"/>
      <c r="E76" s="39"/>
    </row>
    <row r="77" customFormat="false" ht="11.25" hidden="false" customHeight="false" outlineLevel="0" collapsed="false">
      <c r="B77" s="40"/>
      <c r="C77" s="41" t="s">
        <v>54</v>
      </c>
      <c r="D77" s="41"/>
      <c r="E77" s="42"/>
      <c r="F77" s="43" t="n">
        <f aca="false">F11</f>
        <v>0.8</v>
      </c>
    </row>
    <row r="78" customFormat="false" ht="11.25" hidden="false" customHeight="false" outlineLevel="0" collapsed="false">
      <c r="B78" s="44"/>
      <c r="C78" s="45" t="s">
        <v>61</v>
      </c>
      <c r="D78" s="45"/>
      <c r="E78" s="46"/>
      <c r="F78" s="47" t="n">
        <f aca="false">F25</f>
        <v>0.475</v>
      </c>
    </row>
    <row r="79" customFormat="false" ht="11.25" hidden="false" customHeight="false" outlineLevel="0" collapsed="false">
      <c r="B79" s="44"/>
      <c r="C79" s="45" t="s">
        <v>62</v>
      </c>
      <c r="D79" s="45"/>
      <c r="E79" s="46"/>
      <c r="F79" s="47" t="n">
        <f aca="false">F52</f>
        <v>0.675</v>
      </c>
    </row>
    <row r="80" customFormat="false" ht="12" hidden="false" customHeight="false" outlineLevel="0" collapsed="false">
      <c r="B80" s="44"/>
      <c r="C80" s="45" t="s">
        <v>47</v>
      </c>
      <c r="D80" s="45"/>
      <c r="E80" s="46"/>
      <c r="F80" s="47" t="n">
        <f aca="false">F79*F78*F77</f>
        <v>0.2565</v>
      </c>
    </row>
    <row r="81" customFormat="false" ht="12" hidden="false" customHeight="false" outlineLevel="0" collapsed="false">
      <c r="B81" s="48"/>
      <c r="C81" s="49" t="s">
        <v>49</v>
      </c>
      <c r="D81" s="50"/>
      <c r="E81" s="51"/>
      <c r="F81" s="52" t="n">
        <f aca="false">F80/F75</f>
        <v>0.939560439560439</v>
      </c>
    </row>
    <row r="83" customFormat="false" ht="13.8" hidden="false" customHeight="false" outlineLevel="0" collapsed="false">
      <c r="B83" s="2" t="s">
        <v>63</v>
      </c>
      <c r="D83" s="13"/>
      <c r="E83" s="13"/>
      <c r="H83" s="57" t="s">
        <v>64</v>
      </c>
    </row>
    <row r="84" customFormat="false" ht="13.8" hidden="false" customHeight="false" outlineLevel="0" collapsed="false">
      <c r="B84" s="0"/>
    </row>
    <row r="85" customFormat="false" ht="12" hidden="false" customHeight="false" outlineLevel="0" collapsed="false">
      <c r="B85" s="58" t="s">
        <v>65</v>
      </c>
      <c r="C85" s="59"/>
      <c r="D85" s="59"/>
      <c r="E85" s="60"/>
    </row>
    <row r="86" customFormat="false" ht="11.25" hidden="false" customHeight="false" outlineLevel="0" collapsed="false">
      <c r="B86" s="61"/>
      <c r="C86" s="62" t="s">
        <v>66</v>
      </c>
      <c r="D86" s="63" t="n">
        <v>40</v>
      </c>
      <c r="E86" s="63"/>
    </row>
    <row r="87" customFormat="false" ht="12" hidden="false" customHeight="false" outlineLevel="0" collapsed="false">
      <c r="B87" s="64"/>
      <c r="C87" s="65" t="s">
        <v>67</v>
      </c>
      <c r="D87" s="66" t="n">
        <v>6</v>
      </c>
      <c r="E87" s="66"/>
    </row>
    <row r="88" customFormat="false" ht="12.8" hidden="false" customHeight="false" outlineLevel="0" collapsed="false"/>
    <row r="89" customFormat="false" ht="12" hidden="false" customHeight="false" outlineLevel="0" collapsed="false">
      <c r="B89" s="58" t="s">
        <v>68</v>
      </c>
      <c r="C89" s="59"/>
      <c r="D89" s="59"/>
      <c r="E89" s="60"/>
    </row>
    <row r="90" customFormat="false" ht="11.25" hidden="false" customHeight="false" outlineLevel="0" collapsed="false">
      <c r="B90" s="61"/>
      <c r="C90" s="62" t="s">
        <v>66</v>
      </c>
      <c r="D90" s="63" t="n">
        <v>20</v>
      </c>
      <c r="E90" s="63"/>
    </row>
    <row r="91" customFormat="false" ht="12" hidden="false" customHeight="false" outlineLevel="0" collapsed="false">
      <c r="B91" s="64"/>
      <c r="C91" s="65" t="s">
        <v>67</v>
      </c>
      <c r="D91" s="66" t="n">
        <v>5</v>
      </c>
      <c r="E91" s="66"/>
    </row>
    <row r="92" customFormat="false" ht="12" hidden="false" customHeight="false" outlineLevel="0" collapsed="false"/>
    <row r="93" customFormat="false" ht="12" hidden="false" customHeight="false" outlineLevel="0" collapsed="false">
      <c r="B93" s="39" t="s">
        <v>69</v>
      </c>
      <c r="C93" s="39"/>
      <c r="D93" s="39"/>
      <c r="E93" s="39"/>
    </row>
    <row r="94" customFormat="false" ht="12" hidden="false" customHeight="false" outlineLevel="0" collapsed="false">
      <c r="B94" s="40"/>
      <c r="C94" s="41" t="s">
        <v>70</v>
      </c>
      <c r="D94" s="67" t="n">
        <v>32</v>
      </c>
      <c r="E94" s="67"/>
    </row>
    <row r="95" customFormat="false" ht="11.25" hidden="false" customHeight="false" outlineLevel="0" collapsed="false">
      <c r="B95" s="40"/>
      <c r="C95" s="41" t="s">
        <v>44</v>
      </c>
      <c r="D95" s="41"/>
      <c r="E95" s="42"/>
      <c r="F95" s="43" t="n">
        <f aca="false">F10</f>
        <v>0.2</v>
      </c>
    </row>
    <row r="96" customFormat="false" ht="11.25" hidden="false" customHeight="false" outlineLevel="0" collapsed="false">
      <c r="B96" s="44"/>
      <c r="C96" s="45" t="s">
        <v>45</v>
      </c>
      <c r="D96" s="45"/>
      <c r="E96" s="46"/>
      <c r="F96" s="47" t="n">
        <f aca="false">F24</f>
        <v>0.45</v>
      </c>
    </row>
    <row r="97" customFormat="false" ht="11.25" hidden="false" customHeight="false" outlineLevel="0" collapsed="false">
      <c r="B97" s="44"/>
      <c r="C97" s="45" t="s">
        <v>46</v>
      </c>
      <c r="D97" s="45"/>
      <c r="E97" s="46"/>
      <c r="F97" s="47" t="n">
        <f aca="false">F49</f>
        <v>0.85</v>
      </c>
    </row>
    <row r="98" customFormat="false" ht="11.25" hidden="false" customHeight="false" outlineLevel="0" collapsed="false">
      <c r="B98" s="44"/>
      <c r="C98" s="45" t="s">
        <v>71</v>
      </c>
      <c r="D98" s="45"/>
      <c r="E98" s="46"/>
      <c r="F98" s="68" t="n">
        <f aca="false">NORMDIST(D94,D86,D87,FALSE())</f>
        <v>0.0273350124459989</v>
      </c>
      <c r="G98" s="1" t="s">
        <v>72</v>
      </c>
    </row>
    <row r="99" customFormat="false" ht="12" hidden="false" customHeight="false" outlineLevel="0" collapsed="false">
      <c r="B99" s="44"/>
      <c r="C99" s="45" t="s">
        <v>47</v>
      </c>
      <c r="D99" s="45"/>
      <c r="E99" s="46"/>
      <c r="F99" s="68" t="n">
        <f aca="false">F98*F97*F96*F95</f>
        <v>0.00209112845211892</v>
      </c>
    </row>
    <row r="100" customFormat="false" ht="12" hidden="false" customHeight="false" outlineLevel="0" collapsed="false">
      <c r="B100" s="48"/>
      <c r="C100" s="49" t="s">
        <v>49</v>
      </c>
      <c r="D100" s="50"/>
      <c r="E100" s="51"/>
      <c r="F100" s="52" t="n">
        <f aca="false">F99/F101</f>
        <v>0.773775809786329</v>
      </c>
    </row>
    <row r="101" customFormat="false" ht="12" hidden="false" customHeight="false" outlineLevel="0" collapsed="false">
      <c r="C101" s="53" t="s">
        <v>51</v>
      </c>
      <c r="D101" s="54"/>
      <c r="E101" s="55"/>
      <c r="F101" s="69" t="n">
        <f aca="false">F99+F107</f>
        <v>0.00270249912916813</v>
      </c>
    </row>
    <row r="102" customFormat="false" ht="12" hidden="false" customHeight="false" outlineLevel="0" collapsed="false">
      <c r="B102" s="39" t="s">
        <v>73</v>
      </c>
      <c r="C102" s="39"/>
      <c r="D102" s="39"/>
      <c r="E102" s="39"/>
    </row>
    <row r="103" customFormat="false" ht="11.25" hidden="false" customHeight="false" outlineLevel="0" collapsed="false">
      <c r="B103" s="40"/>
      <c r="C103" s="41" t="s">
        <v>54</v>
      </c>
      <c r="D103" s="41"/>
      <c r="E103" s="42"/>
      <c r="F103" s="43" t="n">
        <f aca="false">F11</f>
        <v>0.8</v>
      </c>
    </row>
    <row r="104" customFormat="false" ht="11.25" hidden="false" customHeight="false" outlineLevel="0" collapsed="false">
      <c r="B104" s="44"/>
      <c r="C104" s="45" t="s">
        <v>55</v>
      </c>
      <c r="D104" s="45"/>
      <c r="E104" s="46"/>
      <c r="F104" s="47" t="n">
        <f aca="false">F26</f>
        <v>0.525</v>
      </c>
    </row>
    <row r="105" customFormat="false" ht="11.25" hidden="false" customHeight="false" outlineLevel="0" collapsed="false">
      <c r="B105" s="44"/>
      <c r="C105" s="45" t="s">
        <v>56</v>
      </c>
      <c r="D105" s="45"/>
      <c r="E105" s="46"/>
      <c r="F105" s="47" t="n">
        <f aca="false">F51</f>
        <v>0.325</v>
      </c>
    </row>
    <row r="106" customFormat="false" ht="11.25" hidden="false" customHeight="false" outlineLevel="0" collapsed="false">
      <c r="B106" s="44"/>
      <c r="C106" s="45" t="s">
        <v>74</v>
      </c>
      <c r="D106" s="45"/>
      <c r="E106" s="46"/>
      <c r="F106" s="68" t="n">
        <f aca="false">NORMDIST(D94,D90,D91,FALSE())</f>
        <v>0.00447890605896858</v>
      </c>
    </row>
    <row r="107" customFormat="false" ht="12" hidden="false" customHeight="false" outlineLevel="0" collapsed="false">
      <c r="B107" s="44"/>
      <c r="C107" s="45" t="s">
        <v>47</v>
      </c>
      <c r="D107" s="45"/>
      <c r="E107" s="46"/>
      <c r="F107" s="68" t="n">
        <f aca="false">F106*F105*F104*F103</f>
        <v>0.000611370677049211</v>
      </c>
    </row>
    <row r="108" customFormat="false" ht="12" hidden="false" customHeight="false" outlineLevel="0" collapsed="false">
      <c r="B108" s="48"/>
      <c r="C108" s="49" t="s">
        <v>49</v>
      </c>
      <c r="D108" s="50"/>
      <c r="E108" s="51"/>
      <c r="F108" s="52" t="n">
        <f aca="false">F107/F101</f>
        <v>0.226224190213671</v>
      </c>
    </row>
    <row r="109" customFormat="false" ht="12" hidden="false" customHeight="false" outlineLevel="0" collapsed="false"/>
    <row r="110" customFormat="false" ht="12" hidden="false" customHeight="false" outlineLevel="0" collapsed="false">
      <c r="B110" s="39" t="s">
        <v>75</v>
      </c>
      <c r="C110" s="39"/>
      <c r="D110" s="39"/>
      <c r="E110" s="39"/>
    </row>
    <row r="111" customFormat="false" ht="12" hidden="false" customHeight="false" outlineLevel="0" collapsed="false">
      <c r="B111" s="40"/>
      <c r="C111" s="41" t="s">
        <v>70</v>
      </c>
      <c r="D111" s="67" t="n">
        <v>32</v>
      </c>
      <c r="E111" s="67"/>
    </row>
    <row r="112" customFormat="false" ht="11.25" hidden="false" customHeight="false" outlineLevel="0" collapsed="false">
      <c r="B112" s="40"/>
      <c r="C112" s="41" t="s">
        <v>44</v>
      </c>
      <c r="D112" s="41"/>
      <c r="E112" s="42"/>
      <c r="F112" s="43"/>
    </row>
    <row r="113" customFormat="false" ht="11.25" hidden="false" customHeight="false" outlineLevel="0" collapsed="false">
      <c r="B113" s="44"/>
      <c r="C113" s="45" t="s">
        <v>58</v>
      </c>
      <c r="D113" s="45"/>
      <c r="E113" s="46"/>
      <c r="F113" s="47"/>
    </row>
    <row r="114" customFormat="false" ht="11.25" hidden="false" customHeight="false" outlineLevel="0" collapsed="false">
      <c r="B114" s="44"/>
      <c r="C114" s="45" t="s">
        <v>59</v>
      </c>
      <c r="D114" s="45"/>
      <c r="E114" s="46"/>
      <c r="F114" s="47"/>
    </row>
    <row r="115" customFormat="false" ht="11.25" hidden="false" customHeight="false" outlineLevel="0" collapsed="false">
      <c r="B115" s="44"/>
      <c r="C115" s="45" t="s">
        <v>71</v>
      </c>
      <c r="D115" s="45"/>
      <c r="E115" s="46"/>
      <c r="F115" s="68"/>
    </row>
    <row r="116" customFormat="false" ht="12" hidden="false" customHeight="false" outlineLevel="0" collapsed="false">
      <c r="B116" s="44"/>
      <c r="C116" s="45" t="s">
        <v>47</v>
      </c>
      <c r="D116" s="45"/>
      <c r="E116" s="46"/>
      <c r="F116" s="68"/>
    </row>
    <row r="117" customFormat="false" ht="12" hidden="false" customHeight="false" outlineLevel="0" collapsed="false">
      <c r="B117" s="48"/>
      <c r="C117" s="49" t="s">
        <v>49</v>
      </c>
      <c r="D117" s="50"/>
      <c r="E117" s="51"/>
      <c r="F117" s="52"/>
    </row>
    <row r="118" customFormat="false" ht="12" hidden="false" customHeight="false" outlineLevel="0" collapsed="false">
      <c r="C118" s="53" t="s">
        <v>51</v>
      </c>
      <c r="D118" s="54"/>
      <c r="E118" s="55"/>
      <c r="F118" s="69"/>
    </row>
    <row r="119" customFormat="false" ht="12" hidden="false" customHeight="false" outlineLevel="0" collapsed="false">
      <c r="B119" s="39" t="s">
        <v>76</v>
      </c>
      <c r="C119" s="39"/>
      <c r="D119" s="39"/>
      <c r="E119" s="39"/>
    </row>
    <row r="120" customFormat="false" ht="11.25" hidden="false" customHeight="false" outlineLevel="0" collapsed="false">
      <c r="B120" s="40"/>
      <c r="C120" s="41" t="s">
        <v>54</v>
      </c>
      <c r="D120" s="41"/>
      <c r="E120" s="42"/>
      <c r="F120" s="43"/>
    </row>
    <row r="121" customFormat="false" ht="11.25" hidden="false" customHeight="false" outlineLevel="0" collapsed="false">
      <c r="B121" s="44"/>
      <c r="C121" s="45" t="s">
        <v>61</v>
      </c>
      <c r="D121" s="45"/>
      <c r="E121" s="46"/>
      <c r="F121" s="47"/>
    </row>
    <row r="122" customFormat="false" ht="11.25" hidden="false" customHeight="false" outlineLevel="0" collapsed="false">
      <c r="B122" s="44"/>
      <c r="C122" s="45" t="s">
        <v>62</v>
      </c>
      <c r="D122" s="45"/>
      <c r="E122" s="46"/>
      <c r="F122" s="47"/>
    </row>
    <row r="123" customFormat="false" ht="11.25" hidden="false" customHeight="false" outlineLevel="0" collapsed="false">
      <c r="B123" s="44"/>
      <c r="C123" s="45" t="s">
        <v>74</v>
      </c>
      <c r="D123" s="45"/>
      <c r="E123" s="46"/>
      <c r="F123" s="68"/>
    </row>
    <row r="124" customFormat="false" ht="12" hidden="false" customHeight="false" outlineLevel="0" collapsed="false">
      <c r="B124" s="44"/>
      <c r="C124" s="45" t="s">
        <v>47</v>
      </c>
      <c r="D124" s="45"/>
      <c r="E124" s="46"/>
      <c r="F124" s="68"/>
    </row>
    <row r="125" customFormat="false" ht="12" hidden="false" customHeight="false" outlineLevel="0" collapsed="false">
      <c r="B125" s="48"/>
      <c r="C125" s="49" t="s">
        <v>49</v>
      </c>
      <c r="D125" s="50"/>
      <c r="E125" s="51"/>
      <c r="F125" s="52"/>
    </row>
  </sheetData>
  <mergeCells count="48">
    <mergeCell ref="D3:E3"/>
    <mergeCell ref="B5:B6"/>
    <mergeCell ref="B10:E10"/>
    <mergeCell ref="B11:E11"/>
    <mergeCell ref="B12:E12"/>
    <mergeCell ref="B13:E13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D31:E31"/>
    <mergeCell ref="B33:B34"/>
    <mergeCell ref="B38:E38"/>
    <mergeCell ref="B39:E39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5:E55"/>
    <mergeCell ref="B62:E62"/>
    <mergeCell ref="B69:E69"/>
    <mergeCell ref="B76:E76"/>
    <mergeCell ref="D86:E86"/>
    <mergeCell ref="D87:E87"/>
    <mergeCell ref="D90:E90"/>
    <mergeCell ref="D91:E91"/>
    <mergeCell ref="B93:E93"/>
    <mergeCell ref="D94:E94"/>
    <mergeCell ref="B102:E102"/>
    <mergeCell ref="B110:E110"/>
    <mergeCell ref="D111:E111"/>
    <mergeCell ref="B119:E1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2017-05-10T13:09:22Z</dcterms:created>
  <dc:creator>Javier Gustavo Diaz Cely</dc:creator>
  <dc:description/>
  <dc:language>es-CO</dc:language>
  <cp:lastModifiedBy/>
  <dcterms:modified xsi:type="dcterms:W3CDTF">2019-09-03T16:39:57Z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