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7/"/>
    </mc:Choice>
  </mc:AlternateContent>
  <xr:revisionPtr revIDLastSave="38" documentId="8_{6DDFDCC2-7980-4504-B8E6-01B98A1167E3}" xr6:coauthVersionLast="47" xr6:coauthVersionMax="47" xr10:uidLastSave="{24E3E0AE-137B-2A43-AD04-E2CEC3D1DCFE}"/>
  <bookViews>
    <workbookView xWindow="0" yWindow="0" windowWidth="29040" windowHeight="15840" xr2:uid="{9B3F81BE-340D-4666-80B0-F64F05E84750}"/>
  </bookViews>
  <sheets>
    <sheet name="IF Functions" sheetId="9" r:id="rId1"/>
  </sheets>
  <definedNames>
    <definedName name="amount">'IF Functions'!$D$7:$D$22</definedName>
    <definedName name="Car_Payment">'IF Functions'!$B$7:$B$22</definedName>
    <definedName name="Category">'IF Functions'!$C$7:$C$22</definedName>
    <definedName name="Date">'IF Functions'!$A$7:$A$22</definedName>
    <definedName name="Fixed">'IF Functions'!$C$7:$C$22</definedName>
    <definedName name="Item">'IF Functions'!$B$7:$B$22</definedName>
    <definedName name="_xlnm.Print_Area" localSheetId="0">'IF Functions'!$A$1:$G$22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9" l="1"/>
  <c r="G25" i="9"/>
  <c r="G24" i="9"/>
  <c r="G23" i="9"/>
  <c r="G22" i="9"/>
  <c r="G21" i="9"/>
  <c r="G13" i="9"/>
  <c r="G8" i="9" a="1"/>
  <c r="G8" i="9" s="1"/>
  <c r="G9" i="9"/>
  <c r="G17" i="9"/>
  <c r="G16" i="9" a="1"/>
  <c r="G16" i="9" s="1"/>
  <c r="G15" i="9"/>
  <c r="G14" i="9"/>
  <c r="G7" i="9"/>
  <c r="G6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<sst xmlns="http://schemas.openxmlformats.org/spreadsheetml/2006/main" count="67" uniqueCount="33">
  <si>
    <t>Current Take Home Salary</t>
  </si>
  <si>
    <t>Date</t>
  </si>
  <si>
    <t>Item</t>
  </si>
  <si>
    <t>Amount</t>
  </si>
  <si>
    <t>Groceries</t>
  </si>
  <si>
    <t>Rent</t>
  </si>
  <si>
    <t>Car Payment</t>
  </si>
  <si>
    <t>Utilities</t>
  </si>
  <si>
    <t>Gas</t>
  </si>
  <si>
    <t>Clothes</t>
  </si>
  <si>
    <t>Lunch</t>
  </si>
  <si>
    <t>Gift for Mike</t>
  </si>
  <si>
    <t>CVS</t>
  </si>
  <si>
    <t>Wine</t>
  </si>
  <si>
    <t>Month of June Expenditures</t>
  </si>
  <si>
    <t>Analysis</t>
  </si>
  <si>
    <t>Cell Phone</t>
  </si>
  <si>
    <t>Variable</t>
  </si>
  <si>
    <t>Fixed</t>
  </si>
  <si>
    <t>Summary Category</t>
  </si>
  <si>
    <t>File:</t>
  </si>
  <si>
    <t>Source:</t>
  </si>
  <si>
    <t>Date:</t>
  </si>
  <si>
    <t>Totals</t>
  </si>
  <si>
    <t>Fixed Expenditures</t>
  </si>
  <si>
    <t>Variable Expenditures</t>
  </si>
  <si>
    <t>Author:</t>
  </si>
  <si>
    <t>Sally's Monthly Expenditures Completed With IF Functions</t>
  </si>
  <si>
    <t>Averages</t>
  </si>
  <si>
    <t>BIS 205 Class</t>
  </si>
  <si>
    <t>Number of Occurrences for Each Item</t>
  </si>
  <si>
    <t>All Expenditures</t>
  </si>
  <si>
    <t>Juan 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</si>
</sst>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-409]dd\-mmm\-yy;@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2" borderId="4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DA8D-17A0-404B-8309-45D199EA4A2B}">
  <sheetPr>
    <pageSetUpPr fitToPage="1"/>
  </sheetPr>
  <dimension ref="A1:N27"/>
  <sheetViews>
    <sheetView tabSelected="1" zoomScale="80" zoomScaleNormal="80" workbookViewId="0">
      <selection activeCell="G5" sqref="G5"/>
    </sheetView>
  </sheetViews>
  <sheetFormatPr baseColWidth="10" defaultColWidth="8.83203125" defaultRowHeight="15" x14ac:dyDescent="0.2"/>
  <cols>
    <col min="1" max="1" width="12.1640625" customWidth="1"/>
    <col min="2" max="2" width="18.5" customWidth="1"/>
    <col min="3" max="3" width="18.6640625" customWidth="1"/>
    <col min="4" max="4" width="10.83203125" customWidth="1"/>
    <col min="5" max="5" width="10.1640625" customWidth="1"/>
    <col min="6" max="6" width="37.5" customWidth="1"/>
    <col min="7" max="7" width="10" bestFit="1" customWidth="1"/>
    <col min="9" max="9" width="13.5" customWidth="1"/>
    <col min="10" max="10" width="11" customWidth="1"/>
    <col min="11" max="11" width="12.83203125" customWidth="1"/>
    <col min="13" max="13" width="11" customWidth="1"/>
    <col min="14" max="14" width="12.5" customWidth="1"/>
  </cols>
  <sheetData>
    <row r="1" spans="1:14" ht="21" x14ac:dyDescent="0.25">
      <c r="A1" s="18" t="s">
        <v>14</v>
      </c>
      <c r="B1" s="18"/>
      <c r="C1" s="18"/>
      <c r="D1" s="18"/>
      <c r="F1" s="18" t="s">
        <v>15</v>
      </c>
      <c r="G1" s="19"/>
      <c r="H1" s="6"/>
      <c r="I1" s="6"/>
      <c r="J1" s="6"/>
      <c r="K1" s="7"/>
      <c r="L1" s="7"/>
      <c r="M1" s="7"/>
      <c r="N1" s="7"/>
    </row>
    <row r="2" spans="1:14" ht="14.25" customHeight="1" x14ac:dyDescent="0.3">
      <c r="A2" s="4"/>
      <c r="B2" s="4"/>
      <c r="C2" s="4"/>
      <c r="D2" s="4"/>
    </row>
    <row r="3" spans="1:14" x14ac:dyDescent="0.2">
      <c r="B3" t="s">
        <v>0</v>
      </c>
      <c r="D3" s="1">
        <v>2000</v>
      </c>
      <c r="F3" s="9" t="s">
        <v>2</v>
      </c>
      <c r="G3" s="10" t="s">
        <v>23</v>
      </c>
    </row>
    <row r="4" spans="1:14" x14ac:dyDescent="0.2">
      <c r="D4" s="1"/>
      <c r="F4" s="11"/>
      <c r="G4" s="12"/>
    </row>
    <row r="5" spans="1:14" x14ac:dyDescent="0.2">
      <c r="A5" s="2" t="s">
        <v>1</v>
      </c>
      <c r="B5" s="2" t="s">
        <v>2</v>
      </c>
      <c r="C5" s="2" t="s">
        <v>19</v>
      </c>
      <c r="D5" s="2" t="s">
        <v>3</v>
      </c>
      <c r="F5" s="11" t="s">
        <v>31</v>
      </c>
      <c r="G5" s="16">
        <f>SUMIF(amount,"&gt;1",amount)</f>
        <v>2096</v>
      </c>
    </row>
    <row r="6" spans="1:14" x14ac:dyDescent="0.2">
      <c r="A6" s="2"/>
      <c r="B6" s="2"/>
      <c r="C6" s="2"/>
      <c r="D6" s="2"/>
      <c r="F6" s="11" t="s">
        <v>8</v>
      </c>
      <c r="G6" s="16">
        <f>SUMIF(B7:B22,"Gas",D7:D22)</f>
        <v>68</v>
      </c>
    </row>
    <row r="7" spans="1:14" x14ac:dyDescent="0.2">
      <c r="A7" s="3">
        <v>43617</v>
      </c>
      <c r="B7" t="s">
        <v>6</v>
      </c>
      <c r="C7" t="s">
        <v>18</v>
      </c>
      <c r="D7" s="8">
        <v>250</v>
      </c>
      <c r="F7" s="11" t="s">
        <v>4</v>
      </c>
      <c r="G7" s="16">
        <f>SUMIF(Car_Payment,"grocer*",amount)</f>
        <v>330</v>
      </c>
    </row>
    <row r="8" spans="1:14" x14ac:dyDescent="0.2">
      <c r="A8" s="3">
        <v>43617</v>
      </c>
      <c r="B8" t="s">
        <v>5</v>
      </c>
      <c r="C8" t="s">
        <v>18</v>
      </c>
      <c r="D8" s="8">
        <v>1200</v>
      </c>
      <c r="F8" s="11" t="s">
        <v>24</v>
      </c>
      <c r="G8" s="16" t="e" cm="1" vm="1">
        <f t="array" aca="1" ref="G8" ca="1">SUMIF(Category,Fixed,amount)</f>
        <v>#VALUE!</v>
      </c>
    </row>
    <row r="9" spans="1:14" x14ac:dyDescent="0.2">
      <c r="A9" s="3">
        <v>43617</v>
      </c>
      <c r="B9" t="s">
        <v>7</v>
      </c>
      <c r="C9" t="s">
        <v>18</v>
      </c>
      <c r="D9" s="8">
        <v>100</v>
      </c>
      <c r="F9" s="13" t="s">
        <v>25</v>
      </c>
      <c r="G9" s="17">
        <f>SUMIF(Category,"vari*",amount)</f>
        <v>506</v>
      </c>
    </row>
    <row r="10" spans="1:14" x14ac:dyDescent="0.2">
      <c r="A10" s="3">
        <v>43617</v>
      </c>
      <c r="B10" t="s">
        <v>4</v>
      </c>
      <c r="C10" t="s">
        <v>17</v>
      </c>
      <c r="D10" s="8">
        <v>70</v>
      </c>
    </row>
    <row r="11" spans="1:14" x14ac:dyDescent="0.2">
      <c r="A11" s="3">
        <v>43621</v>
      </c>
      <c r="B11" t="s">
        <v>16</v>
      </c>
      <c r="C11" t="s">
        <v>18</v>
      </c>
      <c r="D11" s="8">
        <v>40</v>
      </c>
      <c r="F11" s="9" t="s">
        <v>30</v>
      </c>
      <c r="G11" s="10" t="s">
        <v>23</v>
      </c>
    </row>
    <row r="12" spans="1:14" x14ac:dyDescent="0.2">
      <c r="A12" s="3">
        <v>43621</v>
      </c>
      <c r="B12" t="s">
        <v>9</v>
      </c>
      <c r="C12" t="s">
        <v>17</v>
      </c>
      <c r="D12" s="8">
        <v>25</v>
      </c>
      <c r="F12" s="11"/>
      <c r="G12" s="12"/>
    </row>
    <row r="13" spans="1:14" x14ac:dyDescent="0.2">
      <c r="A13" s="3">
        <v>43621</v>
      </c>
      <c r="B13" t="s">
        <v>8</v>
      </c>
      <c r="C13" t="s">
        <v>17</v>
      </c>
      <c r="D13" s="8">
        <v>23</v>
      </c>
      <c r="F13" s="11" t="s">
        <v>31</v>
      </c>
      <c r="G13" s="14">
        <f>COUNTIF(Category,"*")</f>
        <v>16</v>
      </c>
    </row>
    <row r="14" spans="1:14" x14ac:dyDescent="0.2">
      <c r="A14" s="3">
        <v>43621</v>
      </c>
      <c r="B14" t="s">
        <v>4</v>
      </c>
      <c r="C14" t="s">
        <v>17</v>
      </c>
      <c r="D14" s="8">
        <v>120</v>
      </c>
      <c r="F14" s="11" t="s">
        <v>8</v>
      </c>
      <c r="G14" s="14">
        <f>COUNTIF(Item,"gas")</f>
        <v>3</v>
      </c>
      <c r="H14" s="2"/>
      <c r="I14" s="2"/>
      <c r="J14" s="2"/>
    </row>
    <row r="15" spans="1:14" x14ac:dyDescent="0.2">
      <c r="A15" s="3">
        <v>43628</v>
      </c>
      <c r="B15" t="s">
        <v>8</v>
      </c>
      <c r="C15" t="s">
        <v>17</v>
      </c>
      <c r="D15" s="8">
        <v>25</v>
      </c>
      <c r="F15" s="11" t="s">
        <v>4</v>
      </c>
      <c r="G15" s="14">
        <f>COUNTIF(Item,"groc*")</f>
        <v>4</v>
      </c>
      <c r="H15" s="2"/>
      <c r="I15" s="2"/>
      <c r="J15" s="2"/>
    </row>
    <row r="16" spans="1:14" x14ac:dyDescent="0.2">
      <c r="A16" s="3">
        <v>43628</v>
      </c>
      <c r="B16" t="s">
        <v>11</v>
      </c>
      <c r="C16" t="s">
        <v>17</v>
      </c>
      <c r="D16" s="8">
        <v>15</v>
      </c>
      <c r="F16" s="11" t="s">
        <v>24</v>
      </c>
      <c r="G16" s="14" t="e" cm="1" vm="1">
        <f t="array" aca="1" ref="G16" ca="1">COUNTIF(Category,Fixed)</f>
        <v>#VALUE!</v>
      </c>
    </row>
    <row r="17" spans="1:10" x14ac:dyDescent="0.2">
      <c r="A17" s="3">
        <v>43628</v>
      </c>
      <c r="B17" t="s">
        <v>4</v>
      </c>
      <c r="C17" t="s">
        <v>17</v>
      </c>
      <c r="D17" s="8">
        <v>80</v>
      </c>
      <c r="F17" s="13" t="s">
        <v>25</v>
      </c>
      <c r="G17" s="15">
        <f>COUNTIF(Category,"var*")</f>
        <v>12</v>
      </c>
      <c r="H17" s="5"/>
      <c r="I17" s="5"/>
      <c r="J17" s="5"/>
    </row>
    <row r="18" spans="1:10" x14ac:dyDescent="0.2">
      <c r="A18" s="3">
        <v>43628</v>
      </c>
      <c r="B18" t="s">
        <v>10</v>
      </c>
      <c r="C18" t="s">
        <v>17</v>
      </c>
      <c r="D18" s="8">
        <v>15</v>
      </c>
      <c r="H18" s="5"/>
      <c r="I18" s="5"/>
      <c r="J18" s="5"/>
    </row>
    <row r="19" spans="1:10" x14ac:dyDescent="0.2">
      <c r="A19" s="3">
        <v>43636</v>
      </c>
      <c r="B19" t="s">
        <v>12</v>
      </c>
      <c r="C19" t="s">
        <v>17</v>
      </c>
      <c r="D19" s="8">
        <v>28</v>
      </c>
      <c r="F19" s="9" t="s">
        <v>2</v>
      </c>
      <c r="G19" s="10" t="s">
        <v>28</v>
      </c>
    </row>
    <row r="20" spans="1:10" ht="15" customHeight="1" x14ac:dyDescent="0.2">
      <c r="A20" s="3">
        <v>43638</v>
      </c>
      <c r="B20" t="s">
        <v>8</v>
      </c>
      <c r="C20" t="s">
        <v>17</v>
      </c>
      <c r="D20" s="8">
        <v>20</v>
      </c>
      <c r="F20" s="11"/>
      <c r="G20" s="12"/>
    </row>
    <row r="21" spans="1:10" x14ac:dyDescent="0.2">
      <c r="A21" s="3">
        <v>43638</v>
      </c>
      <c r="B21" t="s">
        <v>4</v>
      </c>
      <c r="C21" t="s">
        <v>17</v>
      </c>
      <c r="D21" s="8">
        <v>60</v>
      </c>
      <c r="F21" s="11" t="s">
        <v>31</v>
      </c>
      <c r="G21" s="16">
        <f>AVERAGEIF(Item, "*", amount)</f>
        <v>131</v>
      </c>
    </row>
    <row r="22" spans="1:10" x14ac:dyDescent="0.2">
      <c r="A22" s="3">
        <v>43638</v>
      </c>
      <c r="B22" t="s">
        <v>13</v>
      </c>
      <c r="C22" t="s">
        <v>17</v>
      </c>
      <c r="D22" s="8">
        <v>25</v>
      </c>
      <c r="F22" s="11" t="s">
        <v>8</v>
      </c>
      <c r="G22" s="16">
        <f>AVERAGEIF(Item,"gas",amount)</f>
        <v>22.666666666666668</v>
      </c>
    </row>
    <row r="23" spans="1:10" x14ac:dyDescent="0.2">
      <c r="A23" s="3"/>
      <c r="D23" s="5"/>
      <c r="F23" s="11" t="s">
        <v>4</v>
      </c>
      <c r="G23" s="16">
        <f>AVERAGEIF(Item,"Groc*",amount)</f>
        <v>82.5</v>
      </c>
    </row>
    <row r="24" spans="1:10" x14ac:dyDescent="0.2">
      <c r="A24" t="s">
        <v>20</v>
      </c>
      <c r="B24" t="s">
        <v>27</v>
      </c>
      <c r="F24" s="11" t="s">
        <v>24</v>
      </c>
      <c r="G24" s="16">
        <f>AVERAGEIF(Category,"Fix*",amount)</f>
        <v>397.5</v>
      </c>
    </row>
    <row r="25" spans="1:10" x14ac:dyDescent="0.2">
      <c r="A25" t="s">
        <v>21</v>
      </c>
      <c r="B25" t="s">
        <v>29</v>
      </c>
      <c r="F25" s="13" t="s">
        <v>25</v>
      </c>
      <c r="G25" s="17">
        <f>AVERAGEIF(Category,"Vari*",amount)</f>
        <v>42.166666666666664</v>
      </c>
    </row>
    <row r="26" spans="1:10" x14ac:dyDescent="0.2">
      <c r="A26" t="s">
        <v>26</v>
      </c>
      <c r="B26" t="s">
        <v>32</v>
      </c>
    </row>
    <row r="27" spans="1:10" x14ac:dyDescent="0.2">
      <c r="A27" t="s">
        <v>22</v>
      </c>
    </row>
  </sheetData>
  <sortState xmlns:xlrd2="http://schemas.microsoft.com/office/spreadsheetml/2017/richdata2" ref="A7:D22">
    <sortCondition ref="A7:A22"/>
  </sortState>
  <mergeCells count="2">
    <mergeCell ref="A1:D1"/>
    <mergeCell ref="F1:G1"/>
  </mergeCells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IF Functions</vt:lpstr>
      <vt:lpstr>amount</vt:lpstr>
      <vt:lpstr>Car_Payment</vt:lpstr>
      <vt:lpstr>Category</vt:lpstr>
      <vt:lpstr>Date</vt:lpstr>
      <vt:lpstr>Fixed</vt:lpstr>
      <vt:lpstr>Item</vt:lpstr>
      <vt:lpstr>'IF Functions'!Print_Area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Hemenway</dc:creator>
  <cp:lastModifiedBy>Villegas,Juan G.(Student)</cp:lastModifiedBy>
  <cp:lastPrinted>2020-09-22T14:17:12Z</cp:lastPrinted>
  <dcterms:created xsi:type="dcterms:W3CDTF">2019-03-26T14:45:31Z</dcterms:created>
  <dcterms:modified xsi:type="dcterms:W3CDTF">2022-02-26T20:37:13Z</dcterms:modified>
</cp:coreProperties>
</file>