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4th Year/BIS 305/Assignment 1/"/>
    </mc:Choice>
  </mc:AlternateContent>
  <xr:revisionPtr revIDLastSave="10" documentId="8_{641EB194-33AC-BA40-BED3-B3ECB3D832CC}" xr6:coauthVersionLast="47" xr6:coauthVersionMax="47" xr10:uidLastSave="{683B17CE-C7ED-E24C-B829-68288D675865}"/>
  <bookViews>
    <workbookView xWindow="0" yWindow="0" windowWidth="14280" windowHeight="18000" tabRatio="500" activeTab="1" xr2:uid="{00000000-000D-0000-FFFF-FFFF00000000}"/>
  </bookViews>
  <sheets>
    <sheet name="Data" sheetId="1" r:id="rId1"/>
    <sheet name="Advertising" sheetId="5" r:id="rId2"/>
    <sheet name="No Advertising1" sheetId="6" r:id="rId3"/>
    <sheet name="No Cupon" sheetId="3" r:id="rId4"/>
    <sheet name="Coupon" sheetId="2" r:id="rId5"/>
    <sheet name="Sheet3" sheetId="4" r:id="rId6"/>
  </sheets>
  <definedNames>
    <definedName name="_xlnm._FilterDatabase" localSheetId="0" hidden="1">Data!$A$1:$I$17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5" l="1"/>
  <c r="J14" i="2"/>
  <c r="J14" i="3"/>
  <c r="J15" i="6"/>
  <c r="J15" i="5"/>
  <c r="J24" i="1"/>
  <c r="J17" i="2"/>
  <c r="J17" i="3"/>
  <c r="J18" i="6"/>
  <c r="J26" i="1"/>
  <c r="I2" i="1"/>
  <c r="H2" i="1"/>
  <c r="J23" i="1"/>
  <c r="J22" i="1"/>
  <c r="I19" i="1"/>
  <c r="H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J19" i="1" s="1"/>
  <c r="I11" i="6"/>
  <c r="H11" i="6"/>
  <c r="J11" i="6" s="1"/>
  <c r="J9" i="6"/>
  <c r="J8" i="6"/>
  <c r="J7" i="6"/>
  <c r="J6" i="6"/>
  <c r="J5" i="6"/>
  <c r="J4" i="6"/>
  <c r="J3" i="6"/>
  <c r="J2" i="6"/>
  <c r="J14" i="6" s="1"/>
  <c r="I11" i="5"/>
  <c r="H11" i="5"/>
  <c r="J11" i="5"/>
  <c r="J9" i="5"/>
  <c r="J8" i="5"/>
  <c r="J7" i="5"/>
  <c r="J6" i="5"/>
  <c r="J5" i="5"/>
  <c r="J4" i="5"/>
  <c r="J3" i="5"/>
  <c r="J2" i="5"/>
  <c r="J10" i="2"/>
  <c r="J3" i="2"/>
  <c r="J4" i="2"/>
  <c r="J13" i="2" s="1"/>
  <c r="J5" i="2"/>
  <c r="J6" i="2"/>
  <c r="J7" i="2"/>
  <c r="J8" i="2"/>
  <c r="J9" i="2"/>
  <c r="J12" i="2"/>
  <c r="I10" i="2"/>
  <c r="H10" i="2"/>
  <c r="J10" i="3"/>
  <c r="J3" i="3"/>
  <c r="J4" i="3"/>
  <c r="J5" i="3"/>
  <c r="J13" i="3" s="1"/>
  <c r="J6" i="3"/>
  <c r="J7" i="3"/>
  <c r="J8" i="3"/>
  <c r="J9" i="3"/>
  <c r="H10" i="3"/>
  <c r="I10" i="3"/>
  <c r="J2" i="2"/>
  <c r="J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13" i="6" l="1"/>
  <c r="J14" i="5"/>
  <c r="J13" i="5"/>
  <c r="J1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<sst xmlns="http://schemas.openxmlformats.org/spreadsheetml/2006/main" count="74" uniqueCount="18">
  <si>
    <t>Store 1</t>
  </si>
  <si>
    <t>Store 2</t>
  </si>
  <si>
    <t>Store 3</t>
  </si>
  <si>
    <t>Week</t>
  </si>
  <si>
    <t>Price</t>
  </si>
  <si>
    <t>Coupon</t>
  </si>
  <si>
    <t>Advertising</t>
  </si>
  <si>
    <t>Total Sales</t>
  </si>
  <si>
    <t>Predicted Total Sales</t>
  </si>
  <si>
    <t>Difference</t>
  </si>
  <si>
    <t>Min</t>
  </si>
  <si>
    <t>Max</t>
  </si>
  <si>
    <t>Range:</t>
  </si>
  <si>
    <t>Range</t>
  </si>
  <si>
    <t xml:space="preserve"> </t>
  </si>
  <si>
    <t>Sum:</t>
  </si>
  <si>
    <t>Accuracy: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</si>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</sst>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8" formatCode="0.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7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164" fontId="8" fillId="0" borderId="0" xfId="0" applyNumberFormat="1" applyFont="1"/>
    <xf numFmtId="178" fontId="8" fillId="0" borderId="0" xfId="0" applyNumberFormat="1" applyFont="1"/>
    <xf numFmtId="178" fontId="9" fillId="0" borderId="0" xfId="0" applyNumberFormat="1" applyFont="1"/>
    <xf numFmtId="164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85" zoomScaleNormal="85" workbookViewId="0">
      <selection activeCell="G35" sqref="G35"/>
    </sheetView>
  </sheetViews>
  <sheetFormatPr baseColWidth="10" defaultColWidth="11" defaultRowHeight="16" x14ac:dyDescent="0.2"/>
  <cols>
    <col min="1" max="1" width="9" style="2" bestFit="1" customWidth="1"/>
    <col min="2" max="2" width="8.6640625" style="2" bestFit="1" customWidth="1"/>
    <col min="3" max="3" width="11" style="2" bestFit="1" customWidth="1"/>
    <col min="4" max="4" width="14.6640625" style="2" bestFit="1" customWidth="1"/>
    <col min="5" max="7" width="10.5" style="2" bestFit="1" customWidth="1"/>
    <col min="8" max="8" width="14.1640625" style="3" bestFit="1" customWidth="1"/>
    <col min="9" max="9" width="24.1640625" style="3" bestFit="1" customWidth="1"/>
    <col min="10" max="10" width="11" style="3"/>
    <col min="11" max="16384" width="11" style="2"/>
  </cols>
  <sheetData>
    <row r="1" spans="1:10" ht="15.7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3" t="s">
        <v>7</v>
      </c>
      <c r="I1" s="13" t="s">
        <v>8</v>
      </c>
      <c r="J1" s="3" t="s">
        <v>9</v>
      </c>
    </row>
    <row r="2" spans="1:10" x14ac:dyDescent="0.2">
      <c r="A2" s="2">
        <v>1</v>
      </c>
      <c r="B2" s="3">
        <v>6.99</v>
      </c>
      <c r="C2" s="2">
        <v>0</v>
      </c>
      <c r="D2" s="2">
        <v>0</v>
      </c>
      <c r="E2" s="2">
        <v>501</v>
      </c>
      <c r="F2" s="2">
        <v>510</v>
      </c>
      <c r="G2" s="2">
        <v>481</v>
      </c>
      <c r="H2" s="3">
        <f>SUM(E2:G2)</f>
        <v>1492</v>
      </c>
      <c r="I2" s="3">
        <f>1105.55 +56.18*B2+123.88*C2+5.24*D2</f>
        <v>1498.2482</v>
      </c>
      <c r="J2" s="3">
        <f>H2-I2</f>
        <v>-6.2481999999999971</v>
      </c>
    </row>
    <row r="3" spans="1:10" x14ac:dyDescent="0.2">
      <c r="A3" s="2">
        <v>2</v>
      </c>
      <c r="B3" s="3">
        <v>6.99</v>
      </c>
      <c r="C3" s="2">
        <v>0</v>
      </c>
      <c r="D3" s="2">
        <v>150</v>
      </c>
      <c r="E3" s="2">
        <v>772</v>
      </c>
      <c r="F3" s="2">
        <v>748</v>
      </c>
      <c r="G3" s="2">
        <v>775</v>
      </c>
      <c r="H3" s="3">
        <f t="shared" ref="H3:H17" si="0">SUM(E3:G3)</f>
        <v>2295</v>
      </c>
      <c r="I3" s="3">
        <f t="shared" ref="I3:I17" si="1">1105.55 +56.18*B3+123.88*C3+5.24*D3</f>
        <v>2284.2482</v>
      </c>
      <c r="J3" s="3">
        <f t="shared" ref="J3:J17" si="2">H3-I3</f>
        <v>10.751800000000003</v>
      </c>
    </row>
    <row r="4" spans="1:10" x14ac:dyDescent="0.2">
      <c r="A4" s="2">
        <v>3</v>
      </c>
      <c r="B4" s="3">
        <v>6.99</v>
      </c>
      <c r="C4" s="2">
        <v>1</v>
      </c>
      <c r="D4" s="2">
        <v>0</v>
      </c>
      <c r="E4" s="2">
        <v>554</v>
      </c>
      <c r="F4" s="2">
        <v>528</v>
      </c>
      <c r="G4" s="2">
        <v>506</v>
      </c>
      <c r="H4" s="3">
        <f t="shared" si="0"/>
        <v>1588</v>
      </c>
      <c r="I4" s="3">
        <f t="shared" si="1"/>
        <v>1622.1282000000001</v>
      </c>
      <c r="J4" s="3">
        <f t="shared" si="2"/>
        <v>-34.128200000000106</v>
      </c>
    </row>
    <row r="5" spans="1:10" x14ac:dyDescent="0.2">
      <c r="A5" s="2">
        <v>4</v>
      </c>
      <c r="B5" s="3">
        <v>6.99</v>
      </c>
      <c r="C5" s="2">
        <v>1</v>
      </c>
      <c r="D5" s="2">
        <v>150</v>
      </c>
      <c r="E5" s="2">
        <v>838</v>
      </c>
      <c r="F5" s="2">
        <v>785</v>
      </c>
      <c r="G5" s="2">
        <v>834</v>
      </c>
      <c r="H5" s="3">
        <f t="shared" si="0"/>
        <v>2457</v>
      </c>
      <c r="I5" s="3">
        <f t="shared" si="1"/>
        <v>2408.1282000000001</v>
      </c>
      <c r="J5" s="3">
        <f t="shared" si="2"/>
        <v>48.871799999999894</v>
      </c>
    </row>
    <row r="6" spans="1:10" x14ac:dyDescent="0.2">
      <c r="A6" s="2">
        <v>5</v>
      </c>
      <c r="B6" s="3">
        <v>6.49</v>
      </c>
      <c r="C6" s="2">
        <v>0</v>
      </c>
      <c r="D6" s="2">
        <v>0</v>
      </c>
      <c r="E6" s="2">
        <v>521</v>
      </c>
      <c r="F6" s="2">
        <v>519</v>
      </c>
      <c r="G6" s="2">
        <v>500</v>
      </c>
      <c r="H6" s="3">
        <f t="shared" si="0"/>
        <v>1540</v>
      </c>
      <c r="I6" s="3">
        <f t="shared" si="1"/>
        <v>1470.1581999999999</v>
      </c>
      <c r="J6" s="3">
        <f t="shared" si="2"/>
        <v>69.841800000000148</v>
      </c>
    </row>
    <row r="7" spans="1:10" x14ac:dyDescent="0.2">
      <c r="A7" s="2">
        <v>6</v>
      </c>
      <c r="B7" s="3">
        <v>6.49</v>
      </c>
      <c r="C7" s="2">
        <v>0</v>
      </c>
      <c r="D7" s="2">
        <v>150</v>
      </c>
      <c r="E7" s="2">
        <v>723</v>
      </c>
      <c r="F7" s="2">
        <v>790</v>
      </c>
      <c r="G7" s="2">
        <v>723</v>
      </c>
      <c r="H7" s="3">
        <f t="shared" si="0"/>
        <v>2236</v>
      </c>
      <c r="I7" s="3">
        <f t="shared" si="1"/>
        <v>2256.1581999999999</v>
      </c>
      <c r="J7" s="3">
        <f t="shared" si="2"/>
        <v>-20.158199999999852</v>
      </c>
    </row>
    <row r="8" spans="1:10" x14ac:dyDescent="0.2">
      <c r="A8" s="2">
        <v>7</v>
      </c>
      <c r="B8" s="3">
        <v>6.49</v>
      </c>
      <c r="C8" s="2">
        <v>1</v>
      </c>
      <c r="D8" s="2">
        <v>0</v>
      </c>
      <c r="E8" s="2">
        <v>510</v>
      </c>
      <c r="F8" s="2">
        <v>556</v>
      </c>
      <c r="G8" s="2">
        <v>520</v>
      </c>
      <c r="H8" s="3">
        <f t="shared" si="0"/>
        <v>1586</v>
      </c>
      <c r="I8" s="3">
        <f t="shared" si="1"/>
        <v>1594.0382</v>
      </c>
      <c r="J8" s="3">
        <f t="shared" si="2"/>
        <v>-8.0381999999999607</v>
      </c>
    </row>
    <row r="9" spans="1:10" x14ac:dyDescent="0.2">
      <c r="A9" s="2">
        <v>8</v>
      </c>
      <c r="B9" s="3">
        <v>6.49</v>
      </c>
      <c r="C9" s="2">
        <v>1</v>
      </c>
      <c r="D9" s="2">
        <v>150</v>
      </c>
      <c r="E9" s="2">
        <v>818</v>
      </c>
      <c r="F9" s="2">
        <v>773</v>
      </c>
      <c r="G9" s="2">
        <v>800</v>
      </c>
      <c r="H9" s="3">
        <f t="shared" si="0"/>
        <v>2391</v>
      </c>
      <c r="I9" s="3">
        <f t="shared" si="1"/>
        <v>2380.0382</v>
      </c>
      <c r="J9" s="3">
        <f t="shared" si="2"/>
        <v>10.961800000000039</v>
      </c>
    </row>
    <row r="10" spans="1:10" x14ac:dyDescent="0.2">
      <c r="A10" s="2">
        <v>9</v>
      </c>
      <c r="B10" s="3">
        <v>7.59</v>
      </c>
      <c r="C10" s="2">
        <v>0</v>
      </c>
      <c r="D10" s="2">
        <v>0</v>
      </c>
      <c r="E10" s="2">
        <v>479</v>
      </c>
      <c r="F10" s="2">
        <v>491</v>
      </c>
      <c r="G10" s="2">
        <v>486</v>
      </c>
      <c r="H10" s="3">
        <f t="shared" si="0"/>
        <v>1456</v>
      </c>
      <c r="I10" s="3">
        <f t="shared" si="1"/>
        <v>1531.9562000000001</v>
      </c>
      <c r="J10" s="3">
        <f t="shared" si="2"/>
        <v>-75.956200000000081</v>
      </c>
    </row>
    <row r="11" spans="1:10" x14ac:dyDescent="0.2">
      <c r="A11" s="2">
        <v>10</v>
      </c>
      <c r="B11" s="3">
        <v>7.59</v>
      </c>
      <c r="C11" s="2">
        <v>0</v>
      </c>
      <c r="D11" s="2">
        <v>150</v>
      </c>
      <c r="E11" s="2">
        <v>825</v>
      </c>
      <c r="F11" s="2">
        <v>822</v>
      </c>
      <c r="G11" s="2">
        <v>757</v>
      </c>
      <c r="H11" s="3">
        <f t="shared" si="0"/>
        <v>2404</v>
      </c>
      <c r="I11" s="3">
        <f t="shared" si="1"/>
        <v>2317.9562000000001</v>
      </c>
      <c r="J11" s="3">
        <f t="shared" si="2"/>
        <v>86.043799999999919</v>
      </c>
    </row>
    <row r="12" spans="1:10" x14ac:dyDescent="0.2">
      <c r="A12" s="2">
        <v>11</v>
      </c>
      <c r="B12" s="3">
        <v>7.59</v>
      </c>
      <c r="C12" s="2">
        <v>1</v>
      </c>
      <c r="D12" s="2">
        <v>0</v>
      </c>
      <c r="E12" s="2">
        <v>533</v>
      </c>
      <c r="F12" s="2">
        <v>513</v>
      </c>
      <c r="G12" s="2">
        <v>540</v>
      </c>
      <c r="H12" s="3">
        <f t="shared" si="0"/>
        <v>1586</v>
      </c>
      <c r="I12" s="3">
        <f t="shared" si="1"/>
        <v>1655.8362000000002</v>
      </c>
      <c r="J12" s="3">
        <f t="shared" si="2"/>
        <v>-69.83620000000019</v>
      </c>
    </row>
    <row r="13" spans="1:10" x14ac:dyDescent="0.2">
      <c r="A13" s="2">
        <v>12</v>
      </c>
      <c r="B13" s="3">
        <v>7.59</v>
      </c>
      <c r="C13" s="2">
        <v>1</v>
      </c>
      <c r="D13" s="2">
        <v>150</v>
      </c>
      <c r="E13" s="2">
        <v>839</v>
      </c>
      <c r="F13" s="2">
        <v>791</v>
      </c>
      <c r="G13" s="2">
        <v>832</v>
      </c>
      <c r="H13" s="3">
        <f t="shared" si="0"/>
        <v>2462</v>
      </c>
      <c r="I13" s="3">
        <f t="shared" si="1"/>
        <v>2441.8362000000002</v>
      </c>
      <c r="J13" s="3">
        <f t="shared" si="2"/>
        <v>20.16379999999981</v>
      </c>
    </row>
    <row r="14" spans="1:10" x14ac:dyDescent="0.2">
      <c r="A14" s="2">
        <v>13</v>
      </c>
      <c r="B14" s="3">
        <v>5.49</v>
      </c>
      <c r="C14" s="2">
        <v>0</v>
      </c>
      <c r="D14" s="2">
        <v>0</v>
      </c>
      <c r="E14" s="2">
        <v>484</v>
      </c>
      <c r="F14" s="2">
        <v>480</v>
      </c>
      <c r="G14" s="2">
        <v>508</v>
      </c>
      <c r="H14" s="3">
        <f t="shared" si="0"/>
        <v>1472</v>
      </c>
      <c r="I14" s="3">
        <f t="shared" si="1"/>
        <v>1413.9782</v>
      </c>
      <c r="J14" s="3">
        <f t="shared" si="2"/>
        <v>58.021799999999985</v>
      </c>
    </row>
    <row r="15" spans="1:10" x14ac:dyDescent="0.2">
      <c r="A15" s="2">
        <v>14</v>
      </c>
      <c r="B15" s="3">
        <v>5.49</v>
      </c>
      <c r="C15" s="2">
        <v>0</v>
      </c>
      <c r="D15" s="2">
        <v>150</v>
      </c>
      <c r="E15" s="2">
        <v>686</v>
      </c>
      <c r="F15" s="2">
        <v>683</v>
      </c>
      <c r="G15" s="2">
        <v>708</v>
      </c>
      <c r="H15" s="3">
        <f t="shared" si="0"/>
        <v>2077</v>
      </c>
      <c r="I15" s="3">
        <f t="shared" si="1"/>
        <v>2199.9782</v>
      </c>
      <c r="J15" s="3">
        <f t="shared" si="2"/>
        <v>-122.97820000000002</v>
      </c>
    </row>
    <row r="16" spans="1:10" x14ac:dyDescent="0.2">
      <c r="A16" s="2">
        <v>15</v>
      </c>
      <c r="B16" s="3">
        <v>5.49</v>
      </c>
      <c r="C16" s="2">
        <v>1</v>
      </c>
      <c r="D16" s="2">
        <v>0</v>
      </c>
      <c r="E16" s="2">
        <v>543</v>
      </c>
      <c r="F16" s="2">
        <v>531</v>
      </c>
      <c r="G16" s="2">
        <v>530</v>
      </c>
      <c r="H16" s="3">
        <f t="shared" si="0"/>
        <v>1604</v>
      </c>
      <c r="I16" s="3">
        <f t="shared" si="1"/>
        <v>1537.8582000000001</v>
      </c>
      <c r="J16" s="3">
        <f t="shared" si="2"/>
        <v>66.141799999999876</v>
      </c>
    </row>
    <row r="17" spans="1:10" x14ac:dyDescent="0.2">
      <c r="A17" s="2">
        <v>16</v>
      </c>
      <c r="B17" s="3">
        <v>5.49</v>
      </c>
      <c r="C17" s="2">
        <v>1</v>
      </c>
      <c r="D17" s="2">
        <v>150</v>
      </c>
      <c r="E17" s="2">
        <v>767</v>
      </c>
      <c r="F17" s="2">
        <v>743</v>
      </c>
      <c r="G17" s="2">
        <v>779</v>
      </c>
      <c r="H17" s="3">
        <f t="shared" si="0"/>
        <v>2289</v>
      </c>
      <c r="I17" s="3">
        <f t="shared" si="1"/>
        <v>2323.8582000000001</v>
      </c>
      <c r="J17" s="3">
        <f t="shared" si="2"/>
        <v>-34.858200000000124</v>
      </c>
    </row>
    <row r="19" spans="1:10" x14ac:dyDescent="0.2">
      <c r="G19" s="2" t="s">
        <v>17</v>
      </c>
      <c r="H19" s="3">
        <f>SUM(H2:H18)</f>
        <v>30935</v>
      </c>
      <c r="I19" s="3">
        <f>SUM(I2:I18)</f>
        <v>30936.403200000004</v>
      </c>
      <c r="J19" s="3">
        <f>SUM(J2:J18)</f>
        <v>-1.4032000000006519</v>
      </c>
    </row>
    <row r="22" spans="1:10" x14ac:dyDescent="0.2">
      <c r="I22" s="9" t="s">
        <v>10</v>
      </c>
      <c r="J22" s="6">
        <f>MIN(J11:J18)</f>
        <v>-122.97820000000002</v>
      </c>
    </row>
    <row r="23" spans="1:10" x14ac:dyDescent="0.2">
      <c r="I23" s="9" t="s">
        <v>11</v>
      </c>
      <c r="J23" s="6">
        <f>MAX(J11:J18)</f>
        <v>86.043799999999919</v>
      </c>
    </row>
    <row r="24" spans="1:10" x14ac:dyDescent="0.2">
      <c r="I24" s="9" t="s">
        <v>12</v>
      </c>
      <c r="J24" s="6">
        <f>J23-J22</f>
        <v>209.02199999999993</v>
      </c>
    </row>
    <row r="25" spans="1:10" x14ac:dyDescent="0.2">
      <c r="I25" s="6"/>
      <c r="J25" s="6"/>
    </row>
    <row r="26" spans="1:10" x14ac:dyDescent="0.2">
      <c r="I26" s="10" t="s">
        <v>16</v>
      </c>
      <c r="J26" s="12">
        <f>(H19-I19)/(H19)</f>
        <v>-4.535962502034233E-5</v>
      </c>
    </row>
  </sheetData>
  <autoFilter ref="A1:I17" xr:uid="{00000000-0001-0000-0000-000000000000}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0372-7AFE-634B-8C33-58051DC0CECF}">
  <dimension ref="A1:J18"/>
  <sheetViews>
    <sheetView tabSelected="1" workbookViewId="0">
      <selection activeCell="J13" sqref="J13"/>
    </sheetView>
  </sheetViews>
  <sheetFormatPr baseColWidth="10" defaultRowHeight="16" x14ac:dyDescent="0.2"/>
  <cols>
    <col min="8" max="9" width="10.83203125" style="6"/>
    <col min="10" max="10" width="12.83203125" style="6" bestFit="1" customWidth="1"/>
  </cols>
  <sheetData>
    <row r="1" spans="1:10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0</v>
      </c>
      <c r="F1" s="4" t="s">
        <v>1</v>
      </c>
      <c r="G1" s="4" t="s">
        <v>2</v>
      </c>
      <c r="H1" s="8" t="s">
        <v>7</v>
      </c>
      <c r="I1" s="8" t="s">
        <v>8</v>
      </c>
      <c r="J1" s="6" t="s">
        <v>9</v>
      </c>
    </row>
    <row r="2" spans="1:10" x14ac:dyDescent="0.2">
      <c r="A2" s="5">
        <v>2</v>
      </c>
      <c r="B2" s="7">
        <v>6.99</v>
      </c>
      <c r="C2" s="5">
        <v>0</v>
      </c>
      <c r="D2" s="5">
        <v>150</v>
      </c>
      <c r="E2" s="5">
        <v>772</v>
      </c>
      <c r="F2" s="5">
        <v>748</v>
      </c>
      <c r="G2" s="5">
        <v>775</v>
      </c>
      <c r="H2" s="7">
        <v>2295</v>
      </c>
      <c r="I2" s="7">
        <v>2284.25</v>
      </c>
      <c r="J2" s="6">
        <f>H2-I2</f>
        <v>10.75</v>
      </c>
    </row>
    <row r="3" spans="1:10" x14ac:dyDescent="0.2">
      <c r="A3" s="5">
        <v>4</v>
      </c>
      <c r="B3" s="7">
        <v>6.99</v>
      </c>
      <c r="C3" s="5">
        <v>1</v>
      </c>
      <c r="D3" s="5">
        <v>150</v>
      </c>
      <c r="E3" s="5">
        <v>838</v>
      </c>
      <c r="F3" s="5">
        <v>785</v>
      </c>
      <c r="G3" s="5">
        <v>834</v>
      </c>
      <c r="H3" s="7">
        <v>2457</v>
      </c>
      <c r="I3" s="7">
        <v>2408.13</v>
      </c>
      <c r="J3" s="6">
        <f t="shared" ref="J3:J9" si="0">H3-I3</f>
        <v>48.869999999999891</v>
      </c>
    </row>
    <row r="4" spans="1:10" x14ac:dyDescent="0.2">
      <c r="A4" s="5">
        <v>6</v>
      </c>
      <c r="B4" s="7">
        <v>6.49</v>
      </c>
      <c r="C4" s="5">
        <v>0</v>
      </c>
      <c r="D4" s="5">
        <v>150</v>
      </c>
      <c r="E4" s="5">
        <v>723</v>
      </c>
      <c r="F4" s="5">
        <v>790</v>
      </c>
      <c r="G4" s="5">
        <v>723</v>
      </c>
      <c r="H4" s="7">
        <v>2236</v>
      </c>
      <c r="I4" s="7">
        <v>2256.16</v>
      </c>
      <c r="J4" s="6">
        <f t="shared" si="0"/>
        <v>-20.159999999999854</v>
      </c>
    </row>
    <row r="5" spans="1:10" x14ac:dyDescent="0.2">
      <c r="A5" s="5">
        <v>8</v>
      </c>
      <c r="B5" s="7">
        <v>6.49</v>
      </c>
      <c r="C5" s="5">
        <v>1</v>
      </c>
      <c r="D5" s="5">
        <v>150</v>
      </c>
      <c r="E5" s="5">
        <v>818</v>
      </c>
      <c r="F5" s="5">
        <v>773</v>
      </c>
      <c r="G5" s="5">
        <v>800</v>
      </c>
      <c r="H5" s="7">
        <v>2391</v>
      </c>
      <c r="I5" s="7">
        <v>2380.04</v>
      </c>
      <c r="J5" s="6">
        <f t="shared" si="0"/>
        <v>10.960000000000036</v>
      </c>
    </row>
    <row r="6" spans="1:10" x14ac:dyDescent="0.2">
      <c r="A6" s="5">
        <v>10</v>
      </c>
      <c r="B6" s="7">
        <v>7.59</v>
      </c>
      <c r="C6" s="5">
        <v>0</v>
      </c>
      <c r="D6" s="5">
        <v>150</v>
      </c>
      <c r="E6" s="5">
        <v>825</v>
      </c>
      <c r="F6" s="5">
        <v>822</v>
      </c>
      <c r="G6" s="5">
        <v>757</v>
      </c>
      <c r="H6" s="7">
        <v>2404</v>
      </c>
      <c r="I6" s="7">
        <v>2317.96</v>
      </c>
      <c r="J6" s="6">
        <f t="shared" si="0"/>
        <v>86.039999999999964</v>
      </c>
    </row>
    <row r="7" spans="1:10" x14ac:dyDescent="0.2">
      <c r="A7" s="5">
        <v>12</v>
      </c>
      <c r="B7" s="7">
        <v>7.59</v>
      </c>
      <c r="C7" s="5">
        <v>1</v>
      </c>
      <c r="D7" s="5">
        <v>150</v>
      </c>
      <c r="E7" s="5">
        <v>839</v>
      </c>
      <c r="F7" s="5">
        <v>791</v>
      </c>
      <c r="G7" s="5">
        <v>832</v>
      </c>
      <c r="H7" s="7">
        <v>2462</v>
      </c>
      <c r="I7" s="7">
        <v>2441.84</v>
      </c>
      <c r="J7" s="6">
        <f t="shared" si="0"/>
        <v>20.159999999999854</v>
      </c>
    </row>
    <row r="8" spans="1:10" x14ac:dyDescent="0.2">
      <c r="A8" s="5">
        <v>14</v>
      </c>
      <c r="B8" s="7">
        <v>5.49</v>
      </c>
      <c r="C8" s="5">
        <v>0</v>
      </c>
      <c r="D8" s="5">
        <v>150</v>
      </c>
      <c r="E8" s="5">
        <v>686</v>
      </c>
      <c r="F8" s="5">
        <v>683</v>
      </c>
      <c r="G8" s="5">
        <v>708</v>
      </c>
      <c r="H8" s="7">
        <v>2077</v>
      </c>
      <c r="I8" s="7">
        <v>2199.98</v>
      </c>
      <c r="J8" s="6">
        <f t="shared" si="0"/>
        <v>-122.98000000000002</v>
      </c>
    </row>
    <row r="9" spans="1:10" x14ac:dyDescent="0.2">
      <c r="A9" s="5" t="s">
        <v>14</v>
      </c>
      <c r="B9" s="7">
        <v>5.49</v>
      </c>
      <c r="C9" s="5">
        <v>1</v>
      </c>
      <c r="D9" s="5">
        <v>150</v>
      </c>
      <c r="E9" s="5">
        <v>767</v>
      </c>
      <c r="F9" s="5">
        <v>743</v>
      </c>
      <c r="G9" s="5">
        <v>779</v>
      </c>
      <c r="H9" s="7">
        <v>2289</v>
      </c>
      <c r="I9" s="7">
        <v>2323.86</v>
      </c>
      <c r="J9" s="6">
        <f t="shared" si="0"/>
        <v>-34.860000000000127</v>
      </c>
    </row>
    <row r="10" spans="1:10" x14ac:dyDescent="0.2">
      <c r="A10" s="5"/>
      <c r="B10" s="7"/>
      <c r="C10" s="5"/>
      <c r="D10" s="5"/>
      <c r="E10" s="5"/>
      <c r="F10" s="5"/>
      <c r="G10" s="5"/>
      <c r="H10" s="7"/>
      <c r="I10" s="7"/>
    </row>
    <row r="11" spans="1:10" x14ac:dyDescent="0.2">
      <c r="G11" s="4" t="s">
        <v>15</v>
      </c>
      <c r="H11" s="6">
        <f>SUM(H2:H9)</f>
        <v>18611</v>
      </c>
      <c r="I11" s="6">
        <f>SUM(I2:I9)</f>
        <v>18612.22</v>
      </c>
      <c r="J11" s="6">
        <f>H11-I11</f>
        <v>-1.2200000000011642</v>
      </c>
    </row>
    <row r="13" spans="1:10" x14ac:dyDescent="0.2">
      <c r="I13" s="9" t="s">
        <v>10</v>
      </c>
      <c r="J13" s="6">
        <f>MIN(J2:J9)</f>
        <v>-122.98000000000002</v>
      </c>
    </row>
    <row r="14" spans="1:10" x14ac:dyDescent="0.2">
      <c r="I14" s="9" t="s">
        <v>11</v>
      </c>
      <c r="J14" s="6">
        <f>MAX(J2:J9)</f>
        <v>86.039999999999964</v>
      </c>
    </row>
    <row r="15" spans="1:10" x14ac:dyDescent="0.2">
      <c r="I15" s="9" t="s">
        <v>12</v>
      </c>
      <c r="J15" s="6">
        <f>J14-J13</f>
        <v>209.01999999999998</v>
      </c>
    </row>
    <row r="17" spans="9:10" x14ac:dyDescent="0.2">
      <c r="I17" s="11"/>
      <c r="J17" s="12"/>
    </row>
    <row r="18" spans="9:10" x14ac:dyDescent="0.2">
      <c r="I18" s="10" t="s">
        <v>16</v>
      </c>
      <c r="J18" s="12">
        <f>(H11-I11)/(H11)</f>
        <v>-6.5552630165018757E-5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4E6-ED60-6645-A0A9-C0260210DDFF}">
  <dimension ref="A1:J18"/>
  <sheetViews>
    <sheetView workbookViewId="0">
      <selection activeCell="J15" sqref="J15"/>
    </sheetView>
  </sheetViews>
  <sheetFormatPr baseColWidth="10" defaultRowHeight="16" x14ac:dyDescent="0.2"/>
  <cols>
    <col min="10" max="10" width="10.83203125" style="6"/>
  </cols>
  <sheetData>
    <row r="1" spans="1:10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7</v>
      </c>
      <c r="I1" s="1" t="s">
        <v>8</v>
      </c>
      <c r="J1" s="9" t="s">
        <v>9</v>
      </c>
    </row>
    <row r="2" spans="1:10" x14ac:dyDescent="0.2">
      <c r="A2" s="2">
        <v>1</v>
      </c>
      <c r="B2" s="3">
        <v>6.99</v>
      </c>
      <c r="C2" s="2">
        <v>0</v>
      </c>
      <c r="D2" s="2">
        <v>0</v>
      </c>
      <c r="E2" s="2">
        <v>501</v>
      </c>
      <c r="F2" s="2">
        <v>510</v>
      </c>
      <c r="G2" s="2">
        <v>481</v>
      </c>
      <c r="H2" s="2">
        <v>1492</v>
      </c>
      <c r="I2" s="3">
        <v>1498.2482</v>
      </c>
      <c r="J2" s="6">
        <f>H2-I2</f>
        <v>-6.2481999999999971</v>
      </c>
    </row>
    <row r="3" spans="1:10" x14ac:dyDescent="0.2">
      <c r="A3" s="2">
        <v>3</v>
      </c>
      <c r="B3" s="3">
        <v>6.99</v>
      </c>
      <c r="C3" s="2">
        <v>1</v>
      </c>
      <c r="D3" s="2">
        <v>0</v>
      </c>
      <c r="E3" s="2">
        <v>554</v>
      </c>
      <c r="F3" s="2">
        <v>528</v>
      </c>
      <c r="G3" s="2">
        <v>506</v>
      </c>
      <c r="H3" s="2">
        <v>1588</v>
      </c>
      <c r="I3" s="3">
        <v>1622.1282000000001</v>
      </c>
      <c r="J3" s="6">
        <f t="shared" ref="J3:J9" si="0">H3-I3</f>
        <v>-34.128200000000106</v>
      </c>
    </row>
    <row r="4" spans="1:10" x14ac:dyDescent="0.2">
      <c r="A4" s="2">
        <v>5</v>
      </c>
      <c r="B4" s="3">
        <v>6.49</v>
      </c>
      <c r="C4" s="2">
        <v>0</v>
      </c>
      <c r="D4" s="2">
        <v>0</v>
      </c>
      <c r="E4" s="2">
        <v>521</v>
      </c>
      <c r="F4" s="2">
        <v>519</v>
      </c>
      <c r="G4" s="2">
        <v>500</v>
      </c>
      <c r="H4" s="2">
        <v>1540</v>
      </c>
      <c r="I4" s="3">
        <v>1470.1581999999999</v>
      </c>
      <c r="J4" s="6">
        <f t="shared" si="0"/>
        <v>69.841800000000148</v>
      </c>
    </row>
    <row r="5" spans="1:10" x14ac:dyDescent="0.2">
      <c r="A5" s="2">
        <v>7</v>
      </c>
      <c r="B5" s="3">
        <v>6.49</v>
      </c>
      <c r="C5" s="2">
        <v>1</v>
      </c>
      <c r="D5" s="2">
        <v>0</v>
      </c>
      <c r="E5" s="2">
        <v>510</v>
      </c>
      <c r="F5" s="2">
        <v>556</v>
      </c>
      <c r="G5" s="2">
        <v>520</v>
      </c>
      <c r="H5" s="2">
        <v>1586</v>
      </c>
      <c r="I5" s="3">
        <v>1594.0382</v>
      </c>
      <c r="J5" s="6">
        <f t="shared" si="0"/>
        <v>-8.0381999999999607</v>
      </c>
    </row>
    <row r="6" spans="1:10" x14ac:dyDescent="0.2">
      <c r="A6" s="2">
        <v>9</v>
      </c>
      <c r="B6" s="3">
        <v>7.59</v>
      </c>
      <c r="C6" s="2">
        <v>0</v>
      </c>
      <c r="D6" s="2">
        <v>0</v>
      </c>
      <c r="E6" s="2">
        <v>479</v>
      </c>
      <c r="F6" s="2">
        <v>491</v>
      </c>
      <c r="G6" s="2">
        <v>486</v>
      </c>
      <c r="H6" s="2">
        <v>1456</v>
      </c>
      <c r="I6" s="3">
        <v>1531.9562000000001</v>
      </c>
      <c r="J6" s="6">
        <f t="shared" si="0"/>
        <v>-75.956200000000081</v>
      </c>
    </row>
    <row r="7" spans="1:10" x14ac:dyDescent="0.2">
      <c r="A7" s="2">
        <v>11</v>
      </c>
      <c r="B7" s="3">
        <v>7.59</v>
      </c>
      <c r="C7" s="2">
        <v>1</v>
      </c>
      <c r="D7" s="2">
        <v>0</v>
      </c>
      <c r="E7" s="2">
        <v>533</v>
      </c>
      <c r="F7" s="2">
        <v>513</v>
      </c>
      <c r="G7" s="2">
        <v>540</v>
      </c>
      <c r="H7" s="2">
        <v>1586</v>
      </c>
      <c r="I7" s="3">
        <v>1655.8362000000002</v>
      </c>
      <c r="J7" s="6">
        <f t="shared" si="0"/>
        <v>-69.83620000000019</v>
      </c>
    </row>
    <row r="8" spans="1:10" x14ac:dyDescent="0.2">
      <c r="A8" s="2">
        <v>13</v>
      </c>
      <c r="B8" s="3">
        <v>5.49</v>
      </c>
      <c r="C8" s="2">
        <v>0</v>
      </c>
      <c r="D8" s="2">
        <v>0</v>
      </c>
      <c r="E8" s="2">
        <v>484</v>
      </c>
      <c r="F8" s="2">
        <v>480</v>
      </c>
      <c r="G8" s="2">
        <v>508</v>
      </c>
      <c r="H8" s="2">
        <v>1472</v>
      </c>
      <c r="I8" s="3">
        <v>1413.9782</v>
      </c>
      <c r="J8" s="6">
        <f t="shared" si="0"/>
        <v>58.021799999999985</v>
      </c>
    </row>
    <row r="9" spans="1:10" x14ac:dyDescent="0.2">
      <c r="A9" s="2">
        <v>15</v>
      </c>
      <c r="B9" s="3">
        <v>5.49</v>
      </c>
      <c r="C9" s="2">
        <v>1</v>
      </c>
      <c r="D9" s="2">
        <v>0</v>
      </c>
      <c r="E9" s="2">
        <v>543</v>
      </c>
      <c r="F9" s="2">
        <v>531</v>
      </c>
      <c r="G9" s="2">
        <v>530</v>
      </c>
      <c r="H9" s="2">
        <v>1604</v>
      </c>
      <c r="I9" s="3">
        <v>1537.8582000000001</v>
      </c>
      <c r="J9" s="6">
        <f t="shared" si="0"/>
        <v>66.141799999999876</v>
      </c>
    </row>
    <row r="11" spans="1:10" x14ac:dyDescent="0.2">
      <c r="G11" s="4" t="s">
        <v>15</v>
      </c>
      <c r="H11" s="6">
        <f>SUM(H2:H9)</f>
        <v>12324</v>
      </c>
      <c r="I11" s="6">
        <f>SUM(I2:I9)</f>
        <v>12324.2016</v>
      </c>
      <c r="J11" s="6">
        <f>H11-I11</f>
        <v>-0.20160000000032596</v>
      </c>
    </row>
    <row r="12" spans="1:10" x14ac:dyDescent="0.2">
      <c r="H12" s="6"/>
      <c r="I12" s="6"/>
    </row>
    <row r="13" spans="1:10" x14ac:dyDescent="0.2">
      <c r="H13" s="6"/>
      <c r="I13" s="9" t="s">
        <v>10</v>
      </c>
      <c r="J13" s="6">
        <f>MIN(J2:J9)</f>
        <v>-75.956200000000081</v>
      </c>
    </row>
    <row r="14" spans="1:10" x14ac:dyDescent="0.2">
      <c r="H14" s="6"/>
      <c r="I14" s="9" t="s">
        <v>11</v>
      </c>
      <c r="J14" s="6">
        <f>MAX(J2:J9)</f>
        <v>69.841800000000148</v>
      </c>
    </row>
    <row r="15" spans="1:10" x14ac:dyDescent="0.2">
      <c r="H15" s="6"/>
      <c r="I15" s="9" t="s">
        <v>12</v>
      </c>
      <c r="J15" s="6">
        <f>J14-J13</f>
        <v>145.79800000000023</v>
      </c>
    </row>
    <row r="17" spans="9:10" x14ac:dyDescent="0.2">
      <c r="I17" s="11"/>
      <c r="J17" s="12"/>
    </row>
    <row r="18" spans="9:10" x14ac:dyDescent="0.2">
      <c r="I18" s="10" t="s">
        <v>16</v>
      </c>
      <c r="J18" s="12">
        <f>(H11-I11)/(H11)</f>
        <v>-1.6358325219111161E-5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AD69-DF0C-C84E-8E3E-6686FD0D8FFD}">
  <dimension ref="A1:J17"/>
  <sheetViews>
    <sheetView workbookViewId="0">
      <selection activeCell="J15" sqref="J15"/>
    </sheetView>
  </sheetViews>
  <sheetFormatPr baseColWidth="10" defaultRowHeight="16" x14ac:dyDescent="0.2"/>
  <cols>
    <col min="8" max="9" width="11.6640625" style="6" bestFit="1" customWidth="1"/>
    <col min="10" max="10" width="10.83203125" style="6"/>
  </cols>
  <sheetData>
    <row r="1" spans="1:10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0</v>
      </c>
      <c r="F1" s="4" t="s">
        <v>1</v>
      </c>
      <c r="G1" s="4" t="s">
        <v>2</v>
      </c>
      <c r="H1" s="8" t="s">
        <v>7</v>
      </c>
      <c r="I1" s="8" t="s">
        <v>8</v>
      </c>
      <c r="J1" s="8" t="s">
        <v>9</v>
      </c>
    </row>
    <row r="2" spans="1:10" x14ac:dyDescent="0.2">
      <c r="A2" s="5">
        <v>1</v>
      </c>
      <c r="B2" s="7">
        <v>6.99</v>
      </c>
      <c r="C2" s="5">
        <v>0</v>
      </c>
      <c r="D2" s="5">
        <v>0</v>
      </c>
      <c r="E2" s="5">
        <v>501</v>
      </c>
      <c r="F2" s="5">
        <v>510</v>
      </c>
      <c r="G2" s="5">
        <v>481</v>
      </c>
      <c r="H2" s="7">
        <v>1492</v>
      </c>
      <c r="I2" s="7">
        <v>1498.25</v>
      </c>
      <c r="J2" s="6">
        <f>H2-I2</f>
        <v>-6.25</v>
      </c>
    </row>
    <row r="3" spans="1:10" x14ac:dyDescent="0.2">
      <c r="A3" s="5">
        <v>2</v>
      </c>
      <c r="B3" s="7">
        <v>6.99</v>
      </c>
      <c r="C3" s="5">
        <v>0</v>
      </c>
      <c r="D3" s="5">
        <v>150</v>
      </c>
      <c r="E3" s="5">
        <v>772</v>
      </c>
      <c r="F3" s="5">
        <v>748</v>
      </c>
      <c r="G3" s="5">
        <v>775</v>
      </c>
      <c r="H3" s="7">
        <v>2295</v>
      </c>
      <c r="I3" s="7">
        <v>2284.25</v>
      </c>
      <c r="J3" s="6">
        <f t="shared" ref="J3:J9" si="0">H3-I3</f>
        <v>10.75</v>
      </c>
    </row>
    <row r="4" spans="1:10" x14ac:dyDescent="0.2">
      <c r="A4" s="5">
        <v>5</v>
      </c>
      <c r="B4" s="7">
        <v>6.49</v>
      </c>
      <c r="C4" s="5">
        <v>0</v>
      </c>
      <c r="D4" s="5">
        <v>0</v>
      </c>
      <c r="E4" s="5">
        <v>521</v>
      </c>
      <c r="F4" s="5">
        <v>519</v>
      </c>
      <c r="G4" s="5">
        <v>500</v>
      </c>
      <c r="H4" s="7">
        <v>1540</v>
      </c>
      <c r="I4" s="7">
        <v>1470.16</v>
      </c>
      <c r="J4" s="6">
        <f t="shared" si="0"/>
        <v>69.839999999999918</v>
      </c>
    </row>
    <row r="5" spans="1:10" x14ac:dyDescent="0.2">
      <c r="A5" s="5">
        <v>6</v>
      </c>
      <c r="B5" s="7">
        <v>6.49</v>
      </c>
      <c r="C5" s="5">
        <v>0</v>
      </c>
      <c r="D5" s="5">
        <v>150</v>
      </c>
      <c r="E5" s="5">
        <v>723</v>
      </c>
      <c r="F5" s="5">
        <v>790</v>
      </c>
      <c r="G5" s="5">
        <v>723</v>
      </c>
      <c r="H5" s="7">
        <v>2236</v>
      </c>
      <c r="I5" s="7">
        <v>2256.16</v>
      </c>
      <c r="J5" s="6">
        <f t="shared" si="0"/>
        <v>-20.159999999999854</v>
      </c>
    </row>
    <row r="6" spans="1:10" x14ac:dyDescent="0.2">
      <c r="A6" s="5">
        <v>9</v>
      </c>
      <c r="B6" s="7">
        <v>7.59</v>
      </c>
      <c r="C6" s="5">
        <v>0</v>
      </c>
      <c r="D6" s="5">
        <v>0</v>
      </c>
      <c r="E6" s="5">
        <v>479</v>
      </c>
      <c r="F6" s="5">
        <v>491</v>
      </c>
      <c r="G6" s="5">
        <v>486</v>
      </c>
      <c r="H6" s="7">
        <v>1456</v>
      </c>
      <c r="I6" s="7">
        <v>1531.96</v>
      </c>
      <c r="J6" s="6">
        <f t="shared" si="0"/>
        <v>-75.960000000000036</v>
      </c>
    </row>
    <row r="7" spans="1:10" x14ac:dyDescent="0.2">
      <c r="A7" s="5">
        <v>10</v>
      </c>
      <c r="B7" s="7">
        <v>7.59</v>
      </c>
      <c r="C7" s="5">
        <v>0</v>
      </c>
      <c r="D7" s="5">
        <v>150</v>
      </c>
      <c r="E7" s="5">
        <v>825</v>
      </c>
      <c r="F7" s="5">
        <v>822</v>
      </c>
      <c r="G7" s="5">
        <v>757</v>
      </c>
      <c r="H7" s="7">
        <v>2404</v>
      </c>
      <c r="I7" s="7">
        <v>2317.96</v>
      </c>
      <c r="J7" s="6">
        <f t="shared" si="0"/>
        <v>86.039999999999964</v>
      </c>
    </row>
    <row r="8" spans="1:10" x14ac:dyDescent="0.2">
      <c r="A8" s="5">
        <v>13</v>
      </c>
      <c r="B8" s="7">
        <v>5.49</v>
      </c>
      <c r="C8" s="5">
        <v>0</v>
      </c>
      <c r="D8" s="5">
        <v>0</v>
      </c>
      <c r="E8" s="5">
        <v>484</v>
      </c>
      <c r="F8" s="5">
        <v>480</v>
      </c>
      <c r="G8" s="5">
        <v>508</v>
      </c>
      <c r="H8" s="7">
        <v>1472</v>
      </c>
      <c r="I8" s="7">
        <v>1413.98</v>
      </c>
      <c r="J8" s="6">
        <f t="shared" si="0"/>
        <v>58.019999999999982</v>
      </c>
    </row>
    <row r="9" spans="1:10" x14ac:dyDescent="0.2">
      <c r="A9" s="5">
        <v>14</v>
      </c>
      <c r="B9" s="7">
        <v>5.49</v>
      </c>
      <c r="C9" s="5">
        <v>0</v>
      </c>
      <c r="D9" s="5">
        <v>150</v>
      </c>
      <c r="E9" s="5">
        <v>686</v>
      </c>
      <c r="F9" s="5">
        <v>683</v>
      </c>
      <c r="G9" s="5">
        <v>708</v>
      </c>
      <c r="H9" s="7">
        <v>2077</v>
      </c>
      <c r="I9" s="7">
        <v>2199.98</v>
      </c>
      <c r="J9" s="6">
        <f t="shared" si="0"/>
        <v>-122.98000000000002</v>
      </c>
    </row>
    <row r="10" spans="1:10" x14ac:dyDescent="0.2">
      <c r="H10" s="6">
        <f>SUM(H2:H9)</f>
        <v>14972</v>
      </c>
      <c r="I10" s="6">
        <f>SUM(I2:I9)</f>
        <v>14972.699999999997</v>
      </c>
      <c r="J10" s="6">
        <f>H10-I10</f>
        <v>-0.69999999999708962</v>
      </c>
    </row>
    <row r="12" spans="1:10" x14ac:dyDescent="0.2">
      <c r="I12" s="9" t="s">
        <v>10</v>
      </c>
      <c r="J12" s="6">
        <f>MIN(J2:J9)</f>
        <v>-122.98000000000002</v>
      </c>
    </row>
    <row r="13" spans="1:10" x14ac:dyDescent="0.2">
      <c r="I13" s="9" t="s">
        <v>11</v>
      </c>
      <c r="J13" s="6">
        <f>MAX(J2:J9)</f>
        <v>86.039999999999964</v>
      </c>
    </row>
    <row r="14" spans="1:10" x14ac:dyDescent="0.2">
      <c r="I14" s="9" t="s">
        <v>12</v>
      </c>
      <c r="J14" s="6">
        <f>J13-J12</f>
        <v>209.01999999999998</v>
      </c>
    </row>
    <row r="16" spans="1:10" x14ac:dyDescent="0.2">
      <c r="I16" s="11"/>
      <c r="J16" s="12"/>
    </row>
    <row r="17" spans="9:10" x14ac:dyDescent="0.2">
      <c r="I17" s="10" t="s">
        <v>16</v>
      </c>
      <c r="J17" s="12">
        <f>(H10-I10)/(H10)</f>
        <v>-4.6753940689092279E-5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0A25-0B95-B14E-A18D-7AF48B586E53}">
  <dimension ref="A1:J17"/>
  <sheetViews>
    <sheetView topLeftCell="C1" workbookViewId="0">
      <selection activeCell="J14" sqref="J14"/>
    </sheetView>
  </sheetViews>
  <sheetFormatPr baseColWidth="10" defaultRowHeight="16" x14ac:dyDescent="0.2"/>
  <cols>
    <col min="8" max="10" width="10.83203125" style="6"/>
  </cols>
  <sheetData>
    <row r="1" spans="1:10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0</v>
      </c>
      <c r="F1" s="4" t="s">
        <v>1</v>
      </c>
      <c r="G1" s="4" t="s">
        <v>2</v>
      </c>
      <c r="H1" s="8" t="s">
        <v>7</v>
      </c>
      <c r="I1" s="8" t="s">
        <v>8</v>
      </c>
      <c r="J1" s="8" t="s">
        <v>9</v>
      </c>
    </row>
    <row r="2" spans="1:10" x14ac:dyDescent="0.2">
      <c r="A2" s="5">
        <v>3</v>
      </c>
      <c r="B2" s="7">
        <v>6.99</v>
      </c>
      <c r="C2" s="5">
        <v>1</v>
      </c>
      <c r="D2" s="5">
        <v>0</v>
      </c>
      <c r="E2" s="5">
        <v>554</v>
      </c>
      <c r="F2" s="5">
        <v>528</v>
      </c>
      <c r="G2" s="5">
        <v>506</v>
      </c>
      <c r="H2" s="7">
        <v>1588</v>
      </c>
      <c r="I2" s="7">
        <v>1622.13</v>
      </c>
      <c r="J2" s="6">
        <f>H2-I2</f>
        <v>-34.130000000000109</v>
      </c>
    </row>
    <row r="3" spans="1:10" x14ac:dyDescent="0.2">
      <c r="A3" s="5">
        <v>4</v>
      </c>
      <c r="B3" s="7">
        <v>6.99</v>
      </c>
      <c r="C3" s="5">
        <v>1</v>
      </c>
      <c r="D3" s="5">
        <v>150</v>
      </c>
      <c r="E3" s="5">
        <v>838</v>
      </c>
      <c r="F3" s="5">
        <v>785</v>
      </c>
      <c r="G3" s="5">
        <v>834</v>
      </c>
      <c r="H3" s="7">
        <v>2457</v>
      </c>
      <c r="I3" s="7">
        <v>2408.13</v>
      </c>
      <c r="J3" s="6">
        <f t="shared" ref="J3:J9" si="0">H3-I3</f>
        <v>48.869999999999891</v>
      </c>
    </row>
    <row r="4" spans="1:10" x14ac:dyDescent="0.2">
      <c r="A4" s="5">
        <v>7</v>
      </c>
      <c r="B4" s="7">
        <v>6.49</v>
      </c>
      <c r="C4" s="5">
        <v>1</v>
      </c>
      <c r="D4" s="5">
        <v>0</v>
      </c>
      <c r="E4" s="5">
        <v>510</v>
      </c>
      <c r="F4" s="5">
        <v>556</v>
      </c>
      <c r="G4" s="5">
        <v>520</v>
      </c>
      <c r="H4" s="7">
        <v>1586</v>
      </c>
      <c r="I4" s="7">
        <v>1594.04</v>
      </c>
      <c r="J4" s="6">
        <f t="shared" si="0"/>
        <v>-8.0399999999999636</v>
      </c>
    </row>
    <row r="5" spans="1:10" x14ac:dyDescent="0.2">
      <c r="A5" s="5">
        <v>8</v>
      </c>
      <c r="B5" s="7">
        <v>6.49</v>
      </c>
      <c r="C5" s="5">
        <v>1</v>
      </c>
      <c r="D5" s="5">
        <v>150</v>
      </c>
      <c r="E5" s="5">
        <v>818</v>
      </c>
      <c r="F5" s="5">
        <v>773</v>
      </c>
      <c r="G5" s="5">
        <v>800</v>
      </c>
      <c r="H5" s="7">
        <v>2391</v>
      </c>
      <c r="I5" s="7">
        <v>2380.04</v>
      </c>
      <c r="J5" s="6">
        <f t="shared" si="0"/>
        <v>10.960000000000036</v>
      </c>
    </row>
    <row r="6" spans="1:10" x14ac:dyDescent="0.2">
      <c r="A6" s="5">
        <v>11</v>
      </c>
      <c r="B6" s="7">
        <v>7.59</v>
      </c>
      <c r="C6" s="5">
        <v>1</v>
      </c>
      <c r="D6" s="5">
        <v>0</v>
      </c>
      <c r="E6" s="5">
        <v>533</v>
      </c>
      <c r="F6" s="5">
        <v>513</v>
      </c>
      <c r="G6" s="5">
        <v>540</v>
      </c>
      <c r="H6" s="7">
        <v>1586</v>
      </c>
      <c r="I6" s="7">
        <v>1655.84</v>
      </c>
      <c r="J6" s="6">
        <f t="shared" si="0"/>
        <v>-69.839999999999918</v>
      </c>
    </row>
    <row r="7" spans="1:10" x14ac:dyDescent="0.2">
      <c r="A7" s="5">
        <v>12</v>
      </c>
      <c r="B7" s="7">
        <v>7.59</v>
      </c>
      <c r="C7" s="5">
        <v>1</v>
      </c>
      <c r="D7" s="5">
        <v>150</v>
      </c>
      <c r="E7" s="5">
        <v>839</v>
      </c>
      <c r="F7" s="5">
        <v>791</v>
      </c>
      <c r="G7" s="5">
        <v>832</v>
      </c>
      <c r="H7" s="7">
        <v>2462</v>
      </c>
      <c r="I7" s="7">
        <v>2441.84</v>
      </c>
      <c r="J7" s="6">
        <f t="shared" si="0"/>
        <v>20.159999999999854</v>
      </c>
    </row>
    <row r="8" spans="1:10" x14ac:dyDescent="0.2">
      <c r="A8" s="5">
        <v>15</v>
      </c>
      <c r="B8" s="7">
        <v>5.49</v>
      </c>
      <c r="C8" s="5">
        <v>1</v>
      </c>
      <c r="D8" s="5">
        <v>0</v>
      </c>
      <c r="E8" s="5">
        <v>543</v>
      </c>
      <c r="F8" s="5">
        <v>531</v>
      </c>
      <c r="G8" s="5">
        <v>530</v>
      </c>
      <c r="H8" s="7">
        <v>1604</v>
      </c>
      <c r="I8" s="7">
        <v>1537.86</v>
      </c>
      <c r="J8" s="6">
        <f t="shared" si="0"/>
        <v>66.1400000000001</v>
      </c>
    </row>
    <row r="9" spans="1:10" x14ac:dyDescent="0.2">
      <c r="A9" s="5">
        <v>16</v>
      </c>
      <c r="B9" s="7">
        <v>5.49</v>
      </c>
      <c r="C9" s="5">
        <v>1</v>
      </c>
      <c r="D9" s="5">
        <v>150</v>
      </c>
      <c r="E9" s="5">
        <v>767</v>
      </c>
      <c r="F9" s="5">
        <v>743</v>
      </c>
      <c r="G9" s="5">
        <v>779</v>
      </c>
      <c r="H9" s="7">
        <v>2289</v>
      </c>
      <c r="I9" s="7">
        <v>2323.86</v>
      </c>
      <c r="J9" s="6">
        <f t="shared" si="0"/>
        <v>-34.860000000000127</v>
      </c>
    </row>
    <row r="10" spans="1:10" x14ac:dyDescent="0.2">
      <c r="H10" s="6">
        <f>SUM(H2:H9)</f>
        <v>15963</v>
      </c>
      <c r="I10" s="6">
        <f>SUM(I2:I9)</f>
        <v>15963.740000000002</v>
      </c>
      <c r="J10" s="6">
        <f>H10-I10</f>
        <v>-0.74000000000160071</v>
      </c>
    </row>
    <row r="12" spans="1:10" x14ac:dyDescent="0.2">
      <c r="I12" s="9" t="s">
        <v>10</v>
      </c>
      <c r="J12" s="6">
        <f>MIN(J2:J9)</f>
        <v>-69.839999999999918</v>
      </c>
    </row>
    <row r="13" spans="1:10" x14ac:dyDescent="0.2">
      <c r="I13" s="9" t="s">
        <v>11</v>
      </c>
      <c r="J13" s="6">
        <f>MAX(J2:J9)</f>
        <v>66.1400000000001</v>
      </c>
    </row>
    <row r="14" spans="1:10" x14ac:dyDescent="0.2">
      <c r="I14" s="9" t="s">
        <v>13</v>
      </c>
      <c r="J14" s="6">
        <f>J13-J12</f>
        <v>135.98000000000002</v>
      </c>
    </row>
    <row r="16" spans="1:10" x14ac:dyDescent="0.2">
      <c r="I16" s="11"/>
      <c r="J16" s="12"/>
    </row>
    <row r="17" spans="9:10" x14ac:dyDescent="0.2">
      <c r="I17" s="10" t="s">
        <v>16</v>
      </c>
      <c r="J17" s="12">
        <f>(H10-I10)/(H10)</f>
        <v>-4.6357201027476082E-5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F223-4541-ED42-9BDE-D1ED572C7F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Advertising</vt:lpstr>
      <vt:lpstr>No Advertising1</vt:lpstr>
      <vt:lpstr>No Cupon</vt:lpstr>
      <vt:lpstr>Coupon</vt:lpstr>
      <vt:lpstr>Sheet3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Villegas,Juan G.(Student)</cp:lastModifiedBy>
  <dcterms:created xsi:type="dcterms:W3CDTF">2016-03-22T15:19:22Z</dcterms:created>
  <dcterms:modified xsi:type="dcterms:W3CDTF">2022-09-11T19:39:48Z</dcterms:modified>
</cp:coreProperties>
</file>