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bel\Downloads\"/>
    </mc:Choice>
  </mc:AlternateContent>
  <xr:revisionPtr revIDLastSave="0" documentId="13_ncr:1_{D083993D-826B-424E-BF55-B061A9FBB72F}" xr6:coauthVersionLast="47" xr6:coauthVersionMax="47" xr10:uidLastSave="{00000000-0000-0000-0000-000000000000}"/>
  <bookViews>
    <workbookView xWindow="-110" yWindow="-110" windowWidth="19420" windowHeight="10300" activeTab="3" xr2:uid="{22C3EAD2-AAE0-4E7A-B95F-B6FFDF746F72}"/>
  </bookViews>
  <sheets>
    <sheet name="Graphics NI" sheetId="1" r:id="rId1"/>
    <sheet name="Graphics RI" sheetId="4" r:id="rId2"/>
    <sheet name="Graphics II" sheetId="2" r:id="rId3"/>
    <sheet name="Lit Review" sheetId="3" r:id="rId4"/>
  </sheets>
  <definedNames>
    <definedName name="_xlchart.v1.0" hidden="1">'Graphics NI'!$G$3:$G$15</definedName>
    <definedName name="_xlchart.v1.1" hidden="1">'Graphics II'!$AG$3:$AG$5</definedName>
    <definedName name="_xlchart.v1.2" hidden="1">'Graphics II'!$G$3:$G$15</definedName>
    <definedName name="_xlchart.v1.3" hidden="1">'Graphics NI'!$G$3:$G$15</definedName>
    <definedName name="_xlchart.v1.4" hidden="1">'Graphics RI'!$G$3:$G$15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F2" i="3"/>
  <c r="C18" i="2"/>
  <c r="C19" i="2"/>
  <c r="C20" i="2"/>
  <c r="C21" i="2"/>
  <c r="C22" i="2"/>
  <c r="C23" i="2"/>
  <c r="C24" i="2"/>
  <c r="C25" i="2"/>
  <c r="C26" i="2"/>
  <c r="C27" i="2"/>
  <c r="C28" i="2"/>
  <c r="C29" i="2"/>
  <c r="C17" i="2"/>
  <c r="C18" i="4"/>
  <c r="C19" i="4"/>
  <c r="C20" i="4"/>
  <c r="C21" i="4"/>
  <c r="C22" i="4"/>
  <c r="C23" i="4"/>
  <c r="C24" i="4"/>
  <c r="C25" i="4"/>
  <c r="C26" i="4"/>
  <c r="C27" i="4"/>
  <c r="C28" i="4"/>
  <c r="C29" i="4"/>
  <c r="C17" i="4"/>
</calcChain>
</file>

<file path=xl/sharedStrings.xml><?xml version="1.0" encoding="utf-8"?>
<sst xmlns="http://schemas.openxmlformats.org/spreadsheetml/2006/main" count="90" uniqueCount="51">
  <si>
    <t>Policy</t>
  </si>
  <si>
    <t>PO Env</t>
  </si>
  <si>
    <t>AO Env</t>
  </si>
  <si>
    <t>PO MIP</t>
  </si>
  <si>
    <t xml:space="preserve">AO </t>
  </si>
  <si>
    <t>GAP</t>
  </si>
  <si>
    <t>Title</t>
  </si>
  <si>
    <t>Year</t>
  </si>
  <si>
    <t>Author(s)</t>
  </si>
  <si>
    <t>Jorge-Mario Lozano, 
M. Sánchez-Silva</t>
  </si>
  <si>
    <t>Improving decision-making in maintenance policies and contract specifications for infrastructure projects</t>
  </si>
  <si>
    <t>An exact optimization approach to the principal-agent problem in infrastructure projects via PPPs</t>
  </si>
  <si>
    <t>Camilo Gómez, 
Diego Castiblanco, 
Jorge-Mario Lozano, 
C. Daza</t>
  </si>
  <si>
    <t>BALANCING PUBLIC AND PRIVATE INTERESTS THROUGH OPTIMIZATION OF CONCESSION AGREEMENT DESIGN FOR USER-PAY PPP PROJECTS</t>
  </si>
  <si>
    <t>Addressing the Principal-Agent Problem in Public Private Partnerships via Mixed-Integer Bilevel Linear Programming</t>
  </si>
  <si>
    <t xml:space="preserve">Samuel Rodríguez, Camilo Gómez, Andres D. González </t>
  </si>
  <si>
    <t>Ke FENG, 
Shouqing WANG, 
Nan LI, 
Chunlin WU,
 Wei XIONG</t>
  </si>
  <si>
    <t>Under revision</t>
  </si>
  <si>
    <t>Fix 1</t>
  </si>
  <si>
    <t>Fix 2</t>
  </si>
  <si>
    <t>Fix 3</t>
  </si>
  <si>
    <t>Fix 5</t>
  </si>
  <si>
    <t>Rnd 100</t>
  </si>
  <si>
    <t>Rnd 85</t>
  </si>
  <si>
    <t>Rnd 70</t>
  </si>
  <si>
    <t>Rnd 55</t>
  </si>
  <si>
    <t>Rnd 40</t>
  </si>
  <si>
    <t>Rch 99</t>
  </si>
  <si>
    <t>Rch 80</t>
  </si>
  <si>
    <t>Rch 70</t>
  </si>
  <si>
    <t>Rch 60</t>
  </si>
  <si>
    <t xml:space="preserve"> infactible</t>
  </si>
  <si>
    <t>wwww</t>
  </si>
  <si>
    <t>A stochastic optimization model to support decisions in infrastructure operation projects</t>
  </si>
  <si>
    <t>N. Torres</t>
  </si>
  <si>
    <t>Balancing Public And Private Interests Through Optimization Of Concession Agreement Design For User-Pay Ppp Projects</t>
  </si>
  <si>
    <t>Improving Decision-Making In Maintenance Policies And Contract Specifications For Infrastructure Projects</t>
  </si>
  <si>
    <t>2019</t>
  </si>
  <si>
    <t>An Exact Optimization Approach To The Principal-Agent Problem In Infrastructure Projects Via Ppps</t>
  </si>
  <si>
    <t>2020</t>
  </si>
  <si>
    <t>A Stochastic Optimization Model To Support Decisions In Infrastructure Operation Projects</t>
  </si>
  <si>
    <t>2021</t>
  </si>
  <si>
    <t>Addressing The Principal-Agent Problem In Public Private Partnerships Via Mixed-Integer Bilevel Linear Programming</t>
  </si>
  <si>
    <t>Under Revision</t>
  </si>
  <si>
    <t>K. Feng, 
S. Wang, 
N. Li, 
C. Wu,
 W. Xiong</t>
  </si>
  <si>
    <t>J. M. Lozano, 
M. Sánchez-Silva</t>
  </si>
  <si>
    <t>C. Gómez, 
D. Castiblanco, 
J.M. Lozano, 
C. Daza</t>
  </si>
  <si>
    <t xml:space="preserve">S. Rodríguez, 
C. Gómez, 
A. González </t>
  </si>
  <si>
    <t>A dynamic principal-agent framework for modeling the performance of infrastructure</t>
  </si>
  <si>
    <t>Simulación basada en agentes</t>
  </si>
  <si>
    <t>D. Páez, 
M. Sánchez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</si>
</sst>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11" fontId="0" fillId="2" borderId="6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2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1" xfId="0" applyNumberFormat="1" applyFill="1" applyBorder="1"/>
    <xf numFmtId="2" fontId="0" fillId="2" borderId="8" xfId="0" applyNumberFormat="1" applyFill="1" applyBorder="1"/>
    <xf numFmtId="0" fontId="0" fillId="0" borderId="12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Agent's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NI'!$B$3:$B$15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NI'!$D$3:$D$15</c:f>
              <c:numCache>
                <c:formatCode>0.000</c:formatCode>
                <c:ptCount val="13"/>
                <c:pt idx="0">
                  <c:v>165.057380032937</c:v>
                </c:pt>
                <c:pt idx="1">
                  <c:v>85.122205226922105</c:v>
                </c:pt>
                <c:pt idx="2">
                  <c:v>56.748136817948101</c:v>
                </c:pt>
                <c:pt idx="3">
                  <c:v>30.123347000737699</c:v>
                </c:pt>
                <c:pt idx="4">
                  <c:v>85.122205226922105</c:v>
                </c:pt>
                <c:pt idx="5">
                  <c:v>104.984056896784</c:v>
                </c:pt>
                <c:pt idx="6">
                  <c:v>72.049000748040299</c:v>
                </c:pt>
                <c:pt idx="7">
                  <c:v>47.413175760369697</c:v>
                </c:pt>
                <c:pt idx="8">
                  <c:v>171.73219371473201</c:v>
                </c:pt>
                <c:pt idx="9">
                  <c:v>142.545155726665</c:v>
                </c:pt>
                <c:pt idx="10">
                  <c:v>111.821459954101</c:v>
                </c:pt>
                <c:pt idx="11">
                  <c:v>81.390478574114894</c:v>
                </c:pt>
                <c:pt idx="12">
                  <c:v>63.422950499742903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D7-4BE8-9796-1EC21D123ACD}"/>
            </c:ext>
          </c:extLst>
        </c:ser>
        <c:ser>
          <c:idx val="1"/>
          <c:order val="1"/>
          <c:tx>
            <c:v>MIP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'Graphics NI'!$F$3:$F$15</c:f>
              <c:numCache>
                <c:formatCode>0.000</c:formatCode>
                <c:ptCount val="13"/>
                <c:pt idx="0">
                  <c:v>179.56959677204901</c:v>
                </c:pt>
                <c:pt idx="1">
                  <c:v>86.122205226922205</c:v>
                </c:pt>
                <c:pt idx="2">
                  <c:v>56.748136817945699</c:v>
                </c:pt>
                <c:pt idx="3">
                  <c:v>34.048882090769702</c:v>
                </c:pt>
                <c:pt idx="4">
                  <c:v>86.122205226921295</c:v>
                </c:pt>
                <c:pt idx="5">
                  <c:v>123.496273635896</c:v>
                </c:pt>
                <c:pt idx="6">
                  <c:v>86.447391545127303</c:v>
                </c:pt>
                <c:pt idx="7">
                  <c:v>74.097764181537698</c:v>
                </c:pt>
                <c:pt idx="8">
                  <c:v>186.24441045384401</c:v>
                </c:pt>
                <c:pt idx="9">
                  <c:v>160.545155726665</c:v>
                </c:pt>
                <c:pt idx="10">
                  <c:v>117.821459954101</c:v>
                </c:pt>
                <c:pt idx="11">
                  <c:v>86.447391545127402</c:v>
                </c:pt>
                <c:pt idx="12">
                  <c:v>66.422950499742896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D7-4BE8-9796-1EC21D12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Government's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'Graphics NI'!$B$3:$B$15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NI'!$C$3:$C$15</c:f>
              <c:numCache>
                <c:formatCode>General</c:formatCode>
                <c:ptCount val="13"/>
                <c:pt idx="0">
                  <c:v>29535</c:v>
                </c:pt>
                <c:pt idx="1">
                  <c:v>29895</c:v>
                </c:pt>
                <c:pt idx="2">
                  <c:v>29535</c:v>
                </c:pt>
                <c:pt idx="3">
                  <c:v>23649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29535</c:v>
                </c:pt>
                <c:pt idx="9">
                  <c:v>29940</c:v>
                </c:pt>
                <c:pt idx="10">
                  <c:v>29940</c:v>
                </c:pt>
                <c:pt idx="11">
                  <c:v>29535</c:v>
                </c:pt>
                <c:pt idx="12">
                  <c:v>29535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3-4425-A1BE-92F8607856C2}"/>
            </c:ext>
          </c:extLst>
        </c:ser>
        <c:ser>
          <c:idx val="1"/>
          <c:order val="1"/>
          <c:tx>
            <c:v>MIP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val>
            <c:numRef>
              <c:f>'Graphics NI'!$E$3:$E$15</c:f>
              <c:numCache>
                <c:formatCode>General</c:formatCode>
                <c:ptCount val="13"/>
                <c:pt idx="0">
                  <c:v>29940</c:v>
                </c:pt>
                <c:pt idx="1">
                  <c:v>29895</c:v>
                </c:pt>
                <c:pt idx="2">
                  <c:v>29535</c:v>
                </c:pt>
                <c:pt idx="3">
                  <c:v>26910</c:v>
                </c:pt>
                <c:pt idx="4">
                  <c:v>29895</c:v>
                </c:pt>
                <c:pt idx="5">
                  <c:v>29580</c:v>
                </c:pt>
                <c:pt idx="6">
                  <c:v>29310</c:v>
                </c:pt>
                <c:pt idx="7">
                  <c:v>26955</c:v>
                </c:pt>
                <c:pt idx="8">
                  <c:v>29940</c:v>
                </c:pt>
                <c:pt idx="9">
                  <c:v>29850</c:v>
                </c:pt>
                <c:pt idx="10">
                  <c:v>29037</c:v>
                </c:pt>
                <c:pt idx="11">
                  <c:v>27045</c:v>
                </c:pt>
                <c:pt idx="12">
                  <c:v>27951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3-4425-A1BE-92F86078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Government's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Agent's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RI'!$D$3:$D$15</c:f>
              <c:numCache>
                <c:formatCode>General</c:formatCode>
                <c:ptCount val="13"/>
                <c:pt idx="0">
                  <c:v>77.528690016468801</c:v>
                </c:pt>
                <c:pt idx="1">
                  <c:v>35.9472766714362</c:v>
                </c:pt>
                <c:pt idx="2">
                  <c:v>18.334707376918001</c:v>
                </c:pt>
                <c:pt idx="4">
                  <c:v>35.061102613461003</c:v>
                </c:pt>
                <c:pt idx="5">
                  <c:v>47.492028448392098</c:v>
                </c:pt>
                <c:pt idx="6">
                  <c:v>32.5245003740201</c:v>
                </c:pt>
                <c:pt idx="7">
                  <c:v>20.706587880184799</c:v>
                </c:pt>
                <c:pt idx="8">
                  <c:v>80.866096857366202</c:v>
                </c:pt>
                <c:pt idx="9">
                  <c:v>68.544925979282795</c:v>
                </c:pt>
                <c:pt idx="10">
                  <c:v>56.223755101199401</c:v>
                </c:pt>
                <c:pt idx="11">
                  <c:v>38.256227026827403</c:v>
                </c:pt>
                <c:pt idx="12">
                  <c:v>27.570508798482798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C-4F66-B033-F0A70E06C29F}"/>
            </c:ext>
          </c:extLst>
        </c:ser>
        <c:ser>
          <c:idx val="1"/>
          <c:order val="1"/>
          <c:tx>
            <c:v>MIP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RI'!$F$3:$F$15</c:f>
              <c:numCache>
                <c:formatCode>General</c:formatCode>
                <c:ptCount val="13"/>
                <c:pt idx="0">
                  <c:v>82.784798386024605</c:v>
                </c:pt>
                <c:pt idx="1">
                  <c:v>36.061102613457699</c:v>
                </c:pt>
                <c:pt idx="2">
                  <c:v>23.374068408975599</c:v>
                </c:pt>
                <c:pt idx="4">
                  <c:v>36.061102613457997</c:v>
                </c:pt>
                <c:pt idx="5">
                  <c:v>56.748136817948101</c:v>
                </c:pt>
                <c:pt idx="6">
                  <c:v>39.723695772563602</c:v>
                </c:pt>
                <c:pt idx="7">
                  <c:v>34.048882090768899</c:v>
                </c:pt>
                <c:pt idx="8">
                  <c:v>86.122205226922105</c:v>
                </c:pt>
                <c:pt idx="9">
                  <c:v>73.7725778633326</c:v>
                </c:pt>
                <c:pt idx="10">
                  <c:v>61.422950499743003</c:v>
                </c:pt>
                <c:pt idx="11">
                  <c:v>43.398509454358397</c:v>
                </c:pt>
                <c:pt idx="12">
                  <c:v>38.723695772563701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C-4F66-B033-F0A70E06C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Government's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'Graphics RI'!$B$3:$B$15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RI'!$C$3:$C$15</c:f>
              <c:numCache>
                <c:formatCode>General</c:formatCode>
                <c:ptCount val="13"/>
                <c:pt idx="0">
                  <c:v>29535</c:v>
                </c:pt>
                <c:pt idx="1">
                  <c:v>29535</c:v>
                </c:pt>
                <c:pt idx="2">
                  <c:v>26910</c:v>
                </c:pt>
                <c:pt idx="3">
                  <c:v>0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29535</c:v>
                </c:pt>
                <c:pt idx="9">
                  <c:v>29535</c:v>
                </c:pt>
                <c:pt idx="10">
                  <c:v>29535</c:v>
                </c:pt>
                <c:pt idx="11">
                  <c:v>29535</c:v>
                </c:pt>
                <c:pt idx="12">
                  <c:v>26910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8A2-8175-77ABF218EA62}"/>
            </c:ext>
          </c:extLst>
        </c:ser>
        <c:ser>
          <c:idx val="1"/>
          <c:order val="1"/>
          <c:tx>
            <c:v>MIP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RI'!$B$3:$B$15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RI'!$E$3:$E$15</c:f>
              <c:numCache>
                <c:formatCode>General</c:formatCode>
                <c:ptCount val="13"/>
                <c:pt idx="0">
                  <c:v>29940</c:v>
                </c:pt>
                <c:pt idx="1">
                  <c:v>29850</c:v>
                </c:pt>
                <c:pt idx="2">
                  <c:v>29490</c:v>
                </c:pt>
                <c:pt idx="4">
                  <c:v>29850</c:v>
                </c:pt>
                <c:pt idx="5">
                  <c:v>29580</c:v>
                </c:pt>
                <c:pt idx="6">
                  <c:v>29310</c:v>
                </c:pt>
                <c:pt idx="7">
                  <c:v>26955</c:v>
                </c:pt>
                <c:pt idx="8">
                  <c:v>29940</c:v>
                </c:pt>
                <c:pt idx="9">
                  <c:v>29850</c:v>
                </c:pt>
                <c:pt idx="10">
                  <c:v>29715</c:v>
                </c:pt>
                <c:pt idx="11">
                  <c:v>29127</c:v>
                </c:pt>
                <c:pt idx="12">
                  <c:v>28041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8A2-8175-77ABF218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Government's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Comparative Policies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Reduced Incentives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8C954E0-2452-4DB3-A24A-7EE187DE1B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0C-42B4-98F1-278D9C6A523A}"/>
                </c:ext>
              </c:extLst>
            </c:dLbl>
            <c:dLbl>
              <c:idx val="1"/>
              <c:layout>
                <c:manualLayout>
                  <c:x val="-1.924671198278233E-3"/>
                  <c:y val="-6.9915008261018444E-2"/>
                </c:manualLayout>
              </c:layout>
              <c:tx>
                <c:rich>
                  <a:bodyPr/>
                  <a:lstStyle/>
                  <a:p>
                    <a:fld id="{3B3A8F43-6F36-4C73-BF2E-99C667B52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20C-42B4-98F1-278D9C6A52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2594A0-3FEF-402F-A228-E86686182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0C-42B4-98F1-278D9C6A52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0C-42B4-98F1-278D9C6A523A}"/>
                </c:ext>
              </c:extLst>
            </c:dLbl>
            <c:dLbl>
              <c:idx val="4"/>
              <c:layout>
                <c:manualLayout>
                  <c:x val="-9.9443610334820895E-2"/>
                  <c:y val="-4.7230698242114823E-2"/>
                </c:manualLayout>
              </c:layout>
              <c:tx>
                <c:rich>
                  <a:bodyPr/>
                  <a:lstStyle/>
                  <a:p>
                    <a:fld id="{BE3A50DD-FC57-43C0-B719-5AE901515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20C-42B4-98F1-278D9C6A52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79F749-E7D7-4D6C-A0ED-A2AD151D1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0C-42B4-98F1-278D9C6A523A}"/>
                </c:ext>
              </c:extLst>
            </c:dLbl>
            <c:dLbl>
              <c:idx val="6"/>
              <c:layout>
                <c:manualLayout>
                  <c:x val="-9.2630456692305144E-2"/>
                  <c:y val="3.5945105160531614E-2"/>
                </c:manualLayout>
              </c:layout>
              <c:tx>
                <c:rich>
                  <a:bodyPr/>
                  <a:lstStyle/>
                  <a:p>
                    <a:fld id="{A9C75EC4-2B71-40C9-9C8C-D25961B0C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20C-42B4-98F1-278D9C6A523A}"/>
                </c:ext>
              </c:extLst>
            </c:dLbl>
            <c:dLbl>
              <c:idx val="7"/>
              <c:layout>
                <c:manualLayout>
                  <c:x val="-3.5854176338006853E-2"/>
                  <c:y val="3.5945105160531683E-2"/>
                </c:manualLayout>
              </c:layout>
              <c:tx>
                <c:rich>
                  <a:bodyPr/>
                  <a:lstStyle/>
                  <a:p>
                    <a:fld id="{9E89E060-DE16-4CC7-A73F-E0BA0655A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20C-42B4-98F1-278D9C6A523A}"/>
                </c:ext>
              </c:extLst>
            </c:dLbl>
            <c:dLbl>
              <c:idx val="8"/>
              <c:layout>
                <c:manualLayout>
                  <c:x val="-2.3914169285230442E-2"/>
                  <c:y val="5.106797850646734E-2"/>
                </c:manualLayout>
              </c:layout>
              <c:tx>
                <c:rich>
                  <a:bodyPr/>
                  <a:lstStyle/>
                  <a:p>
                    <a:fld id="{6574C98B-5647-4866-B497-3FE81210AA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0C-42B4-98F1-278D9C6A523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9B925F-D55B-4FDC-9775-B4858E0DBA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0C-42B4-98F1-278D9C6A523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899B081-7414-41F2-9635-3A7034E86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20C-42B4-98F1-278D9C6A523A}"/>
                </c:ext>
              </c:extLst>
            </c:dLbl>
            <c:dLbl>
              <c:idx val="11"/>
              <c:layout>
                <c:manualLayout>
                  <c:x val="-5.6776280354306626E-4"/>
                  <c:y val="4.3506541833499543E-2"/>
                </c:manualLayout>
              </c:layout>
              <c:tx>
                <c:rich>
                  <a:bodyPr/>
                  <a:lstStyle/>
                  <a:p>
                    <a:fld id="{416020FF-6304-4BAF-95A1-85AF0E4A65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20C-42B4-98F1-278D9C6A523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1A359B3-35C4-44FC-9120-A6A197BD3C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20C-42B4-98F1-278D9C6A52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'Graphics RI'!$D$3:$D$15</c:f>
              <c:numCache>
                <c:formatCode>General</c:formatCode>
                <c:ptCount val="13"/>
                <c:pt idx="0">
                  <c:v>77.528690016468801</c:v>
                </c:pt>
                <c:pt idx="1">
                  <c:v>35.9472766714362</c:v>
                </c:pt>
                <c:pt idx="2">
                  <c:v>18.334707376918001</c:v>
                </c:pt>
                <c:pt idx="4">
                  <c:v>35.061102613461003</c:v>
                </c:pt>
                <c:pt idx="5">
                  <c:v>47.492028448392098</c:v>
                </c:pt>
                <c:pt idx="6">
                  <c:v>32.5245003740201</c:v>
                </c:pt>
                <c:pt idx="7">
                  <c:v>20.706587880184799</c:v>
                </c:pt>
                <c:pt idx="8">
                  <c:v>80.866096857366202</c:v>
                </c:pt>
                <c:pt idx="9">
                  <c:v>68.544925979282795</c:v>
                </c:pt>
                <c:pt idx="10">
                  <c:v>56.223755101199401</c:v>
                </c:pt>
                <c:pt idx="11">
                  <c:v>38.256227026827403</c:v>
                </c:pt>
                <c:pt idx="12">
                  <c:v>27.570508798482798</c:v>
                </c:pt>
              </c:numCache>
            </c:numRef>
          </c:xVal>
          <c:yVal>
            <c:numRef>
              <c:f>'Graphics RI'!$C$3:$C$15</c:f>
              <c:numCache>
                <c:formatCode>General</c:formatCode>
                <c:ptCount val="13"/>
                <c:pt idx="0">
                  <c:v>29535</c:v>
                </c:pt>
                <c:pt idx="1">
                  <c:v>29535</c:v>
                </c:pt>
                <c:pt idx="2">
                  <c:v>26910</c:v>
                </c:pt>
                <c:pt idx="3">
                  <c:v>0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29535</c:v>
                </c:pt>
                <c:pt idx="9">
                  <c:v>29535</c:v>
                </c:pt>
                <c:pt idx="10">
                  <c:v>29535</c:v>
                </c:pt>
                <c:pt idx="11">
                  <c:v>29535</c:v>
                </c:pt>
                <c:pt idx="12">
                  <c:v>26910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'Graphics RI'!$B$3:$B$15</c15:f>
                <c15:dlblRangeCache>
                  <c:ptCount val="13"/>
                  <c:pt idx="0">
                    <c:v>Fix 1</c:v>
                  </c:pt>
                  <c:pt idx="1">
                    <c:v>Fix 2</c:v>
                  </c:pt>
                  <c:pt idx="2">
                    <c:v>Fix 3</c:v>
                  </c:pt>
                  <c:pt idx="3">
                    <c:v>Fix 5</c:v>
                  </c:pt>
                  <c:pt idx="4">
                    <c:v>Rch 99</c:v>
                  </c:pt>
                  <c:pt idx="5">
                    <c:v>Rch 80</c:v>
                  </c:pt>
                  <c:pt idx="6">
                    <c:v>Rch 70</c:v>
                  </c:pt>
                  <c:pt idx="7">
                    <c:v>Rch 60</c:v>
                  </c:pt>
                  <c:pt idx="8">
                    <c:v>Rnd 100</c:v>
                  </c:pt>
                  <c:pt idx="9">
                    <c:v>Rnd 85</c:v>
                  </c:pt>
                  <c:pt idx="10">
                    <c:v>Rnd 70</c:v>
                  </c:pt>
                  <c:pt idx="11">
                    <c:v>Rnd 55</c:v>
                  </c:pt>
                  <c:pt idx="12">
                    <c:v>Rnd 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BFF-4926-834E-A19B49A79C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7773615"/>
        <c:axId val="704066863"/>
      </c:scatterChart>
      <c:valAx>
        <c:axId val="47777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Agent's</a:t>
                </a:r>
                <a:r>
                  <a:rPr lang="en-US" baseline="0"/>
                  <a:t> Budget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66863"/>
        <c:crosses val="autoZero"/>
        <c:crossBetween val="midCat"/>
      </c:valAx>
      <c:valAx>
        <c:axId val="704066863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Social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Agent's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II'!$D$3:$D$15</c:f>
              <c:numCache>
                <c:formatCode>0.00</c:formatCode>
                <c:ptCount val="13"/>
                <c:pt idx="0">
                  <c:v>260.354395158074</c:v>
                </c:pt>
                <c:pt idx="1">
                  <c:v>135.18330784038301</c:v>
                </c:pt>
                <c:pt idx="2">
                  <c:v>90.122205226922105</c:v>
                </c:pt>
                <c:pt idx="3">
                  <c:v>43.902584223115902</c:v>
                </c:pt>
                <c:pt idx="4">
                  <c:v>135.18330784038301</c:v>
                </c:pt>
                <c:pt idx="5">
                  <c:v>162.47608534517599</c:v>
                </c:pt>
                <c:pt idx="6">
                  <c:v>111.57350112205999</c:v>
                </c:pt>
                <c:pt idx="7">
                  <c:v>74.119763640554595</c:v>
                </c:pt>
                <c:pt idx="8">
                  <c:v>269.36661568076602</c:v>
                </c:pt>
                <c:pt idx="9">
                  <c:v>229.317733589997</c:v>
                </c:pt>
                <c:pt idx="10">
                  <c:v>205.26885149922799</c:v>
                </c:pt>
                <c:pt idx="11">
                  <c:v>145.195528363075</c:v>
                </c:pt>
                <c:pt idx="12">
                  <c:v>114.74424003509699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3-46B5-81FF-46ECAB8EF15F}"/>
            </c:ext>
          </c:extLst>
        </c:ser>
        <c:ser>
          <c:idx val="1"/>
          <c:order val="1"/>
          <c:tx>
            <c:v>MIP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II'!$F$3:$F$15</c:f>
              <c:numCache>
                <c:formatCode>0.00</c:formatCode>
                <c:ptCount val="13"/>
                <c:pt idx="0">
                  <c:v>276.354395158074</c:v>
                </c:pt>
                <c:pt idx="1">
                  <c:v>136.18330784038301</c:v>
                </c:pt>
                <c:pt idx="2">
                  <c:v>90.122205226922205</c:v>
                </c:pt>
                <c:pt idx="3">
                  <c:v>54.073323136153299</c:v>
                </c:pt>
                <c:pt idx="4">
                  <c:v>136.18330784038301</c:v>
                </c:pt>
                <c:pt idx="5">
                  <c:v>190.24441045384401</c:v>
                </c:pt>
                <c:pt idx="6">
                  <c:v>133.17108731769099</c:v>
                </c:pt>
                <c:pt idx="7">
                  <c:v>114.146646272306</c:v>
                </c:pt>
                <c:pt idx="8">
                  <c:v>286.36661568076602</c:v>
                </c:pt>
                <c:pt idx="9">
                  <c:v>247.317733589997</c:v>
                </c:pt>
                <c:pt idx="10">
                  <c:v>208.26885149922799</c:v>
                </c:pt>
                <c:pt idx="11">
                  <c:v>150.195528363075</c:v>
                </c:pt>
                <c:pt idx="12">
                  <c:v>132.17108731769099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3-46B5-81FF-46ECAB8E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Agent's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Environment</a:t>
            </a:r>
            <a:r>
              <a:rPr lang="en-US" b="1" baseline="0"/>
              <a:t> vs. MIP Government's Objective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II'!$C$3:$C$15</c:f>
              <c:numCache>
                <c:formatCode>General</c:formatCode>
                <c:ptCount val="13"/>
                <c:pt idx="0">
                  <c:v>29940</c:v>
                </c:pt>
                <c:pt idx="1">
                  <c:v>29940</c:v>
                </c:pt>
                <c:pt idx="2">
                  <c:v>29535</c:v>
                </c:pt>
                <c:pt idx="3">
                  <c:v>29535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29940</c:v>
                </c:pt>
                <c:pt idx="9">
                  <c:v>29940</c:v>
                </c:pt>
                <c:pt idx="10">
                  <c:v>29940</c:v>
                </c:pt>
                <c:pt idx="11">
                  <c:v>29940</c:v>
                </c:pt>
                <c:pt idx="12">
                  <c:v>29535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8-483C-9819-81F40C784326}"/>
            </c:ext>
          </c:extLst>
        </c:ser>
        <c:ser>
          <c:idx val="1"/>
          <c:order val="1"/>
          <c:tx>
            <c:v>MIP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'Graphics II'!$B$3:$B$15</c:f>
              <c:strCache>
                <c:ptCount val="13"/>
                <c:pt idx="0">
                  <c:v>Fix 1</c:v>
                </c:pt>
                <c:pt idx="1">
                  <c:v>Fix 2</c:v>
                </c:pt>
                <c:pt idx="2">
                  <c:v>Fix 3</c:v>
                </c:pt>
                <c:pt idx="3">
                  <c:v>Fix 5</c:v>
                </c:pt>
                <c:pt idx="4">
                  <c:v>Rch 99</c:v>
                </c:pt>
                <c:pt idx="5">
                  <c:v>Rch 80</c:v>
                </c:pt>
                <c:pt idx="6">
                  <c:v>Rch 70</c:v>
                </c:pt>
                <c:pt idx="7">
                  <c:v>Rch 60</c:v>
                </c:pt>
                <c:pt idx="8">
                  <c:v>Rnd 100</c:v>
                </c:pt>
                <c:pt idx="9">
                  <c:v>Rnd 85</c:v>
                </c:pt>
                <c:pt idx="10">
                  <c:v>Rnd 70</c:v>
                </c:pt>
                <c:pt idx="11">
                  <c:v>Rnd 55</c:v>
                </c:pt>
                <c:pt idx="12">
                  <c:v>Rnd 40</c:v>
                </c:pt>
              </c:strCache>
            </c:strRef>
          </c:cat>
          <c:val>
            <c:numRef>
              <c:f>'Graphics II'!$E$3:$E$15</c:f>
              <c:numCache>
                <c:formatCode>General</c:formatCode>
                <c:ptCount val="13"/>
                <c:pt idx="0">
                  <c:v>29940</c:v>
                </c:pt>
                <c:pt idx="1">
                  <c:v>29850</c:v>
                </c:pt>
                <c:pt idx="2">
                  <c:v>29535</c:v>
                </c:pt>
                <c:pt idx="3">
                  <c:v>27408</c:v>
                </c:pt>
                <c:pt idx="4">
                  <c:v>29850</c:v>
                </c:pt>
                <c:pt idx="5">
                  <c:v>29580</c:v>
                </c:pt>
                <c:pt idx="6">
                  <c:v>29310</c:v>
                </c:pt>
                <c:pt idx="7">
                  <c:v>26955</c:v>
                </c:pt>
                <c:pt idx="8">
                  <c:v>29940</c:v>
                </c:pt>
                <c:pt idx="9">
                  <c:v>29805</c:v>
                </c:pt>
                <c:pt idx="10">
                  <c:v>29670</c:v>
                </c:pt>
                <c:pt idx="11">
                  <c:v>29082</c:v>
                </c:pt>
                <c:pt idx="12">
                  <c:v>28041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8-483C-9819-81F40C78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718832"/>
        <c:axId val="1196719664"/>
      </c:barChart>
      <c:catAx>
        <c:axId val="119671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Policy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9664"/>
        <c:crosses val="autoZero"/>
        <c:auto val="1"/>
        <c:lblAlgn val="ctr"/>
        <c:lblOffset val="100"/>
        <c:noMultiLvlLbl val="0"/>
      </c:catAx>
      <c:valAx>
        <c:axId val="11967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Government's Objective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1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Comparative Policies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Improved Incentives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4343AE-590B-4D57-95CB-8FDF8D365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BDA-4F02-82E2-A4FD67301599}"/>
                </c:ext>
              </c:extLst>
            </c:dLbl>
            <c:dLbl>
              <c:idx val="1"/>
              <c:layout>
                <c:manualLayout>
                  <c:x val="-4.7649204844488327E-2"/>
                  <c:y val="-8.1461336443041252E-2"/>
                </c:manualLayout>
              </c:layout>
              <c:tx>
                <c:rich>
                  <a:bodyPr/>
                  <a:lstStyle/>
                  <a:p>
                    <a:fld id="{6C21406D-F1A7-4B9E-B476-21118BB35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BDA-4F02-82E2-A4FD673015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91C16B-54A5-4AFC-BE6A-DFA6C59FF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BDA-4F02-82E2-A4FD673015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3399A0-6C87-4BCE-AC06-6B64CD9E2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BDA-4F02-82E2-A4FD67301599}"/>
                </c:ext>
              </c:extLst>
            </c:dLbl>
            <c:dLbl>
              <c:idx val="4"/>
              <c:layout>
                <c:manualLayout>
                  <c:x val="-9.9443610334820895E-2"/>
                  <c:y val="-4.7230698242114823E-2"/>
                </c:manualLayout>
              </c:layout>
              <c:tx>
                <c:rich>
                  <a:bodyPr/>
                  <a:lstStyle/>
                  <a:p>
                    <a:fld id="{9F7776F7-C418-40B4-9233-284BF115B4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BDA-4F02-82E2-A4FD673015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4EC117-8E92-44AD-9A70-D36029CD4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BDA-4F02-82E2-A4FD67301599}"/>
                </c:ext>
              </c:extLst>
            </c:dLbl>
            <c:dLbl>
              <c:idx val="6"/>
              <c:layout>
                <c:manualLayout>
                  <c:x val="-0.13149615824550578"/>
                  <c:y val="3.5945188973547815E-2"/>
                </c:manualLayout>
              </c:layout>
              <c:tx>
                <c:rich>
                  <a:bodyPr/>
                  <a:lstStyle/>
                  <a:p>
                    <a:fld id="{C36367C4-EBDB-45CF-B2AF-AE43691FDB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BDA-4F02-82E2-A4FD67301599}"/>
                </c:ext>
              </c:extLst>
            </c:dLbl>
            <c:dLbl>
              <c:idx val="7"/>
              <c:layout>
                <c:manualLayout>
                  <c:x val="-3.5854176338006853E-2"/>
                  <c:y val="3.5945105160531683E-2"/>
                </c:manualLayout>
              </c:layout>
              <c:tx>
                <c:rich>
                  <a:bodyPr/>
                  <a:lstStyle/>
                  <a:p>
                    <a:fld id="{538D450F-16B9-4AEA-86AF-AC7FFADAC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BDA-4F02-82E2-A4FD67301599}"/>
                </c:ext>
              </c:extLst>
            </c:dLbl>
            <c:dLbl>
              <c:idx val="8"/>
              <c:layout>
                <c:manualLayout>
                  <c:x val="-2.3914169285230442E-2"/>
                  <c:y val="5.106797850646734E-2"/>
                </c:manualLayout>
              </c:layout>
              <c:tx>
                <c:rich>
                  <a:bodyPr/>
                  <a:lstStyle/>
                  <a:p>
                    <a:fld id="{3C5B6DEE-1E72-4821-B394-3E4C6B736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BDA-4F02-82E2-A4FD6730159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6FCB65-1901-4EA6-B49B-AC8ABD67A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BDA-4F02-82E2-A4FD6730159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36DD75-AD2E-4131-BF75-7FD9CFCF8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BDA-4F02-82E2-A4FD67301599}"/>
                </c:ext>
              </c:extLst>
            </c:dLbl>
            <c:dLbl>
              <c:idx val="11"/>
              <c:layout>
                <c:manualLayout>
                  <c:x val="-7.4264439297542723E-3"/>
                  <c:y val="-7.1955836975501938E-2"/>
                </c:manualLayout>
              </c:layout>
              <c:tx>
                <c:rich>
                  <a:bodyPr/>
                  <a:lstStyle/>
                  <a:p>
                    <a:fld id="{838FC6CD-9EFF-4D24-A41B-32D6FC850F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BDA-4F02-82E2-A4FD67301599}"/>
                </c:ext>
              </c:extLst>
            </c:dLbl>
            <c:dLbl>
              <c:idx val="12"/>
              <c:layout>
                <c:manualLayout>
                  <c:x val="-5.1440014372601045E-3"/>
                  <c:y val="5.5835642077305868E-2"/>
                </c:manualLayout>
              </c:layout>
              <c:tx>
                <c:rich>
                  <a:bodyPr/>
                  <a:lstStyle/>
                  <a:p>
                    <a:fld id="{4E23A3DB-AA3C-49E2-A868-C6610B8236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BDA-4F02-82E2-A4FD673015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'Graphics II'!$D$3:$D$15</c:f>
              <c:numCache>
                <c:formatCode>0.00</c:formatCode>
                <c:ptCount val="13"/>
                <c:pt idx="0">
                  <c:v>260.354395158074</c:v>
                </c:pt>
                <c:pt idx="1">
                  <c:v>135.18330784038301</c:v>
                </c:pt>
                <c:pt idx="2">
                  <c:v>90.122205226922105</c:v>
                </c:pt>
                <c:pt idx="3">
                  <c:v>43.902584223115902</c:v>
                </c:pt>
                <c:pt idx="4">
                  <c:v>135.18330784038301</c:v>
                </c:pt>
                <c:pt idx="5">
                  <c:v>162.47608534517599</c:v>
                </c:pt>
                <c:pt idx="6">
                  <c:v>111.57350112205999</c:v>
                </c:pt>
                <c:pt idx="7">
                  <c:v>74.119763640554595</c:v>
                </c:pt>
                <c:pt idx="8">
                  <c:v>269.36661568076602</c:v>
                </c:pt>
                <c:pt idx="9">
                  <c:v>229.317733589997</c:v>
                </c:pt>
                <c:pt idx="10">
                  <c:v>205.26885149922799</c:v>
                </c:pt>
                <c:pt idx="11">
                  <c:v>145.195528363075</c:v>
                </c:pt>
                <c:pt idx="12">
                  <c:v>114.74424003509699</c:v>
                </c:pt>
              </c:numCache>
            </c:numRef>
          </c:xVal>
          <c:yVal>
            <c:numRef>
              <c:f>'Graphics II'!$C$3:$C$15</c:f>
              <c:numCache>
                <c:formatCode>General</c:formatCode>
                <c:ptCount val="13"/>
                <c:pt idx="0">
                  <c:v>29940</c:v>
                </c:pt>
                <c:pt idx="1">
                  <c:v>29940</c:v>
                </c:pt>
                <c:pt idx="2">
                  <c:v>29535</c:v>
                </c:pt>
                <c:pt idx="3">
                  <c:v>29535</c:v>
                </c:pt>
                <c:pt idx="4">
                  <c:v>29940</c:v>
                </c:pt>
                <c:pt idx="5">
                  <c:v>29535</c:v>
                </c:pt>
                <c:pt idx="6">
                  <c:v>29310</c:v>
                </c:pt>
                <c:pt idx="7">
                  <c:v>26910</c:v>
                </c:pt>
                <c:pt idx="8">
                  <c:v>29940</c:v>
                </c:pt>
                <c:pt idx="9">
                  <c:v>29940</c:v>
                </c:pt>
                <c:pt idx="10">
                  <c:v>29940</c:v>
                </c:pt>
                <c:pt idx="11">
                  <c:v>29940</c:v>
                </c:pt>
                <c:pt idx="12">
                  <c:v>29535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'Graphics RI'!$B$3:$B$15</c15:f>
                <c15:dlblRangeCache>
                  <c:ptCount val="13"/>
                  <c:pt idx="0">
                    <c:v>Fix 1</c:v>
                  </c:pt>
                  <c:pt idx="1">
                    <c:v>Fix 2</c:v>
                  </c:pt>
                  <c:pt idx="2">
                    <c:v>Fix 3</c:v>
                  </c:pt>
                  <c:pt idx="3">
                    <c:v>Fix 5</c:v>
                  </c:pt>
                  <c:pt idx="4">
                    <c:v>Rch 99</c:v>
                  </c:pt>
                  <c:pt idx="5">
                    <c:v>Rch 80</c:v>
                  </c:pt>
                  <c:pt idx="6">
                    <c:v>Rch 70</c:v>
                  </c:pt>
                  <c:pt idx="7">
                    <c:v>Rch 60</c:v>
                  </c:pt>
                  <c:pt idx="8">
                    <c:v>Rnd 100</c:v>
                  </c:pt>
                  <c:pt idx="9">
                    <c:v>Rnd 85</c:v>
                  </c:pt>
                  <c:pt idx="10">
                    <c:v>Rnd 70</c:v>
                  </c:pt>
                  <c:pt idx="11">
                    <c:v>Rnd 55</c:v>
                  </c:pt>
                  <c:pt idx="12">
                    <c:v>Rnd 40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4BDA-4F02-82E2-A4FD67301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7773615"/>
        <c:axId val="704066863"/>
      </c:scatterChart>
      <c:valAx>
        <c:axId val="47777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Agent's</a:t>
                </a:r>
                <a:r>
                  <a:rPr lang="en-US" baseline="0"/>
                  <a:t> Budget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66863"/>
        <c:crosses val="autoZero"/>
        <c:crossBetween val="midCat"/>
      </c:valAx>
      <c:valAx>
        <c:axId val="704066863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Social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Environment vs MIP GAP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MIP GAP</a:t>
          </a:r>
        </a:p>
      </cx:txPr>
    </cx:title>
    <cx:plotArea>
      <cx:plotAreaRegion>
        <cx:series layoutId="boxWhisker" uniqueId="{C94C8EA1-C90C-4370-8102-F95568E5C5BB}">
          <cx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Gap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Gap (%)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  <cx:data id="1">
      <cx:numDim type="val">
        <cx:f>_xlchart.v1.3</cx:f>
      </cx:numDim>
    </cx:data>
    <cx:data id="2">
      <cx:numDim type="val">
        <cx:f>_xlchart.v1.2</cx:f>
      </cx:numDim>
    </cx:data>
  </cx:chartData>
  <cx:chart>
    <cx:title pos="t" align="ctr" overlay="0">
      <cx:tx>
        <cx:txData>
          <cx:v>Environment vs MIP GAP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Environment vs MIP GAP</a:t>
          </a:r>
        </a:p>
      </cx:txPr>
    </cx:title>
    <cx:plotArea>
      <cx:plotAreaRegion>
        <cx:series layoutId="boxWhisker" uniqueId="{00000001-278C-4482-A4C6-407F07CEFF4C}" formatIdx="2">
          <cx:tx>
            <cx:txData>
              <cx:f/>
              <cx:v>Reduced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0000002-278C-4482-A4C6-407F07CEFF4C}">
          <cx:tx>
            <cx:txData>
              <cx:f/>
              <cx:v>Base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00000003-278C-4482-A4C6-407F07CEFF4C}">
          <cx:tx>
            <cx:txData>
              <cx:f/>
              <cx:v>Improved</cx:v>
            </cx:txData>
          </cx:tx>
          <cx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</cx:spPr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GAP(%)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GAP(%)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microsoft.com/office/2014/relationships/chartEx" Target="../charts/chartEx2.xml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44155</xdr:colOff>
      <xdr:row>1</xdr:row>
      <xdr:rowOff>25613</xdr:rowOff>
    </xdr:from>
    <xdr:to>
      <xdr:col>20</xdr:col>
      <xdr:colOff>362858</xdr:colOff>
      <xdr:row>19</xdr:row>
      <xdr:rowOff>62966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11EEDB-4964-93B4-6D90-78DDE801A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594179</xdr:colOff>
      <xdr:row>1</xdr:row>
      <xdr:rowOff>27216</xdr:rowOff>
    </xdr:from>
    <xdr:to>
      <xdr:col>28</xdr:col>
      <xdr:colOff>299357</xdr:colOff>
      <xdr:row>19</xdr:row>
      <xdr:rowOff>81643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8BF469-F7D2-D189-5FA0-98CB20238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34179" y="217716"/>
              <a:ext cx="5801178" cy="33754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57727</xdr:colOff>
      <xdr:row>19</xdr:row>
      <xdr:rowOff>92364</xdr:rowOff>
    </xdr:from>
    <xdr:to>
      <xdr:col>20</xdr:col>
      <xdr:colOff>376430</xdr:colOff>
      <xdr:row>37</xdr:row>
      <xdr:rowOff>141262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5782D684-80CE-42E7-A632-995EE8397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353339</xdr:colOff>
      <xdr:row>19</xdr:row>
      <xdr:rowOff>6098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2A315D78-ACDD-4071-A229-B2EC14BF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23</xdr:col>
      <xdr:colOff>345918</xdr:colOff>
      <xdr:row>38</xdr:row>
      <xdr:rowOff>108274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80F3E5CB-4D9B-424C-8029-76268240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512122</xdr:colOff>
      <xdr:row>1</xdr:row>
      <xdr:rowOff>36119</xdr:rowOff>
    </xdr:from>
    <xdr:to>
      <xdr:col>34</xdr:col>
      <xdr:colOff>8246</xdr:colOff>
      <xdr:row>19</xdr:row>
      <xdr:rowOff>74219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459F4-1E77-FA89-DD57-0D8354E50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318703</xdr:colOff>
      <xdr:row>18</xdr:row>
      <xdr:rowOff>175239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64CC53E-C178-4D54-BBA5-138F93A23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59765</xdr:colOff>
      <xdr:row>1</xdr:row>
      <xdr:rowOff>25400</xdr:rowOff>
    </xdr:from>
    <xdr:to>
      <xdr:col>31</xdr:col>
      <xdr:colOff>328706</xdr:colOff>
      <xdr:row>18</xdr:row>
      <xdr:rowOff>171823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F43B5B-63F8-2059-F184-E3B31B44BC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55315" y="215900"/>
              <a:ext cx="4536141" cy="32833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20</xdr:row>
      <xdr:rowOff>0</xdr:rowOff>
    </xdr:from>
    <xdr:to>
      <xdr:col>23</xdr:col>
      <xdr:colOff>284067</xdr:colOff>
      <xdr:row>38</xdr:row>
      <xdr:rowOff>48898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445D92-3ACD-41E3-9E35-FC76FDFF2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20</xdr:row>
      <xdr:rowOff>0</xdr:rowOff>
    </xdr:from>
    <xdr:to>
      <xdr:col>33</xdr:col>
      <xdr:colOff>84942</xdr:colOff>
      <xdr:row>38</xdr:row>
      <xdr:rowOff>34059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07B567-ECDA-44F8-A013-9DA9C30D9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D6D3-8DD6-4FD5-A651-AE7FB22006EF}">
  <dimension ref="B1:G15"/>
  <sheetViews>
    <sheetView zoomScale="70" zoomScaleNormal="70" workbookViewId="0">
      <selection activeCell="D22" sqref="D22"/>
    </sheetView>
  </sheetViews>
  <sheetFormatPr defaultColWidth="10.90625" defaultRowHeight="14.5" x14ac:dyDescent="0.35"/>
  <cols>
    <col min="1" max="16384" width="10.90625" style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2:7" x14ac:dyDescent="0.35">
      <c r="B3" s="5" t="s">
        <v>18</v>
      </c>
      <c r="C3" s="6">
        <v>29535</v>
      </c>
      <c r="D3" s="26">
        <v>165.057380032937</v>
      </c>
      <c r="E3" s="6">
        <v>29940</v>
      </c>
      <c r="F3" s="26">
        <v>179.56959677204901</v>
      </c>
      <c r="G3" s="7">
        <v>8.0816669413887196E-2</v>
      </c>
    </row>
    <row r="4" spans="2:7" x14ac:dyDescent="0.35">
      <c r="B4" s="5" t="s">
        <v>19</v>
      </c>
      <c r="C4" s="6">
        <v>29895</v>
      </c>
      <c r="D4" s="26">
        <v>85.122205226922105</v>
      </c>
      <c r="E4" s="6">
        <v>29895</v>
      </c>
      <c r="F4" s="26">
        <v>86.122205226922205</v>
      </c>
      <c r="G4" s="7">
        <v>1.16114072713898E-2</v>
      </c>
    </row>
    <row r="5" spans="2:7" x14ac:dyDescent="0.35">
      <c r="B5" s="5" t="s">
        <v>20</v>
      </c>
      <c r="C5" s="6">
        <v>29535</v>
      </c>
      <c r="D5" s="26">
        <v>56.748136817948101</v>
      </c>
      <c r="E5" s="6">
        <v>29535</v>
      </c>
      <c r="F5" s="26">
        <v>56.748136817945699</v>
      </c>
      <c r="G5" s="8">
        <v>4.1569679904936203E-14</v>
      </c>
    </row>
    <row r="6" spans="2:7" x14ac:dyDescent="0.35">
      <c r="B6" s="5" t="s">
        <v>21</v>
      </c>
      <c r="C6" s="6">
        <v>23649</v>
      </c>
      <c r="D6" s="26">
        <v>30.123347000737699</v>
      </c>
      <c r="E6" s="6">
        <v>26910</v>
      </c>
      <c r="F6" s="26">
        <v>34.048882090769702</v>
      </c>
      <c r="G6" s="7">
        <v>0.115291159326965</v>
      </c>
    </row>
    <row r="7" spans="2:7" x14ac:dyDescent="0.35">
      <c r="B7" s="5" t="s">
        <v>27</v>
      </c>
      <c r="C7" s="6">
        <v>29940</v>
      </c>
      <c r="D7" s="26">
        <v>85.122205226922105</v>
      </c>
      <c r="E7" s="6">
        <v>29895</v>
      </c>
      <c r="F7" s="26">
        <v>86.122205226921295</v>
      </c>
      <c r="G7" s="7">
        <v>1.1611407271379701E-2</v>
      </c>
    </row>
    <row r="8" spans="2:7" x14ac:dyDescent="0.35">
      <c r="B8" s="5" t="s">
        <v>28</v>
      </c>
      <c r="C8" s="6">
        <v>29535</v>
      </c>
      <c r="D8" s="26">
        <v>104.984056896784</v>
      </c>
      <c r="E8" s="6">
        <v>29580</v>
      </c>
      <c r="F8" s="26">
        <v>123.496273635896</v>
      </c>
      <c r="G8" s="7">
        <v>0.149901014776295</v>
      </c>
    </row>
    <row r="9" spans="2:7" x14ac:dyDescent="0.35">
      <c r="B9" s="5" t="s">
        <v>29</v>
      </c>
      <c r="C9" s="6">
        <v>29310</v>
      </c>
      <c r="D9" s="26">
        <v>72.049000748040299</v>
      </c>
      <c r="E9" s="6">
        <v>29310</v>
      </c>
      <c r="F9" s="26">
        <v>86.447391545127303</v>
      </c>
      <c r="G9" s="7">
        <v>0.16655668308477301</v>
      </c>
    </row>
    <row r="10" spans="2:7" x14ac:dyDescent="0.35">
      <c r="B10" s="5" t="s">
        <v>30</v>
      </c>
      <c r="C10" s="6">
        <v>26910</v>
      </c>
      <c r="D10" s="26">
        <v>47.413175760369697</v>
      </c>
      <c r="E10" s="6">
        <v>26955</v>
      </c>
      <c r="F10" s="26">
        <v>74.097764181537698</v>
      </c>
      <c r="G10" s="7">
        <v>0.36012676922061299</v>
      </c>
    </row>
    <row r="11" spans="2:7" x14ac:dyDescent="0.35">
      <c r="B11" s="5" t="s">
        <v>22</v>
      </c>
      <c r="C11" s="6">
        <v>29535</v>
      </c>
      <c r="D11" s="26">
        <v>171.73219371473201</v>
      </c>
      <c r="E11" s="6">
        <v>29940</v>
      </c>
      <c r="F11" s="26">
        <v>186.24441045384401</v>
      </c>
      <c r="G11" s="7">
        <v>7.7920280687877305E-2</v>
      </c>
    </row>
    <row r="12" spans="2:7" x14ac:dyDescent="0.35">
      <c r="B12" s="5" t="s">
        <v>23</v>
      </c>
      <c r="C12" s="6">
        <v>29940</v>
      </c>
      <c r="D12" s="26">
        <v>142.545155726665</v>
      </c>
      <c r="E12" s="6">
        <v>29850</v>
      </c>
      <c r="F12" s="26">
        <v>160.545155726665</v>
      </c>
      <c r="G12" s="7">
        <v>0.112117988976544</v>
      </c>
    </row>
    <row r="13" spans="2:7" x14ac:dyDescent="0.35">
      <c r="B13" s="5" t="s">
        <v>24</v>
      </c>
      <c r="C13" s="6">
        <v>29940</v>
      </c>
      <c r="D13" s="26">
        <v>111.821459954101</v>
      </c>
      <c r="E13" s="6">
        <v>29037</v>
      </c>
      <c r="F13" s="26">
        <v>117.821459954101</v>
      </c>
      <c r="G13" s="7">
        <v>5.0924509018452399E-2</v>
      </c>
    </row>
    <row r="14" spans="2:7" x14ac:dyDescent="0.35">
      <c r="B14" s="5" t="s">
        <v>25</v>
      </c>
      <c r="C14" s="6">
        <v>29535</v>
      </c>
      <c r="D14" s="26">
        <v>81.390478574114894</v>
      </c>
      <c r="E14" s="6">
        <v>27045</v>
      </c>
      <c r="F14" s="26">
        <v>86.447391545127402</v>
      </c>
      <c r="G14" s="7">
        <v>5.8496998933422202E-2</v>
      </c>
    </row>
    <row r="15" spans="2:7" ht="15" thickBot="1" x14ac:dyDescent="0.4">
      <c r="B15" s="9" t="s">
        <v>26</v>
      </c>
      <c r="C15" s="10">
        <v>29535</v>
      </c>
      <c r="D15" s="27">
        <v>63.422950499742903</v>
      </c>
      <c r="E15" s="10">
        <v>27951</v>
      </c>
      <c r="F15" s="27">
        <v>66.422950499742896</v>
      </c>
      <c r="G15" s="11">
        <v>4.5165112019701803E-2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0755-52D6-4ACF-8EB4-262B8406DF08}">
  <dimension ref="B1:H33"/>
  <sheetViews>
    <sheetView topLeftCell="S5" zoomScale="85" zoomScaleNormal="85" workbookViewId="0">
      <selection activeCell="AL11" sqref="AL11"/>
    </sheetView>
  </sheetViews>
  <sheetFormatPr defaultRowHeight="14.5" x14ac:dyDescent="0.35"/>
  <cols>
    <col min="1" max="16384" width="8.7265625" style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2:7" x14ac:dyDescent="0.35">
      <c r="B3" s="5" t="s">
        <v>18</v>
      </c>
      <c r="C3" s="12">
        <v>29535</v>
      </c>
      <c r="D3" s="12">
        <v>77.528690016468801</v>
      </c>
      <c r="E3" s="12">
        <v>29940</v>
      </c>
      <c r="F3" s="12">
        <v>82.784798386024605</v>
      </c>
      <c r="G3" s="13">
        <v>6.3491226312428498E-2</v>
      </c>
    </row>
    <row r="4" spans="2:7" x14ac:dyDescent="0.35">
      <c r="B4" s="5" t="s">
        <v>19</v>
      </c>
      <c r="C4" s="12">
        <v>29535</v>
      </c>
      <c r="D4" s="12">
        <v>35.9472766714362</v>
      </c>
      <c r="E4" s="12">
        <v>29850</v>
      </c>
      <c r="F4" s="12">
        <v>36.061102613457699</v>
      </c>
      <c r="G4" s="13">
        <v>3.15647425542208E-3</v>
      </c>
    </row>
    <row r="5" spans="2:7" x14ac:dyDescent="0.35">
      <c r="B5" s="5" t="s">
        <v>20</v>
      </c>
      <c r="C5" s="12">
        <v>26910</v>
      </c>
      <c r="D5" s="12">
        <v>18.334707376918001</v>
      </c>
      <c r="E5" s="12">
        <v>29490</v>
      </c>
      <c r="F5" s="12">
        <v>23.374068408975599</v>
      </c>
      <c r="G5" s="14">
        <v>0.21559623014205001</v>
      </c>
    </row>
    <row r="6" spans="2:7" x14ac:dyDescent="0.35">
      <c r="B6" s="5" t="s">
        <v>21</v>
      </c>
      <c r="C6" s="12" t="s">
        <v>31</v>
      </c>
      <c r="D6" s="12"/>
      <c r="E6" s="12"/>
      <c r="F6" s="12"/>
      <c r="G6" s="14"/>
    </row>
    <row r="7" spans="2:7" x14ac:dyDescent="0.35">
      <c r="B7" s="5" t="s">
        <v>27</v>
      </c>
      <c r="C7" s="12">
        <v>29940</v>
      </c>
      <c r="D7" s="12">
        <v>35.061102613461003</v>
      </c>
      <c r="E7" s="12">
        <v>29850</v>
      </c>
      <c r="F7" s="12">
        <v>36.061102613457997</v>
      </c>
      <c r="G7" s="13">
        <v>2.7730710586308899E-2</v>
      </c>
    </row>
    <row r="8" spans="2:7" x14ac:dyDescent="0.35">
      <c r="B8" s="5" t="s">
        <v>28</v>
      </c>
      <c r="C8" s="12">
        <v>29535</v>
      </c>
      <c r="D8" s="12">
        <v>47.492028448392098</v>
      </c>
      <c r="E8" s="12">
        <v>29580</v>
      </c>
      <c r="F8" s="12">
        <v>56.748136817948101</v>
      </c>
      <c r="G8" s="13">
        <v>0.163108586265134</v>
      </c>
    </row>
    <row r="9" spans="2:7" x14ac:dyDescent="0.35">
      <c r="B9" s="5" t="s">
        <v>29</v>
      </c>
      <c r="C9" s="12">
        <v>29310</v>
      </c>
      <c r="D9" s="12">
        <v>32.5245003740201</v>
      </c>
      <c r="E9" s="12">
        <v>29310</v>
      </c>
      <c r="F9" s="12">
        <v>39.723695772563602</v>
      </c>
      <c r="G9" s="13">
        <v>0.181231762516816</v>
      </c>
    </row>
    <row r="10" spans="2:7" x14ac:dyDescent="0.35">
      <c r="B10" s="5" t="s">
        <v>30</v>
      </c>
      <c r="C10" s="12">
        <v>26910</v>
      </c>
      <c r="D10" s="12">
        <v>20.706587880184799</v>
      </c>
      <c r="E10" s="12">
        <v>26955</v>
      </c>
      <c r="F10" s="12">
        <v>34.048882090768899</v>
      </c>
      <c r="G10" s="13">
        <v>0.39185704173827501</v>
      </c>
    </row>
    <row r="11" spans="2:7" x14ac:dyDescent="0.35">
      <c r="B11" s="5" t="s">
        <v>22</v>
      </c>
      <c r="C11" s="12">
        <v>29535</v>
      </c>
      <c r="D11" s="12">
        <v>80.866096857366202</v>
      </c>
      <c r="E11" s="12">
        <v>29940</v>
      </c>
      <c r="F11" s="12">
        <v>86.122205226922105</v>
      </c>
      <c r="G11" s="13">
        <v>6.1030814941474297E-2</v>
      </c>
    </row>
    <row r="12" spans="2:7" x14ac:dyDescent="0.35">
      <c r="B12" s="5" t="s">
        <v>23</v>
      </c>
      <c r="C12" s="12">
        <v>29535</v>
      </c>
      <c r="D12" s="12">
        <v>68.544925979282795</v>
      </c>
      <c r="E12" s="12">
        <v>29850</v>
      </c>
      <c r="F12" s="12">
        <v>73.7725778633326</v>
      </c>
      <c r="G12" s="13">
        <v>7.0861721732624006E-2</v>
      </c>
    </row>
    <row r="13" spans="2:7" x14ac:dyDescent="0.35">
      <c r="B13" s="5" t="s">
        <v>24</v>
      </c>
      <c r="C13" s="12">
        <v>29535</v>
      </c>
      <c r="D13" s="12">
        <v>56.223755101199401</v>
      </c>
      <c r="E13" s="12">
        <v>29715</v>
      </c>
      <c r="F13" s="12">
        <v>61.422950499743003</v>
      </c>
      <c r="G13" s="13">
        <v>8.4645810014701395E-2</v>
      </c>
    </row>
    <row r="14" spans="2:7" x14ac:dyDescent="0.35">
      <c r="B14" s="5" t="s">
        <v>25</v>
      </c>
      <c r="C14" s="12">
        <v>29535</v>
      </c>
      <c r="D14" s="12">
        <v>38.256227026827403</v>
      </c>
      <c r="E14" s="12">
        <v>29127</v>
      </c>
      <c r="F14" s="12">
        <v>43.398509454358397</v>
      </c>
      <c r="G14" s="13">
        <v>0.11848983967846</v>
      </c>
    </row>
    <row r="15" spans="2:7" ht="15" thickBot="1" x14ac:dyDescent="0.4">
      <c r="B15" s="9" t="s">
        <v>26</v>
      </c>
      <c r="C15" s="15">
        <v>26910</v>
      </c>
      <c r="D15" s="15">
        <v>27.570508798482798</v>
      </c>
      <c r="E15" s="15">
        <v>28041</v>
      </c>
      <c r="F15" s="15">
        <v>38.723695772563701</v>
      </c>
      <c r="G15" s="16">
        <v>0.28801969315085502</v>
      </c>
    </row>
    <row r="17" spans="3:3" x14ac:dyDescent="0.35">
      <c r="C17" s="1">
        <f ca="1">IFERROR(RANDBETWEEN(-2000,2000)+C3*D3/(MAX($D$3:$D$15)+250),"")</f>
        <v>6317.6542507240483</v>
      </c>
    </row>
    <row r="18" spans="3:3" x14ac:dyDescent="0.35">
      <c r="C18" s="1">
        <f t="shared" ref="C18:C29" ca="1" si="0">IFERROR(RANDBETWEEN(-2000,2000)+C4*D4/(MAX($D$3:$D$15)+250),"")</f>
        <v>1640.8594950499264</v>
      </c>
    </row>
    <row r="19" spans="3:3" x14ac:dyDescent="0.35">
      <c r="C19" s="1">
        <f t="shared" ca="1" si="0"/>
        <v>-315.80165662437548</v>
      </c>
    </row>
    <row r="20" spans="3:3" x14ac:dyDescent="0.35">
      <c r="C20" s="1" t="str">
        <f t="shared" ca="1" si="0"/>
        <v/>
      </c>
    </row>
    <row r="21" spans="3:3" x14ac:dyDescent="0.35">
      <c r="C21" s="1">
        <f t="shared" ca="1" si="0"/>
        <v>4391.6714287670056</v>
      </c>
    </row>
    <row r="22" spans="3:3" x14ac:dyDescent="0.35">
      <c r="C22" s="1">
        <f t="shared" ca="1" si="0"/>
        <v>3175.4100620951322</v>
      </c>
    </row>
    <row r="23" spans="3:3" x14ac:dyDescent="0.35">
      <c r="C23" s="1">
        <f t="shared" ca="1" si="0"/>
        <v>1100.205161293653</v>
      </c>
    </row>
    <row r="24" spans="3:3" x14ac:dyDescent="0.35">
      <c r="C24" s="1">
        <f t="shared" ca="1" si="0"/>
        <v>3537.1081185056673</v>
      </c>
    </row>
    <row r="25" spans="3:3" x14ac:dyDescent="0.35">
      <c r="C25" s="1">
        <f t="shared" ca="1" si="0"/>
        <v>8104.5702716828155</v>
      </c>
    </row>
    <row r="26" spans="3:3" x14ac:dyDescent="0.35">
      <c r="C26" s="1">
        <f t="shared" ca="1" si="0"/>
        <v>6888.71209539747</v>
      </c>
    </row>
    <row r="27" spans="3:3" x14ac:dyDescent="0.35">
      <c r="C27" s="1">
        <f t="shared" ca="1" si="0"/>
        <v>4636.8539191121254</v>
      </c>
    </row>
    <row r="28" spans="3:3" x14ac:dyDescent="0.35">
      <c r="C28" s="1">
        <f t="shared" ca="1" si="0"/>
        <v>2165.9696084589696</v>
      </c>
    </row>
    <row r="29" spans="3:3" x14ac:dyDescent="0.35">
      <c r="C29" s="1">
        <f t="shared" ca="1" si="0"/>
        <v>1981.3645058049242</v>
      </c>
    </row>
    <row r="33" spans="8:8" x14ac:dyDescent="0.35">
      <c r="H33" s="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07EB-D72B-4D94-8411-603B0E597C57}">
  <dimension ref="B1:G29"/>
  <sheetViews>
    <sheetView topLeftCell="H1" zoomScale="70" zoomScaleNormal="70" workbookViewId="0">
      <selection activeCell="G23" sqref="G23"/>
    </sheetView>
  </sheetViews>
  <sheetFormatPr defaultRowHeight="14.5" x14ac:dyDescent="0.35"/>
  <cols>
    <col min="1" max="1" width="8.7265625" style="1"/>
    <col min="2" max="2" width="11.453125" style="1" bestFit="1" customWidth="1"/>
    <col min="3" max="3" width="6.6328125" style="1" bestFit="1" customWidth="1"/>
    <col min="4" max="4" width="11.81640625" style="1" bestFit="1" customWidth="1"/>
    <col min="5" max="5" width="6.90625" style="1" bestFit="1" customWidth="1"/>
    <col min="6" max="7" width="11.81640625" style="1" bestFit="1" customWidth="1"/>
    <col min="8" max="16384" width="8.7265625" style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2:7" x14ac:dyDescent="0.35">
      <c r="B3" s="5" t="s">
        <v>18</v>
      </c>
      <c r="C3" s="12">
        <v>29940</v>
      </c>
      <c r="D3" s="28">
        <v>260.354395158074</v>
      </c>
      <c r="E3" s="12">
        <v>29940</v>
      </c>
      <c r="F3" s="28">
        <v>276.354395158074</v>
      </c>
      <c r="G3" s="13">
        <v>5.7896672824213E-2</v>
      </c>
    </row>
    <row r="4" spans="2:7" x14ac:dyDescent="0.35">
      <c r="B4" s="5" t="s">
        <v>19</v>
      </c>
      <c r="C4" s="12">
        <v>29940</v>
      </c>
      <c r="D4" s="28">
        <v>135.18330784038301</v>
      </c>
      <c r="E4" s="12">
        <v>29850</v>
      </c>
      <c r="F4" s="28">
        <v>136.18330784038301</v>
      </c>
      <c r="G4" s="13">
        <v>7.3430438418493399E-3</v>
      </c>
    </row>
    <row r="5" spans="2:7" x14ac:dyDescent="0.35">
      <c r="B5" s="5" t="s">
        <v>20</v>
      </c>
      <c r="C5" s="12">
        <v>29535</v>
      </c>
      <c r="D5" s="28">
        <v>90.122205226922105</v>
      </c>
      <c r="E5" s="12">
        <v>29535</v>
      </c>
      <c r="F5" s="28">
        <v>90.122205226922205</v>
      </c>
      <c r="G5" s="14">
        <v>3.1536855272060702E-16</v>
      </c>
    </row>
    <row r="6" spans="2:7" x14ac:dyDescent="0.35">
      <c r="B6" s="5" t="s">
        <v>21</v>
      </c>
      <c r="C6" s="12">
        <v>29535</v>
      </c>
      <c r="D6" s="28">
        <v>43.902584223115902</v>
      </c>
      <c r="E6" s="12">
        <v>27408</v>
      </c>
      <c r="F6" s="28">
        <v>54.073323136153299</v>
      </c>
      <c r="G6" s="14">
        <v>0.188091619363359</v>
      </c>
    </row>
    <row r="7" spans="2:7" x14ac:dyDescent="0.35">
      <c r="B7" s="5" t="s">
        <v>27</v>
      </c>
      <c r="C7" s="12">
        <v>29940</v>
      </c>
      <c r="D7" s="28">
        <v>135.18330784038301</v>
      </c>
      <c r="E7" s="12">
        <v>29850</v>
      </c>
      <c r="F7" s="28">
        <v>136.18330784038301</v>
      </c>
      <c r="G7" s="13">
        <v>7.3430438418493399E-3</v>
      </c>
    </row>
    <row r="8" spans="2:7" x14ac:dyDescent="0.35">
      <c r="B8" s="5" t="s">
        <v>28</v>
      </c>
      <c r="C8" s="12">
        <v>29535</v>
      </c>
      <c r="D8" s="28">
        <v>162.47608534517599</v>
      </c>
      <c r="E8" s="12">
        <v>29580</v>
      </c>
      <c r="F8" s="28">
        <v>190.24441045384401</v>
      </c>
      <c r="G8" s="13">
        <v>0.145961319139018</v>
      </c>
    </row>
    <row r="9" spans="2:7" x14ac:dyDescent="0.35">
      <c r="B9" s="5" t="s">
        <v>29</v>
      </c>
      <c r="C9" s="12">
        <v>29310</v>
      </c>
      <c r="D9" s="28">
        <v>111.57350112205999</v>
      </c>
      <c r="E9" s="12">
        <v>29310</v>
      </c>
      <c r="F9" s="28">
        <v>133.17108731769099</v>
      </c>
      <c r="G9" s="13">
        <v>0.162179243487797</v>
      </c>
    </row>
    <row r="10" spans="2:7" x14ac:dyDescent="0.35">
      <c r="B10" s="5" t="s">
        <v>30</v>
      </c>
      <c r="C10" s="12">
        <v>26910</v>
      </c>
      <c r="D10" s="28">
        <v>74.119763640554595</v>
      </c>
      <c r="E10" s="12">
        <v>26955</v>
      </c>
      <c r="F10" s="28">
        <v>114.146646272306</v>
      </c>
      <c r="G10" s="13">
        <v>0.35066192427821702</v>
      </c>
    </row>
    <row r="11" spans="2:7" x14ac:dyDescent="0.35">
      <c r="B11" s="5" t="s">
        <v>22</v>
      </c>
      <c r="C11" s="12">
        <v>29940</v>
      </c>
      <c r="D11" s="28">
        <v>269.36661568076602</v>
      </c>
      <c r="E11" s="12">
        <v>29940</v>
      </c>
      <c r="F11" s="28">
        <v>286.36661568076602</v>
      </c>
      <c r="G11" s="13">
        <v>5.9364461739323103E-2</v>
      </c>
    </row>
    <row r="12" spans="2:7" x14ac:dyDescent="0.35">
      <c r="B12" s="5" t="s">
        <v>23</v>
      </c>
      <c r="C12" s="12">
        <v>29940</v>
      </c>
      <c r="D12" s="28">
        <v>229.317733589997</v>
      </c>
      <c r="E12" s="12">
        <v>29805</v>
      </c>
      <c r="F12" s="28">
        <v>247.317733589997</v>
      </c>
      <c r="G12" s="13">
        <v>7.2780870739502193E-2</v>
      </c>
    </row>
    <row r="13" spans="2:7" x14ac:dyDescent="0.35">
      <c r="B13" s="5" t="s">
        <v>24</v>
      </c>
      <c r="C13" s="12">
        <v>29940</v>
      </c>
      <c r="D13" s="28">
        <v>205.26885149922799</v>
      </c>
      <c r="E13" s="12">
        <v>29670</v>
      </c>
      <c r="F13" s="28">
        <v>208.26885149922799</v>
      </c>
      <c r="G13" s="13">
        <v>1.44044583642944E-2</v>
      </c>
    </row>
    <row r="14" spans="2:7" x14ac:dyDescent="0.35">
      <c r="B14" s="5" t="s">
        <v>25</v>
      </c>
      <c r="C14" s="12">
        <v>29940</v>
      </c>
      <c r="D14" s="28">
        <v>145.195528363075</v>
      </c>
      <c r="E14" s="12">
        <v>29082</v>
      </c>
      <c r="F14" s="28">
        <v>150.195528363075</v>
      </c>
      <c r="G14" s="13">
        <v>3.3289939151272603E-2</v>
      </c>
    </row>
    <row r="15" spans="2:7" ht="15" thickBot="1" x14ac:dyDescent="0.4">
      <c r="B15" s="9" t="s">
        <v>26</v>
      </c>
      <c r="C15" s="15">
        <v>29535</v>
      </c>
      <c r="D15" s="29">
        <v>114.74424003509699</v>
      </c>
      <c r="E15" s="15">
        <v>28041</v>
      </c>
      <c r="F15" s="29">
        <v>132.17108731769099</v>
      </c>
      <c r="G15" s="16">
        <v>0.13185067654551</v>
      </c>
    </row>
    <row r="17" spans="3:3" x14ac:dyDescent="0.35">
      <c r="C17" s="1">
        <f ca="1">RANDBETWEEN(-2000,2000)+C3*D3/MAX($D$3:$D$15)</f>
        <v>29797.295012292176</v>
      </c>
    </row>
    <row r="18" spans="3:3" x14ac:dyDescent="0.35">
      <c r="C18" s="1">
        <f t="shared" ref="C18:C29" ca="1" si="0">RANDBETWEEN(-2000,2000)+C4*D4/MAX($D$3:$D$15)</f>
        <v>14256.574815617618</v>
      </c>
    </row>
    <row r="19" spans="3:3" x14ac:dyDescent="0.35">
      <c r="C19" s="1">
        <f t="shared" ca="1" si="0"/>
        <v>11529.54870138648</v>
      </c>
    </row>
    <row r="20" spans="3:3" x14ac:dyDescent="0.35">
      <c r="C20" s="1">
        <f t="shared" ca="1" si="0"/>
        <v>6318.7473225948679</v>
      </c>
    </row>
    <row r="21" spans="3:3" x14ac:dyDescent="0.35">
      <c r="C21" s="1">
        <f t="shared" ca="1" si="0"/>
        <v>14059.574815617618</v>
      </c>
    </row>
    <row r="22" spans="3:3" x14ac:dyDescent="0.35">
      <c r="C22" s="1">
        <f t="shared" ca="1" si="0"/>
        <v>16235.86977716973</v>
      </c>
    </row>
    <row r="23" spans="3:3" x14ac:dyDescent="0.35">
      <c r="C23" s="1">
        <f t="shared" ca="1" si="0"/>
        <v>11630.403181080197</v>
      </c>
    </row>
    <row r="24" spans="3:3" x14ac:dyDescent="0.35">
      <c r="C24" s="1">
        <f t="shared" ca="1" si="0"/>
        <v>6616.6400832801673</v>
      </c>
    </row>
    <row r="25" spans="3:3" x14ac:dyDescent="0.35">
      <c r="C25" s="1">
        <f t="shared" ca="1" si="0"/>
        <v>28009</v>
      </c>
    </row>
    <row r="26" spans="3:3" x14ac:dyDescent="0.35">
      <c r="C26" s="1">
        <f t="shared" ca="1" si="0"/>
        <v>25853.581524227677</v>
      </c>
    </row>
    <row r="27" spans="3:3" x14ac:dyDescent="0.35">
      <c r="C27" s="1">
        <f t="shared" ca="1" si="0"/>
        <v>23739.557148219094</v>
      </c>
    </row>
    <row r="28" spans="3:3" x14ac:dyDescent="0.35">
      <c r="C28" s="1">
        <f t="shared" ca="1" si="0"/>
        <v>15778.429434560669</v>
      </c>
    </row>
    <row r="29" spans="3:3" x14ac:dyDescent="0.35">
      <c r="C29" s="1">
        <f t="shared" ca="1" si="0"/>
        <v>13788.258894580147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C682-2BC1-4DE1-93D6-BED4471873D2}">
  <dimension ref="B2:I10"/>
  <sheetViews>
    <sheetView tabSelected="1" zoomScale="55" zoomScaleNormal="55" workbookViewId="0">
      <selection activeCell="L5" sqref="L5"/>
    </sheetView>
  </sheetViews>
  <sheetFormatPr defaultRowHeight="14.5" x14ac:dyDescent="0.35"/>
  <cols>
    <col min="1" max="1" width="8.7265625" style="1"/>
    <col min="2" max="2" width="20.453125" style="1" customWidth="1"/>
    <col min="3" max="3" width="41.08984375" style="1" customWidth="1"/>
    <col min="4" max="4" width="13.08984375" style="1" customWidth="1"/>
    <col min="5" max="5" width="8.7265625" style="1"/>
    <col min="6" max="6" width="20.26953125" style="1" customWidth="1"/>
    <col min="7" max="7" width="40.90625" style="1" customWidth="1"/>
    <col min="8" max="8" width="13" style="1" customWidth="1"/>
    <col min="9" max="16384" width="8.7265625" style="1"/>
  </cols>
  <sheetData>
    <row r="2" spans="2:9" x14ac:dyDescent="0.35">
      <c r="B2" s="17" t="s">
        <v>8</v>
      </c>
      <c r="C2" s="17" t="s">
        <v>6</v>
      </c>
      <c r="D2" s="17" t="s">
        <v>7</v>
      </c>
      <c r="F2" s="17" t="str">
        <f>B2</f>
        <v>Author(s)</v>
      </c>
      <c r="G2" s="17" t="str">
        <f t="shared" ref="G2:H2" si="0">C2</f>
        <v>Title</v>
      </c>
      <c r="H2" s="17" t="str">
        <f t="shared" si="0"/>
        <v>Year</v>
      </c>
    </row>
    <row r="3" spans="2:9" ht="72.5" x14ac:dyDescent="0.35">
      <c r="B3" s="18" t="s">
        <v>16</v>
      </c>
      <c r="C3" s="18" t="s">
        <v>13</v>
      </c>
      <c r="D3" s="19">
        <v>2018</v>
      </c>
      <c r="F3" s="22" t="s">
        <v>50</v>
      </c>
      <c r="G3" s="22" t="s">
        <v>48</v>
      </c>
      <c r="H3" s="20">
        <v>2016</v>
      </c>
      <c r="I3" s="1" t="s">
        <v>49</v>
      </c>
    </row>
    <row r="4" spans="2:9" ht="71.5" customHeight="1" x14ac:dyDescent="0.35">
      <c r="B4" s="22" t="s">
        <v>9</v>
      </c>
      <c r="C4" s="22" t="s">
        <v>10</v>
      </c>
      <c r="D4" s="20">
        <v>2019</v>
      </c>
      <c r="F4" s="31" t="s">
        <v>44</v>
      </c>
      <c r="G4" s="31" t="s">
        <v>35</v>
      </c>
      <c r="H4" s="32">
        <v>2018</v>
      </c>
    </row>
    <row r="5" spans="2:9" ht="71.5" customHeight="1" x14ac:dyDescent="0.35">
      <c r="B5" s="22" t="s">
        <v>12</v>
      </c>
      <c r="C5" s="22" t="s">
        <v>11</v>
      </c>
      <c r="D5" s="20">
        <v>2020</v>
      </c>
      <c r="F5" s="22" t="s">
        <v>45</v>
      </c>
      <c r="G5" s="22" t="s">
        <v>36</v>
      </c>
      <c r="H5" s="20" t="s">
        <v>37</v>
      </c>
    </row>
    <row r="6" spans="2:9" ht="71.5" customHeight="1" x14ac:dyDescent="0.35">
      <c r="B6" s="22" t="s">
        <v>34</v>
      </c>
      <c r="C6" s="22" t="s">
        <v>33</v>
      </c>
      <c r="D6" s="20">
        <v>2021</v>
      </c>
      <c r="F6" s="22" t="s">
        <v>46</v>
      </c>
      <c r="G6" s="22" t="s">
        <v>38</v>
      </c>
      <c r="H6" s="20" t="s">
        <v>39</v>
      </c>
    </row>
    <row r="7" spans="2:9" ht="71.5" customHeight="1" x14ac:dyDescent="0.35">
      <c r="B7" s="23" t="s">
        <v>15</v>
      </c>
      <c r="C7" s="24" t="s">
        <v>14</v>
      </c>
      <c r="D7" s="25" t="s">
        <v>17</v>
      </c>
      <c r="F7" s="22" t="s">
        <v>34</v>
      </c>
      <c r="G7" s="22" t="s">
        <v>40</v>
      </c>
      <c r="H7" s="20" t="s">
        <v>41</v>
      </c>
    </row>
    <row r="8" spans="2:9" ht="71.5" customHeight="1" x14ac:dyDescent="0.35">
      <c r="F8" s="30" t="s">
        <v>47</v>
      </c>
      <c r="G8" s="25" t="s">
        <v>42</v>
      </c>
      <c r="H8" s="25" t="s">
        <v>43</v>
      </c>
    </row>
    <row r="9" spans="2:9" ht="71.5" customHeight="1" x14ac:dyDescent="0.35">
      <c r="B9" s="20"/>
      <c r="C9" s="20"/>
      <c r="D9" s="20"/>
    </row>
    <row r="10" spans="2:9" ht="71.5" customHeight="1" x14ac:dyDescent="0.35">
      <c r="B10" s="21"/>
      <c r="C10" s="21"/>
      <c r="D10" s="21"/>
    </row>
  </sheetData>
  <pageMargins left="0.7" right="0.7" top="0.75" bottom="0.75" header="0.3" footer="0.3"/>
  <pageSetup orientation="portrait" r:id="rId1"/>
  <ignoredErrors>
    <ignoredError sqref="H5:H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Graphics NI</vt:lpstr>
      <vt:lpstr>Graphics RI</vt:lpstr>
      <vt:lpstr>Graphics II</vt:lpstr>
      <vt:lpstr>Lit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Beltrán Ruiz</dc:creator>
  <cp:lastModifiedBy>Juan José Beltrán Ruiz</cp:lastModifiedBy>
  <dcterms:created xsi:type="dcterms:W3CDTF">2022-09-02T13:57:59Z</dcterms:created>
  <dcterms:modified xsi:type="dcterms:W3CDTF">2022-09-05T17:28:58Z</dcterms:modified>
</cp:coreProperties>
</file>