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Ingresos" sheetId="1" r:id="rId1"/>
    <sheet name="Gastos" sheetId="2" r:id="rId2"/>
    <sheet name="Resultad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Q5" i="3" l="1"/>
  <c r="Q3" i="3"/>
  <c r="Q2" i="3"/>
  <c r="F5" i="3"/>
  <c r="P5" i="3"/>
  <c r="C3" i="3"/>
  <c r="F3" i="3"/>
  <c r="G3" i="3"/>
  <c r="H3" i="3"/>
  <c r="J3" i="3"/>
  <c r="K3" i="3"/>
  <c r="N3" i="3"/>
  <c r="O3" i="3"/>
  <c r="P3" i="3"/>
  <c r="B3" i="3"/>
  <c r="C2" i="3"/>
  <c r="D2" i="3"/>
  <c r="F2" i="3"/>
  <c r="I2" i="3" s="1"/>
  <c r="I5" i="3" s="1"/>
  <c r="G2" i="3"/>
  <c r="G5" i="3" s="1"/>
  <c r="H2" i="3"/>
  <c r="H5" i="3" s="1"/>
  <c r="K2" i="3"/>
  <c r="K5" i="3" s="1"/>
  <c r="L2" i="3"/>
  <c r="N2" i="3"/>
  <c r="N5" i="3" s="1"/>
  <c r="O2" i="3"/>
  <c r="O5" i="3" s="1"/>
  <c r="P2" i="3"/>
  <c r="C9" i="2"/>
  <c r="D9" i="2"/>
  <c r="D3" i="3" s="1"/>
  <c r="E3" i="3" s="1"/>
  <c r="E9" i="2"/>
  <c r="F9" i="2"/>
  <c r="G9" i="2"/>
  <c r="H9" i="2"/>
  <c r="I9" i="2"/>
  <c r="J9" i="2"/>
  <c r="L3" i="3" s="1"/>
  <c r="M3" i="3" s="1"/>
  <c r="K9" i="2"/>
  <c r="L9" i="2"/>
  <c r="M9" i="2"/>
  <c r="B9" i="2"/>
  <c r="C5" i="1"/>
  <c r="D5" i="1"/>
  <c r="E5" i="1"/>
  <c r="F5" i="1"/>
  <c r="G5" i="1"/>
  <c r="H5" i="1"/>
  <c r="J2" i="3" s="1"/>
  <c r="I5" i="1"/>
  <c r="J5" i="1"/>
  <c r="K5" i="1"/>
  <c r="L5" i="1"/>
  <c r="M5" i="1"/>
  <c r="B5" i="1"/>
  <c r="B2" i="3" s="1"/>
  <c r="B5" i="3" s="1"/>
  <c r="L5" i="3" l="1"/>
  <c r="J5" i="3"/>
  <c r="M2" i="3"/>
  <c r="M5" i="3" s="1"/>
  <c r="C5" i="3"/>
  <c r="E2" i="3"/>
  <c r="E5" i="3" s="1"/>
  <c r="D5" i="3"/>
</calcChain>
</file>

<file path=xl/sharedStrings.xml><?xml version="1.0" encoding="utf-8"?>
<sst xmlns="http://schemas.openxmlformats.org/spreadsheetml/2006/main" count="57" uniqueCount="32">
  <si>
    <t>Conceptos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</si>
  <si>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</si>
  <si>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</si>
  <si>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</si>
  <si>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</si>
  <si>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</si>
  <si>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</si>
  <si>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</si>
  <si>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</si>
  <si>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</si>
  <si>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</si>
  <si>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</si>
  <si>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</si>
  <si>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Salaruio Manolo</t>
  </si>
  <si>
    <t>Salario Pepa</t>
  </si>
  <si>
    <t>Intereses</t>
  </si>
  <si>
    <t>Suma ingresos</t>
  </si>
  <si>
    <t>Hipoteca</t>
  </si>
  <si>
    <t>Luz</t>
  </si>
  <si>
    <t>Agua</t>
  </si>
  <si>
    <t>Gas</t>
  </si>
  <si>
    <t>Comida</t>
  </si>
  <si>
    <t>Movil</t>
  </si>
  <si>
    <t>Suma Gastos</t>
  </si>
  <si>
    <t>Concepto</t>
  </si>
  <si>
    <t>Ingresos</t>
  </si>
  <si>
    <t>Gastos</t>
  </si>
  <si>
    <t>Total mes</t>
  </si>
  <si>
    <t>Trimestre 1</t>
  </si>
  <si>
    <t>Trimestre 2</t>
  </si>
  <si>
    <t>Trimestre 3</t>
  </si>
  <si>
    <t>Trimestre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</si>
</sst>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3" borderId="0" xfId="0" applyFont="1" applyFill="1"/>
    <xf numFmtId="44" fontId="3" fillId="2" borderId="0" xfId="0" applyNumberFormat="1" applyFont="1" applyFill="1"/>
    <xf numFmtId="0" fontId="4" fillId="0" borderId="0" xfId="0" applyFont="1"/>
    <xf numFmtId="0" fontId="2" fillId="4" borderId="0" xfId="0" applyFont="1" applyFill="1"/>
    <xf numFmtId="44" fontId="0" fillId="4" borderId="0" xfId="0" applyNumberFormat="1" applyFill="1"/>
    <xf numFmtId="0" fontId="0" fillId="4" borderId="0" xfId="0" applyFill="1"/>
    <xf numFmtId="44" fontId="0" fillId="2" borderId="0" xfId="0" applyNumberFormat="1" applyFill="1"/>
    <xf numFmtId="0" fontId="2" fillId="5" borderId="0" xfId="0" applyFont="1" applyFill="1"/>
    <xf numFmtId="44" fontId="0" fillId="5" borderId="0" xfId="0" applyNumberFormat="1" applyFill="1"/>
    <xf numFmtId="0" fontId="0" fillId="5" borderId="0" xfId="0" applyFill="1"/>
  </cellXfs>
  <cellStyles count="2">
    <cellStyle name="Moneda" xfId="1" builtinId="4"/>
    <cellStyle name="Normal" xfId="0" builtinId="0"/>
  </cellStyles>
  <dxfs count="2">
    <dxf>
      <font>
        <color theme="0"/>
      </font>
    </dxf>
    <dxf>
      <font>
        <color rgb="FF9C0006"/>
      </font>
    </dxf>
  </dxfs>
  <tableStyles count="0" defaultTableStyle="TableStyleMedium2" defaultPivotStyle="PivotStyleLight16"/>
  <colors>
    <mruColors>
      <color rgb="FF6666FF"/>
      <color rgb="FF660066"/>
      <color rgb="FFCC00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mensual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(Resultados!$B$1:$D$1,Resultados!$F$1:$H$1,Resultados!$J$1:$L$1,Resultados!$N$1:$P$1)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(Resultados!$B$2:$D$2,Resultados!$F$2:$H$2,Resultados!$J$2:$L$2,Resultados!$N$2:$P$2)</c:f>
              <c:numCache>
                <c:formatCode>_("€"* #,##0.00_);_("€"* \(#,##0.00\);_("€"* "-"??_);_(@_)</c:formatCode>
                <c:ptCount val="12"/>
                <c:pt idx="0">
                  <c:v>1800</c:v>
                </c:pt>
                <c:pt idx="1">
                  <c:v>1800</c:v>
                </c:pt>
                <c:pt idx="2">
                  <c:v>1805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1000</c:v>
                </c:pt>
                <c:pt idx="7">
                  <c:v>1000</c:v>
                </c:pt>
                <c:pt idx="8">
                  <c:v>1805</c:v>
                </c:pt>
                <c:pt idx="9">
                  <c:v>1800</c:v>
                </c:pt>
                <c:pt idx="10">
                  <c:v>1800</c:v>
                </c:pt>
                <c:pt idx="11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C-4C81-B8FE-ECC1A1B54854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(Resultados!$B$1:$D$1,Resultados!$F$1:$H$1,Resultados!$J$1:$L$1,Resultados!$N$1:$P$1)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(Resultados!$B$3:$D$3,Resultados!$F$3:$H$3,Resultados!$J$3:$L$3,Resultados!$N$3:$P$3)</c:f>
              <c:numCache>
                <c:formatCode>_("€"* #,##0.00_);_("€"* \(#,##0.00\);_("€"* "-"??_);_(@_)</c:formatCode>
                <c:ptCount val="12"/>
                <c:pt idx="0">
                  <c:v>1400</c:v>
                </c:pt>
                <c:pt idx="1">
                  <c:v>1240</c:v>
                </c:pt>
                <c:pt idx="2">
                  <c:v>1230</c:v>
                </c:pt>
                <c:pt idx="3">
                  <c:v>1280</c:v>
                </c:pt>
                <c:pt idx="4">
                  <c:v>1280</c:v>
                </c:pt>
                <c:pt idx="5">
                  <c:v>1280</c:v>
                </c:pt>
                <c:pt idx="6">
                  <c:v>1380</c:v>
                </c:pt>
                <c:pt idx="7">
                  <c:v>1215</c:v>
                </c:pt>
                <c:pt idx="8">
                  <c:v>1325</c:v>
                </c:pt>
                <c:pt idx="9">
                  <c:v>1330</c:v>
                </c:pt>
                <c:pt idx="10">
                  <c:v>1339</c:v>
                </c:pt>
                <c:pt idx="11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C-4C81-B8FE-ECC1A1B54854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(Resultados!$B$1:$D$1,Resultados!$F$1:$H$1,Resultados!$J$1:$L$1,Resultados!$N$1:$P$1)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(Resultados!$B$4:$D$4,Resultados!$F$4:$H$4,Resultados!$J$4:$L$4,Resultados!$N$4:$P$4)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3BC-4C81-B8FE-ECC1A1B5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2804047"/>
        <c:axId val="422804463"/>
      </c:barChart>
      <c:lineChart>
        <c:grouping val="standard"/>
        <c:varyColors val="0"/>
        <c:ser>
          <c:idx val="3"/>
          <c:order val="3"/>
          <c:tx>
            <c:strRef>
              <c:f>Resultados!$A$5</c:f>
              <c:strCache>
                <c:ptCount val="1"/>
                <c:pt idx="0">
                  <c:v>Total mes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8"/>
            <c:spPr>
              <a:noFill/>
              <a:ln w="222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(Resultados!$B$1:$D$1,Resultados!$F$1:$H$1,Resultados!$J$1:$L$1,Resultados!$N$1:$P$1)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(Resultados!$B$5:$D$5,Resultados!$F$5:$H$5,Resultados!$J$5:$L$5,Resultados!$N$5:$P$5)</c:f>
              <c:numCache>
                <c:formatCode>_("€"* #,##0.00_);_("€"* \(#,##0.00\);_("€"* "-"??_);_(@_)</c:formatCode>
                <c:ptCount val="12"/>
                <c:pt idx="0">
                  <c:v>400</c:v>
                </c:pt>
                <c:pt idx="1">
                  <c:v>560</c:v>
                </c:pt>
                <c:pt idx="2">
                  <c:v>575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-380</c:v>
                </c:pt>
                <c:pt idx="7">
                  <c:v>-215</c:v>
                </c:pt>
                <c:pt idx="8">
                  <c:v>480</c:v>
                </c:pt>
                <c:pt idx="9">
                  <c:v>470</c:v>
                </c:pt>
                <c:pt idx="10">
                  <c:v>461</c:v>
                </c:pt>
                <c:pt idx="1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C-4C81-B8FE-ECC1A1B5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04047"/>
        <c:axId val="422804463"/>
      </c:lineChart>
      <c:catAx>
        <c:axId val="4228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804463"/>
        <c:crosses val="autoZero"/>
        <c:auto val="1"/>
        <c:lblAlgn val="ctr"/>
        <c:lblOffset val="100"/>
        <c:noMultiLvlLbl val="0"/>
      </c:catAx>
      <c:valAx>
        <c:axId val="422804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Euros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804047"/>
        <c:crosses val="autoZero"/>
        <c:crossBetween val="between"/>
      </c:valAx>
      <c:spPr>
        <a:solidFill>
          <a:schemeClr val="bg2">
            <a:lumMod val="50000"/>
          </a:schemeClr>
        </a:solidFill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trimestral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(Resultados!$E$1,Resultados!$I$1,Resultados!$M$1,Resultados!$Q$1)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(Resultados!$E$2,Resultados!$I$2,Resultados!$M$2,Resultados!$Q$2)</c:f>
              <c:numCache>
                <c:formatCode>_("€"* #,##0.00_);_("€"* \(#,##0.00\);_("€"* "-"??_);_(@_)</c:formatCode>
                <c:ptCount val="4"/>
                <c:pt idx="0">
                  <c:v>5405</c:v>
                </c:pt>
                <c:pt idx="1">
                  <c:v>5400</c:v>
                </c:pt>
                <c:pt idx="2">
                  <c:v>3805</c:v>
                </c:pt>
                <c:pt idx="3">
                  <c:v>5410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5-4148-916B-E1B0327BB92C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(Resultados!$E$1,Resultados!$I$1,Resultados!$M$1,Resultados!$Q$1)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(Resultados!$E$3,Resultados!$I$3,Resultados!$M$3,Resultados!$Q$3)</c:f>
              <c:numCache>
                <c:formatCode>_("€"* #,##0.00_);_("€"* \(#,##0.00\);_("€"* "-"??_);_(@_)</c:formatCode>
                <c:ptCount val="4"/>
                <c:pt idx="0">
                  <c:v>3870</c:v>
                </c:pt>
                <c:pt idx="1">
                  <c:v>3840</c:v>
                </c:pt>
                <c:pt idx="2">
                  <c:v>3920</c:v>
                </c:pt>
                <c:pt idx="3">
                  <c:v>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5-4148-916B-E1B0327BB92C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(Resultados!$E$1,Resultados!$I$1,Resultados!$M$1,Resultados!$Q$1)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(Resultados!$E$4,Resultados!$I$4,Resultados!$M$4,Resultados!$Q$4)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4645-4148-916B-E1B0327B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804991"/>
        <c:axId val="458816223"/>
      </c:barChart>
      <c:lineChart>
        <c:grouping val="standard"/>
        <c:varyColors val="0"/>
        <c:ser>
          <c:idx val="3"/>
          <c:order val="3"/>
          <c:tx>
            <c:strRef>
              <c:f>Resultados!$A$5</c:f>
              <c:strCache>
                <c:ptCount val="1"/>
                <c:pt idx="0">
                  <c:v>Total mes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(Resultados!$E$1,Resultados!$I$1,Resultados!$M$1,Resultados!$Q$1)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(Resultados!$E$5,Resultados!$I$5,Resultados!$M$5,Resultados!$Q$5)</c:f>
              <c:numCache>
                <c:formatCode>_("€"* #,##0.00_);_("€"* \(#,##0.00\);_("€"* "-"??_);_(@_)</c:formatCode>
                <c:ptCount val="4"/>
                <c:pt idx="0">
                  <c:v>1535</c:v>
                </c:pt>
                <c:pt idx="1">
                  <c:v>1560</c:v>
                </c:pt>
                <c:pt idx="2">
                  <c:v>-115</c:v>
                </c:pt>
                <c:pt idx="3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5-4148-916B-E1B0327B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04991"/>
        <c:axId val="458816223"/>
      </c:lineChart>
      <c:catAx>
        <c:axId val="4588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8816223"/>
        <c:crosses val="autoZero"/>
        <c:auto val="1"/>
        <c:lblAlgn val="ctr"/>
        <c:lblOffset val="100"/>
        <c:noMultiLvlLbl val="0"/>
      </c:catAx>
      <c:valAx>
        <c:axId val="458816223"/>
        <c:scaling>
          <c:orientation val="minMax"/>
        </c:scaling>
        <c:delete val="0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8804991"/>
        <c:crosses val="autoZero"/>
        <c:crossBetween val="between"/>
      </c:valAx>
      <c:spPr>
        <a:solidFill>
          <a:schemeClr val="bg2">
            <a:lumMod val="50000"/>
          </a:schemeClr>
        </a:solidFill>
        <a:ln>
          <a:solidFill>
            <a:schemeClr val="accent1"/>
          </a:solidFill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14287</xdr:rowOff>
    </xdr:from>
    <xdr:to>
      <xdr:col>7</xdr:col>
      <xdr:colOff>581025</xdr:colOff>
      <xdr:row>21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742949</xdr:colOff>
      <xdr:row>7</xdr:row>
      <xdr:rowOff>9525</xdr:rowOff>
    </xdr:from>
    <xdr:to>
      <xdr:col>13</xdr:col>
      <xdr:colOff>638174</xdr:colOff>
      <xdr:row>21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14.7109375" customWidth="1"/>
    <col min="2" max="2" width="14.5703125" bestFit="1" customWidth="1"/>
    <col min="3" max="13" width="11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t="s">
        <v>13</v>
      </c>
      <c r="B2" s="1">
        <v>1000</v>
      </c>
      <c r="C2" s="1">
        <v>1000</v>
      </c>
      <c r="D2" s="1">
        <v>1000</v>
      </c>
      <c r="E2" s="1">
        <v>1000</v>
      </c>
      <c r="F2" s="1">
        <v>1000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  <c r="M2" s="1">
        <v>1000</v>
      </c>
    </row>
    <row r="3" spans="1:13" x14ac:dyDescent="0.25">
      <c r="A3" t="s">
        <v>14</v>
      </c>
      <c r="B3" s="1">
        <v>800</v>
      </c>
      <c r="C3" s="1">
        <v>800</v>
      </c>
      <c r="D3" s="1">
        <v>800</v>
      </c>
      <c r="E3" s="1">
        <v>800</v>
      </c>
      <c r="F3" s="1">
        <v>800</v>
      </c>
      <c r="G3" s="1">
        <v>800</v>
      </c>
      <c r="H3" s="1"/>
      <c r="I3" s="1"/>
      <c r="J3" s="1">
        <v>800</v>
      </c>
      <c r="K3" s="1">
        <v>800</v>
      </c>
      <c r="L3" s="1">
        <v>800</v>
      </c>
      <c r="M3" s="1">
        <v>800</v>
      </c>
    </row>
    <row r="4" spans="1:13" x14ac:dyDescent="0.25">
      <c r="A4" t="s">
        <v>15</v>
      </c>
      <c r="B4" s="1"/>
      <c r="C4" s="1"/>
      <c r="D4" s="1">
        <v>5</v>
      </c>
      <c r="E4" s="1"/>
      <c r="F4" s="1"/>
      <c r="G4" s="1"/>
      <c r="H4" s="1"/>
      <c r="I4" s="1"/>
      <c r="J4" s="1">
        <v>5</v>
      </c>
      <c r="K4" s="1"/>
      <c r="L4" s="1"/>
      <c r="M4" s="1">
        <v>10</v>
      </c>
    </row>
    <row r="5" spans="1:13" x14ac:dyDescent="0.25">
      <c r="A5" t="s">
        <v>16</v>
      </c>
      <c r="B5" s="4">
        <f>SUM(B2,B3,B4)</f>
        <v>1800</v>
      </c>
      <c r="C5" s="4">
        <f t="shared" ref="C5:M5" si="0">SUM(C2,C3,C4)</f>
        <v>1800</v>
      </c>
      <c r="D5" s="4">
        <f t="shared" si="0"/>
        <v>1805</v>
      </c>
      <c r="E5" s="4">
        <f t="shared" si="0"/>
        <v>1800</v>
      </c>
      <c r="F5" s="4">
        <f t="shared" si="0"/>
        <v>1800</v>
      </c>
      <c r="G5" s="4">
        <f t="shared" si="0"/>
        <v>1800</v>
      </c>
      <c r="H5" s="4">
        <f t="shared" si="0"/>
        <v>1000</v>
      </c>
      <c r="I5" s="4">
        <f t="shared" si="0"/>
        <v>1000</v>
      </c>
      <c r="J5" s="4">
        <f t="shared" si="0"/>
        <v>1805</v>
      </c>
      <c r="K5" s="4">
        <f t="shared" si="0"/>
        <v>1800</v>
      </c>
      <c r="L5" s="4">
        <f t="shared" si="0"/>
        <v>1800</v>
      </c>
      <c r="M5" s="4">
        <f t="shared" si="0"/>
        <v>1810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E1" workbookViewId="0">
      <selection activeCell="K14" sqref="K14"/>
    </sheetView>
  </sheetViews>
  <sheetFormatPr baseColWidth="10" defaultRowHeight="15" x14ac:dyDescent="0.25"/>
  <cols>
    <col min="1" max="1" width="13.28515625" customWidth="1"/>
  </cols>
  <sheetData>
    <row r="1" spans="1:13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17</v>
      </c>
      <c r="B2" s="1">
        <v>800</v>
      </c>
      <c r="C2" s="1">
        <v>800</v>
      </c>
      <c r="D2" s="1">
        <v>800</v>
      </c>
      <c r="E2" s="1">
        <v>850</v>
      </c>
      <c r="F2" s="1">
        <v>850</v>
      </c>
      <c r="G2" s="1">
        <v>850</v>
      </c>
      <c r="H2" s="1">
        <v>850</v>
      </c>
      <c r="I2" s="1">
        <v>900</v>
      </c>
      <c r="J2" s="1">
        <v>900</v>
      </c>
      <c r="K2" s="1">
        <v>900</v>
      </c>
      <c r="L2" s="1">
        <v>900</v>
      </c>
      <c r="M2" s="1">
        <v>1000</v>
      </c>
    </row>
    <row r="3" spans="1:13" x14ac:dyDescent="0.25">
      <c r="A3" t="s">
        <v>18</v>
      </c>
      <c r="B3" s="1">
        <v>50</v>
      </c>
      <c r="C3" s="1">
        <v>30</v>
      </c>
      <c r="D3" s="1">
        <v>35</v>
      </c>
      <c r="E3" s="1">
        <v>35</v>
      </c>
      <c r="F3" s="1">
        <v>35</v>
      </c>
      <c r="G3" s="1">
        <v>35</v>
      </c>
      <c r="H3" s="1">
        <v>35</v>
      </c>
      <c r="I3" s="1">
        <v>20</v>
      </c>
      <c r="J3" s="1">
        <v>30</v>
      </c>
      <c r="K3" s="1">
        <v>35</v>
      </c>
      <c r="L3" s="1">
        <v>34</v>
      </c>
      <c r="M3" s="1">
        <v>35</v>
      </c>
    </row>
    <row r="4" spans="1:13" x14ac:dyDescent="0.25">
      <c r="A4" t="s">
        <v>19</v>
      </c>
      <c r="B4" s="1">
        <v>40</v>
      </c>
      <c r="C4" s="1">
        <v>40</v>
      </c>
      <c r="D4" s="1">
        <v>40</v>
      </c>
      <c r="E4" s="1">
        <v>40</v>
      </c>
      <c r="F4" s="1">
        <v>40</v>
      </c>
      <c r="G4" s="1">
        <v>50</v>
      </c>
      <c r="H4" s="1">
        <v>50</v>
      </c>
      <c r="I4" s="1">
        <v>50</v>
      </c>
      <c r="J4" s="1">
        <v>40</v>
      </c>
      <c r="K4" s="1">
        <v>40</v>
      </c>
      <c r="L4" s="1">
        <v>40</v>
      </c>
      <c r="M4" s="1">
        <v>40</v>
      </c>
    </row>
    <row r="5" spans="1:13" x14ac:dyDescent="0.25">
      <c r="A5" t="s">
        <v>20</v>
      </c>
      <c r="B5" s="1">
        <v>50</v>
      </c>
      <c r="C5" s="1">
        <v>50</v>
      </c>
      <c r="D5" s="1">
        <v>30</v>
      </c>
      <c r="E5" s="1">
        <v>30</v>
      </c>
      <c r="F5" s="1">
        <v>30</v>
      </c>
      <c r="G5" s="1">
        <v>20</v>
      </c>
      <c r="H5" s="1">
        <v>20</v>
      </c>
      <c r="I5" s="1">
        <v>20</v>
      </c>
      <c r="J5" s="1">
        <v>30</v>
      </c>
      <c r="K5" s="1">
        <v>30</v>
      </c>
      <c r="L5" s="1">
        <v>40</v>
      </c>
      <c r="M5" s="1">
        <v>40</v>
      </c>
    </row>
    <row r="6" spans="1:13" x14ac:dyDescent="0.25">
      <c r="A6" t="s">
        <v>21</v>
      </c>
      <c r="B6" s="1">
        <v>400</v>
      </c>
      <c r="C6" s="1">
        <v>300</v>
      </c>
      <c r="D6" s="1">
        <v>300</v>
      </c>
      <c r="E6" s="1">
        <v>300</v>
      </c>
      <c r="F6" s="1">
        <v>300</v>
      </c>
      <c r="G6" s="1">
        <v>300</v>
      </c>
      <c r="H6" s="1">
        <v>400</v>
      </c>
      <c r="I6" s="1">
        <v>200</v>
      </c>
      <c r="J6" s="1">
        <v>300</v>
      </c>
      <c r="K6" s="1">
        <v>300</v>
      </c>
      <c r="L6" s="1">
        <v>300</v>
      </c>
      <c r="M6" s="1">
        <v>500</v>
      </c>
    </row>
    <row r="7" spans="1:13" x14ac:dyDescent="0.25">
      <c r="A7" t="s">
        <v>22</v>
      </c>
      <c r="B7" s="1">
        <v>60</v>
      </c>
      <c r="C7" s="1">
        <v>20</v>
      </c>
      <c r="D7" s="1">
        <v>25</v>
      </c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25</v>
      </c>
      <c r="K7" s="1">
        <v>25</v>
      </c>
      <c r="L7" s="1">
        <v>25</v>
      </c>
      <c r="M7" s="1">
        <v>25</v>
      </c>
    </row>
    <row r="8" spans="1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25.5" customHeight="1" x14ac:dyDescent="0.25">
      <c r="A9" t="s">
        <v>23</v>
      </c>
      <c r="B9" s="1">
        <f>SUM(B2,B3,B4,B5,B6,B7)</f>
        <v>1400</v>
      </c>
      <c r="C9" s="1">
        <f t="shared" ref="C9:M9" si="0">SUM(C2,C3,C4,C5,C6,C7)</f>
        <v>1240</v>
      </c>
      <c r="D9" s="1">
        <f t="shared" si="0"/>
        <v>1230</v>
      </c>
      <c r="E9" s="1">
        <f t="shared" si="0"/>
        <v>1280</v>
      </c>
      <c r="F9" s="1">
        <f t="shared" si="0"/>
        <v>1280</v>
      </c>
      <c r="G9" s="1">
        <f t="shared" si="0"/>
        <v>1280</v>
      </c>
      <c r="H9" s="1">
        <f t="shared" si="0"/>
        <v>1380</v>
      </c>
      <c r="I9" s="1">
        <f t="shared" si="0"/>
        <v>1215</v>
      </c>
      <c r="J9" s="1">
        <f t="shared" si="0"/>
        <v>1325</v>
      </c>
      <c r="K9" s="1">
        <f t="shared" si="0"/>
        <v>1330</v>
      </c>
      <c r="L9" s="1">
        <f t="shared" si="0"/>
        <v>1339</v>
      </c>
      <c r="M9" s="1">
        <f t="shared" si="0"/>
        <v>1640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N23" sqref="N23"/>
    </sheetView>
  </sheetViews>
  <sheetFormatPr baseColWidth="10" defaultRowHeight="15" x14ac:dyDescent="0.25"/>
  <cols>
    <col min="4" max="4" width="11" bestFit="1" customWidth="1"/>
    <col min="5" max="5" width="11" customWidth="1"/>
    <col min="6" max="6" width="11" bestFit="1" customWidth="1"/>
  </cols>
  <sheetData>
    <row r="1" spans="1:17" x14ac:dyDescent="0.25">
      <c r="A1" s="5" t="s">
        <v>24</v>
      </c>
      <c r="B1" t="s">
        <v>1</v>
      </c>
      <c r="C1" t="s">
        <v>2</v>
      </c>
      <c r="D1" t="s">
        <v>3</v>
      </c>
      <c r="E1" s="10" t="s">
        <v>28</v>
      </c>
      <c r="F1" t="s">
        <v>4</v>
      </c>
      <c r="G1" t="s">
        <v>5</v>
      </c>
      <c r="H1" t="s">
        <v>6</v>
      </c>
      <c r="I1" s="10" t="s">
        <v>29</v>
      </c>
      <c r="J1" t="s">
        <v>7</v>
      </c>
      <c r="K1" t="s">
        <v>8</v>
      </c>
      <c r="L1" t="s">
        <v>9</v>
      </c>
      <c r="M1" s="10" t="s">
        <v>30</v>
      </c>
      <c r="N1" t="s">
        <v>10</v>
      </c>
      <c r="O1" t="s">
        <v>11</v>
      </c>
      <c r="P1" t="s">
        <v>12</v>
      </c>
      <c r="Q1" s="6" t="s">
        <v>31</v>
      </c>
    </row>
    <row r="2" spans="1:17" x14ac:dyDescent="0.25">
      <c r="A2" t="s">
        <v>25</v>
      </c>
      <c r="B2" s="2">
        <f>Ingresos!B5</f>
        <v>1800</v>
      </c>
      <c r="C2" s="2">
        <f>Ingresos!C5</f>
        <v>1800</v>
      </c>
      <c r="D2" s="2">
        <f>Ingresos!D5</f>
        <v>1805</v>
      </c>
      <c r="E2" s="11">
        <f>SUM(B2,C2,D2)</f>
        <v>5405</v>
      </c>
      <c r="F2" s="2">
        <f>Ingresos!E5</f>
        <v>1800</v>
      </c>
      <c r="G2" s="2">
        <f>Ingresos!F5</f>
        <v>1800</v>
      </c>
      <c r="H2" s="2">
        <f>Ingresos!G5</f>
        <v>1800</v>
      </c>
      <c r="I2" s="11">
        <f>SUM(F2,G2,H2)</f>
        <v>5400</v>
      </c>
      <c r="J2" s="2">
        <f>Ingresos!H5</f>
        <v>1000</v>
      </c>
      <c r="K2" s="2">
        <f>Ingresos!I5</f>
        <v>1000</v>
      </c>
      <c r="L2" s="2">
        <f>Ingresos!J5</f>
        <v>1805</v>
      </c>
      <c r="M2" s="11">
        <f>SUM(J2,K2,L2)</f>
        <v>3805</v>
      </c>
      <c r="N2" s="2">
        <f>Ingresos!K5</f>
        <v>1800</v>
      </c>
      <c r="O2" s="2">
        <f>Ingresos!L5</f>
        <v>1800</v>
      </c>
      <c r="P2" s="2">
        <f>Ingresos!M5</f>
        <v>1810</v>
      </c>
      <c r="Q2" s="7">
        <f>SUM(N2,O2,P2)</f>
        <v>5410</v>
      </c>
    </row>
    <row r="3" spans="1:17" x14ac:dyDescent="0.25">
      <c r="A3" t="s">
        <v>26</v>
      </c>
      <c r="B3" s="2">
        <f>Gastos!B9</f>
        <v>1400</v>
      </c>
      <c r="C3" s="2">
        <f>Gastos!C9</f>
        <v>1240</v>
      </c>
      <c r="D3" s="2">
        <f>Gastos!D9</f>
        <v>1230</v>
      </c>
      <c r="E3" s="11">
        <f>SUM(B3,C3,D3)</f>
        <v>3870</v>
      </c>
      <c r="F3" s="2">
        <f>Gastos!E9</f>
        <v>1280</v>
      </c>
      <c r="G3" s="2">
        <f>Gastos!F9</f>
        <v>1280</v>
      </c>
      <c r="H3" s="2">
        <f>Gastos!G9</f>
        <v>1280</v>
      </c>
      <c r="I3" s="11">
        <f>SUM(F3,G3,H3)</f>
        <v>3840</v>
      </c>
      <c r="J3" s="2">
        <f>Gastos!H9</f>
        <v>1380</v>
      </c>
      <c r="K3" s="2">
        <f>Gastos!I9</f>
        <v>1215</v>
      </c>
      <c r="L3" s="2">
        <f>Gastos!J9</f>
        <v>1325</v>
      </c>
      <c r="M3" s="11">
        <f>SUM(J3,K3,L3)</f>
        <v>3920</v>
      </c>
      <c r="N3" s="2">
        <f>Gastos!K9</f>
        <v>1330</v>
      </c>
      <c r="O3" s="2">
        <f>Gastos!L9</f>
        <v>1339</v>
      </c>
      <c r="P3" s="2">
        <f>Gastos!M9</f>
        <v>1640</v>
      </c>
      <c r="Q3" s="7">
        <f>SUM(N3,O3,P3)</f>
        <v>4309</v>
      </c>
    </row>
    <row r="4" spans="1:17" x14ac:dyDescent="0.25">
      <c r="E4" s="12"/>
      <c r="I4" s="12"/>
      <c r="M4" s="12"/>
      <c r="Q4" s="8"/>
    </row>
    <row r="5" spans="1:17" x14ac:dyDescent="0.25">
      <c r="A5" t="s">
        <v>27</v>
      </c>
      <c r="B5" s="9">
        <f>B2-B3</f>
        <v>400</v>
      </c>
      <c r="C5" s="9">
        <f>C2-C3</f>
        <v>560</v>
      </c>
      <c r="D5" s="9">
        <f t="shared" ref="D5:P5" si="0">D2-D3</f>
        <v>575</v>
      </c>
      <c r="E5" s="9">
        <f>E2-E3</f>
        <v>1535</v>
      </c>
      <c r="F5" s="9">
        <f t="shared" si="0"/>
        <v>520</v>
      </c>
      <c r="G5" s="9">
        <f t="shared" si="0"/>
        <v>520</v>
      </c>
      <c r="H5" s="9">
        <f t="shared" si="0"/>
        <v>520</v>
      </c>
      <c r="I5" s="9">
        <f>I2-I3</f>
        <v>1560</v>
      </c>
      <c r="J5" s="9">
        <f t="shared" si="0"/>
        <v>-380</v>
      </c>
      <c r="K5" s="9">
        <f t="shared" si="0"/>
        <v>-215</v>
      </c>
      <c r="L5" s="9">
        <f t="shared" si="0"/>
        <v>480</v>
      </c>
      <c r="M5" s="9">
        <f>M2-M3</f>
        <v>-115</v>
      </c>
      <c r="N5" s="9">
        <f t="shared" si="0"/>
        <v>470</v>
      </c>
      <c r="O5" s="9">
        <f t="shared" si="0"/>
        <v>461</v>
      </c>
      <c r="P5" s="9">
        <f t="shared" si="0"/>
        <v>170</v>
      </c>
      <c r="Q5" s="9">
        <f>Q2-Q3</f>
        <v>1101</v>
      </c>
    </row>
  </sheetData>
  <conditionalFormatting sqref="B5:Q5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Ingresos</vt:lpstr>
      <vt:lpstr>Gastos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2019-11-29T09:40:01Z</dcterms:modified>
</cp:coreProperties>
</file>