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894" firstSheet="0" activeTab="0" autoFilterDateGrouping="1"/>
  </bookViews>
  <sheets>
    <sheet name="JUNIO 00" sheetId="1" state="visible" r:id="rId1"/>
    <sheet name="PRECIOS" sheetId="2" state="visible" r:id="rId2"/>
    <sheet name="VENDEDORES" sheetId="3" state="visible" r:id="rId3"/>
    <sheet name="CCOSTO 1" sheetId="4" state="visible" r:id="rId4"/>
    <sheet name="CCOSTO 2" sheetId="5" state="visible" r:id="rId5"/>
    <sheet name="CCOSTO 3" sheetId="6" state="visible" r:id="rId6"/>
    <sheet name="CCOSTO 4" sheetId="7" state="visible" r:id="rId7"/>
    <sheet name="COD24" sheetId="8" state="visible" r:id="rId8"/>
    <sheet name="COD25" sheetId="9" state="visible" r:id="rId9"/>
    <sheet name="COD26" sheetId="10" state="visible" r:id="rId10"/>
    <sheet name="COD27" sheetId="11" state="visible" r:id="rId11"/>
    <sheet name="COD29" sheetId="12" state="visible" r:id="rId12"/>
    <sheet name="COD30" sheetId="13" state="visible" r:id="rId13"/>
    <sheet name="COD51" sheetId="14" state="visible" r:id="rId14"/>
    <sheet name="COD52" sheetId="15" state="visible" r:id="rId15"/>
    <sheet name="LINEAS" sheetId="16" state="visible" r:id="rId16"/>
  </sheets>
  <definedNames/>
  <calcPr calcId="152511" fullCalcOnLoad="1" calcOnSave="0"/>
</workbook>
</file>

<file path=xl/styles.xml><?xml version="1.0" encoding="utf-8"?>
<styleSheet xmlns="http://schemas.openxmlformats.org/spreadsheetml/2006/main">
  <numFmts count="5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##,##0.00_);[Red]\(##,##0.00\)"/>
    <numFmt numFmtId="167" formatCode="##,##0.00000_);[Red]\(##,##0.00000\)"/>
    <numFmt numFmtId="168" formatCode="_-[$$-409]* #,##0.00_-;_-[$$-409]* (#,##0.00);_-[$$-409]* &quot;-&quot;??_-;_-@_-"/>
  </numFmts>
  <fonts count="2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Verdana   "/>
      <b val="1"/>
      <color theme="1"/>
      <sz val="10"/>
    </font>
    <font>
      <name val="Verdana   "/>
      <b val="1"/>
      <color theme="1"/>
      <sz val="18"/>
    </font>
    <font>
      <name val="Verdana"/>
      <family val="2"/>
      <color theme="1"/>
      <sz val="10"/>
    </font>
    <font>
      <b val="1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46">
    <xf numFmtId="0" fontId="1" fillId="0" borderId="0"/>
    <xf numFmtId="44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43" fontId="1" fillId="0" borderId="0"/>
    <xf numFmtId="44" fontId="1" fillId="0" borderId="0"/>
    <xf numFmtId="43" fontId="1" fillId="0" borderId="0"/>
  </cellStyleXfs>
  <cellXfs count="59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43"/>
    <xf numFmtId="0" fontId="0" fillId="0" borderId="0" pivotButton="0" quotePrefix="0" xfId="1"/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43"/>
    <xf numFmtId="0" fontId="0" fillId="0" borderId="10" pivotButton="0" quotePrefix="0" xfId="0"/>
    <xf numFmtId="0" fontId="0" fillId="0" borderId="0" pivotButton="0" quotePrefix="0" xfId="0"/>
    <xf numFmtId="164" fontId="1" fillId="0" borderId="0" pivotButton="0" quotePrefix="0" xfId="1"/>
    <xf numFmtId="165" fontId="1" fillId="0" borderId="0" pivotButton="0" quotePrefix="0" xfId="43"/>
    <xf numFmtId="0" fontId="18" fillId="0" borderId="0" applyAlignment="1" pivotButton="0" quotePrefix="0" xfId="0">
      <alignment horizontal="right"/>
    </xf>
    <xf numFmtId="0" fontId="19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5" fontId="0" fillId="0" borderId="0" pivotButton="0" quotePrefix="0" xfId="43"/>
    <xf numFmtId="164" fontId="0" fillId="0" borderId="0" pivotButton="0" quotePrefix="0" xfId="1"/>
    <xf numFmtId="165" fontId="0" fillId="0" borderId="10" pivotButton="0" quotePrefix="0" xfId="43"/>
    <xf numFmtId="0" fontId="0" fillId="0" borderId="10" pivotButton="0" quotePrefix="0" xfId="0"/>
    <xf numFmtId="165" fontId="0" fillId="0" borderId="10" pivotButton="0" quotePrefix="0" xfId="43"/>
    <xf numFmtId="164" fontId="0" fillId="0" borderId="10" pivotButton="0" quotePrefix="0" xfId="1"/>
    <xf numFmtId="164" fontId="16" fillId="0" borderId="10" pivotButton="0" quotePrefix="0" xfId="1"/>
    <xf numFmtId="165" fontId="16" fillId="0" borderId="10" pivotButton="0" quotePrefix="0" xfId="43"/>
    <xf numFmtId="0" fontId="16" fillId="0" borderId="10" pivotButton="0" quotePrefix="0" xfId="0"/>
    <xf numFmtId="1" fontId="0" fillId="0" borderId="0" pivotButton="0" quotePrefix="0" xfId="0"/>
    <xf numFmtId="4" fontId="0" fillId="0" borderId="0" pivotButton="0" quotePrefix="0" xfId="0"/>
    <xf numFmtId="0" fontId="0" fillId="0" borderId="0" pivotButton="0" quotePrefix="0" xfId="0"/>
    <xf numFmtId="165" fontId="0" fillId="0" borderId="10" pivotButton="0" quotePrefix="0" xfId="43"/>
    <xf numFmtId="165" fontId="0" fillId="0" borderId="0" pivotButton="0" quotePrefix="0" xfId="43"/>
    <xf numFmtId="0" fontId="19" fillId="33" borderId="0" pivotButton="0" quotePrefix="0" xfId="0"/>
    <xf numFmtId="166" fontId="18" fillId="33" borderId="0" applyAlignment="1" pivotButton="0" quotePrefix="0" xfId="0">
      <alignment horizontal="right"/>
    </xf>
    <xf numFmtId="0" fontId="20" fillId="33" borderId="0" pivotButton="0" quotePrefix="0" xfId="0"/>
    <xf numFmtId="167" fontId="20" fillId="33" borderId="0" pivotButton="0" quotePrefix="0" xfId="0"/>
    <xf numFmtId="166" fontId="20" fillId="33" borderId="0" pivotButton="0" quotePrefix="0" xfId="0"/>
    <xf numFmtId="0" fontId="18" fillId="33" borderId="0" applyAlignment="1" pivotButton="0" quotePrefix="0" xfId="0">
      <alignment horizontal="left"/>
    </xf>
    <xf numFmtId="0" fontId="0" fillId="33" borderId="0" applyAlignment="1" pivotButton="0" quotePrefix="0" xfId="0">
      <alignment horizontal="left"/>
    </xf>
    <xf numFmtId="0" fontId="19" fillId="33" borderId="0" applyAlignment="1" pivotButton="0" quotePrefix="0" xfId="0">
      <alignment horizontal="center"/>
    </xf>
    <xf numFmtId="0" fontId="0" fillId="33" borderId="0" applyAlignment="1" pivotButton="0" quotePrefix="0" xfId="0">
      <alignment horizontal="center"/>
    </xf>
    <xf numFmtId="164" fontId="0" fillId="0" borderId="0" pivotButton="0" quotePrefix="0" xfId="1"/>
    <xf numFmtId="165" fontId="0" fillId="0" borderId="0" pivotButton="0" quotePrefix="0" xfId="43"/>
    <xf numFmtId="166" fontId="18" fillId="33" borderId="0" applyAlignment="1" pivotButton="0" quotePrefix="0" xfId="0">
      <alignment horizontal="right"/>
    </xf>
    <xf numFmtId="167" fontId="20" fillId="33" borderId="0" pivotButton="0" quotePrefix="0" xfId="0"/>
    <xf numFmtId="166" fontId="20" fillId="33" borderId="0" pivotButton="0" quotePrefix="0" xfId="0"/>
    <xf numFmtId="164" fontId="0" fillId="0" borderId="10" pivotButton="0" quotePrefix="0" xfId="1"/>
    <xf numFmtId="165" fontId="0" fillId="0" borderId="10" pivotButton="0" quotePrefix="0" xfId="43"/>
    <xf numFmtId="0" fontId="0" fillId="0" borderId="11" pivotButton="0" quotePrefix="0" xfId="0"/>
    <xf numFmtId="168" fontId="0" fillId="0" borderId="11" pivotButton="0" quotePrefix="0" xfId="0"/>
    <xf numFmtId="10" fontId="0" fillId="0" borderId="11" pivotButton="0" quotePrefix="0" xfId="0"/>
    <xf numFmtId="0" fontId="21" fillId="0" borderId="11" pivotButton="0" quotePrefix="0" xfId="0"/>
    <xf numFmtId="168" fontId="21" fillId="0" borderId="11" pivotButton="0" quotePrefix="0" xfId="0"/>
    <xf numFmtId="10" fontId="21" fillId="0" borderId="11" pivotButton="0" quotePrefix="0" xfId="0"/>
    <xf numFmtId="164" fontId="1" fillId="0" borderId="0" pivotButton="0" quotePrefix="0" xfId="1"/>
    <xf numFmtId="165" fontId="1" fillId="0" borderId="0" pivotButton="0" quotePrefix="0" xfId="43"/>
    <xf numFmtId="164" fontId="16" fillId="0" borderId="10" pivotButton="0" quotePrefix="0" xfId="1"/>
    <xf numFmtId="165" fontId="16" fillId="0" borderId="10" pivotButton="0" quotePrefix="0" xfId="43"/>
  </cellXfs>
  <cellStyles count="46">
    <cellStyle name="Normal" xfId="0" builtinId="0"/>
    <cellStyle name="Moneda" xfId="1" builtinId="4"/>
    <cellStyle name="Título" xfId="2" builtinId="15"/>
    <cellStyle name="Encabezado 1" xfId="3" builtinId="16"/>
    <cellStyle name="Título 2" xfId="4" builtinId="17"/>
    <cellStyle name="Título 3" xfId="5" builtinId="18"/>
    <cellStyle name="Encabezado 4" xfId="6" builtinId="19"/>
    <cellStyle name="Buena" xfId="7" builtinId="26"/>
    <cellStyle name="Incorrecto" xfId="8" builtinId="27"/>
    <cellStyle name="Neutral" xfId="9" builtinId="28"/>
    <cellStyle name="Entrada" xfId="10" builtinId="20"/>
    <cellStyle name="Salida" xfId="11" builtinId="21"/>
    <cellStyle name="Cálculo" xfId="12" builtinId="22"/>
    <cellStyle name="Celda vinculada" xfId="13" builtinId="24"/>
    <cellStyle name="Celda de comprobación" xfId="14" builtinId="23"/>
    <cellStyle name="Texto de advertencia" xfId="15" builtinId="11"/>
    <cellStyle name="Notas" xfId="16" builtinId="10"/>
    <cellStyle name="Texto explicativo" xfId="17" builtinId="53"/>
    <cellStyle name="Total" xfId="18" builtinId="25"/>
    <cellStyle name="Énfasis1" xfId="19" builtinId="29"/>
    <cellStyle name="20% - Énfasis1" xfId="20" builtinId="30"/>
    <cellStyle name="40% - Énfasis1" xfId="21" builtinId="31"/>
    <cellStyle name="60% - Énfasis1" xfId="22" builtinId="32"/>
    <cellStyle name="Énfasis2" xfId="23" builtinId="33"/>
    <cellStyle name="20% - Énfasis2" xfId="24" builtinId="34"/>
    <cellStyle name="40% - Énfasis2" xfId="25" builtinId="35"/>
    <cellStyle name="60% - Énfasis2" xfId="26" builtinId="36"/>
    <cellStyle name="Énfasis3" xfId="27" builtinId="37"/>
    <cellStyle name="20% - Énfasis3" xfId="28" builtinId="38"/>
    <cellStyle name="40% - Énfasis3" xfId="29" builtinId="39"/>
    <cellStyle name="60% - Énfasis3" xfId="30" builtinId="40"/>
    <cellStyle name="Énfasis4" xfId="31" builtinId="41"/>
    <cellStyle name="20% - Énfasis4" xfId="32" builtinId="42"/>
    <cellStyle name="40% - Énfasis4" xfId="33" builtinId="43"/>
    <cellStyle name="60% - Énfasis4" xfId="34" builtinId="44"/>
    <cellStyle name="Énfasis5" xfId="35" builtinId="45"/>
    <cellStyle name="20% - Énfasis5" xfId="36" builtinId="46"/>
    <cellStyle name="40% - Énfasis5" xfId="37" builtinId="47"/>
    <cellStyle name="60% - Énfasis5" xfId="38" builtinId="48"/>
    <cellStyle name="Énfasis6" xfId="39" builtinId="49"/>
    <cellStyle name="20% - Énfasis6" xfId="40" builtinId="50"/>
    <cellStyle name="40% - Énfasis6" xfId="41" builtinId="51"/>
    <cellStyle name="60% - Énfasis6" xfId="42" builtinId="52"/>
    <cellStyle name="Millares" xfId="43" builtinId="3"/>
    <cellStyle name="Moneda 2" xfId="44"/>
    <cellStyle name="Millares 2" xfId="4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86"/>
  <sheetViews>
    <sheetView tabSelected="1" zoomScale="80" zoomScaleNormal="80" workbookViewId="0">
      <pane ySplit="6" topLeftCell="A7" activePane="bottomLeft" state="frozen"/>
      <selection pane="bottomLeft" activeCell="C35" sqref="C35"/>
    </sheetView>
  </sheetViews>
  <sheetFormatPr baseColWidth="10" defaultColWidth="9.140625" defaultRowHeight="15"/>
  <cols>
    <col width="20" bestFit="1" customWidth="1" style="30" min="1" max="1"/>
    <col width="70.7109375" customWidth="1" style="30" min="2" max="2"/>
    <col width="54.5703125" bestFit="1" customWidth="1" style="30" min="3" max="3"/>
    <col width="16.5703125" bestFit="1" customWidth="1" style="4" min="4" max="4"/>
    <col width="17.85546875" bestFit="1" customWidth="1" style="4" min="5" max="5"/>
    <col width="16.5703125" bestFit="1" customWidth="1" style="42" min="6" max="7"/>
    <col width="12" bestFit="1" customWidth="1" style="43" min="8" max="8"/>
    <col width="11.7109375" bestFit="1" customWidth="1" style="43" min="9" max="9"/>
    <col width="9.140625" customWidth="1" style="30" min="10" max="10"/>
    <col width="13.140625" bestFit="1" customWidth="1" style="30" min="11" max="11"/>
    <col width="9.140625" customWidth="1" style="30" min="12" max="16384"/>
  </cols>
  <sheetData>
    <row r="1">
      <c r="A1" s="38" t="inlineStr">
        <is>
          <t>Siigo - EL ARQUITECTO CABAR S.A.S</t>
        </is>
      </c>
      <c r="I1" s="44" t="n"/>
      <c r="J1" s="44" t="n"/>
      <c r="K1" s="44" t="inlineStr">
        <is>
          <t>09/16/2025</t>
        </is>
      </c>
    </row>
    <row r="2" ht="23.25" customHeight="1" s="30">
      <c r="A2" s="40" t="inlineStr">
        <is>
          <t>RENTABILIDAD POR CLIENTE - U.VALOR COMPRA</t>
        </is>
      </c>
      <c r="J2" s="33" t="n"/>
      <c r="K2" s="33" t="n"/>
    </row>
    <row r="3" ht="23.25" customHeight="1" s="30">
      <c r="A3" s="40" t="inlineStr">
        <is>
          <t>De :  09/16/2025</t>
        </is>
      </c>
      <c r="J3" s="33" t="n"/>
      <c r="K3" s="33" t="n"/>
    </row>
    <row r="4" ht="16.5" customHeight="1" s="30">
      <c r="A4" s="35" t="n"/>
      <c r="B4" s="35" t="n"/>
      <c r="C4" s="35" t="n"/>
      <c r="D4" s="35" t="n"/>
      <c r="E4" s="45" t="n"/>
      <c r="F4" s="46" t="n"/>
      <c r="G4" s="46" t="n"/>
      <c r="H4" s="46" t="n"/>
      <c r="I4" s="46" t="n"/>
      <c r="J4" s="44" t="n"/>
      <c r="K4" s="44" t="n"/>
      <c r="Q4" s="15" t="n"/>
      <c r="W4" s="12" t="n"/>
    </row>
    <row r="5" ht="23.25" customHeight="1" s="30">
      <c r="A5" s="38" t="inlineStr">
        <is>
          <t>Procesado en: 2025/09/16 17:09:55:400</t>
        </is>
      </c>
      <c r="J5" s="44" t="n"/>
      <c r="K5" s="44" t="n"/>
      <c r="Q5" s="13" t="n"/>
    </row>
    <row r="6" ht="18.75" customHeight="1" s="30">
      <c r="A6" s="22" t="inlineStr">
        <is>
          <t xml:space="preserve">NIT          </t>
        </is>
      </c>
      <c r="B6" s="22" t="inlineStr">
        <is>
          <t xml:space="preserve">NIT - SUCURSAL - CLIENTE                                                    </t>
        </is>
      </c>
      <c r="C6" s="22" t="inlineStr">
        <is>
          <t xml:space="preserve">DESCRIPCION                                       </t>
        </is>
      </c>
      <c r="D6" s="22" t="inlineStr">
        <is>
          <t>COD. VENDEDOR</t>
        </is>
      </c>
      <c r="E6" s="22" t="inlineStr">
        <is>
          <t xml:space="preserve">CANTIDAD          </t>
        </is>
      </c>
      <c r="F6" s="47" t="inlineStr">
        <is>
          <t xml:space="preserve">VENTAS          </t>
        </is>
      </c>
      <c r="G6" s="47" t="inlineStr">
        <is>
          <t xml:space="preserve">COSTOS          </t>
        </is>
      </c>
      <c r="H6" s="48" t="inlineStr">
        <is>
          <t xml:space="preserve">% RENTA. </t>
        </is>
      </c>
      <c r="I6" s="48" t="inlineStr">
        <is>
          <t xml:space="preserve">% UTILI.   </t>
        </is>
      </c>
      <c r="J6" s="22" t="inlineStr">
        <is>
          <t>PRECIO</t>
        </is>
      </c>
      <c r="K6" s="22" t="inlineStr">
        <is>
          <t>DESCUENTO</t>
        </is>
      </c>
      <c r="Q6" s="13" t="n"/>
    </row>
    <row r="7">
      <c r="A7" s="49" t="inlineStr">
        <is>
          <t xml:space="preserve">     31210664</t>
        </is>
      </c>
      <c r="B7" s="49" t="inlineStr">
        <is>
          <t xml:space="preserve">0000031210664-000-ANA DELID BARRETO TORRES                                  </t>
        </is>
      </c>
      <c r="C7" s="49" t="inlineStr">
        <is>
          <t xml:space="preserve">AEROSOL ABRO DORADO 0R0 18k                       </t>
        </is>
      </c>
      <c r="D7" s="49">
        <f>VLOOKUP(A7,VENDEDORES!G:H,2,0)</f>
        <v/>
      </c>
      <c r="E7" s="49" t="n">
        <v>1</v>
      </c>
      <c r="F7" s="50" t="n">
        <v>17521.01</v>
      </c>
      <c r="G7" s="50" t="n">
        <v>17052.49</v>
      </c>
      <c r="H7" s="51" t="n">
        <v>0.0267</v>
      </c>
      <c r="I7" s="51" t="n">
        <v>0.0275</v>
      </c>
      <c r="J7" s="49">
        <f>VLOOKUP(C7,PRECIOS!A:B,2,0)</f>
        <v/>
      </c>
      <c r="K7" s="49">
        <f>1-((F7*1.19)/E7/J7)</f>
        <v/>
      </c>
    </row>
    <row r="8">
      <c r="A8" s="49" t="inlineStr">
        <is>
          <t xml:space="preserve">   1116438453</t>
        </is>
      </c>
      <c r="B8" s="49" t="inlineStr">
        <is>
          <t xml:space="preserve">0001116438453-000-CASTILLO RAMIREZ MARCIA LICETH                            </t>
        </is>
      </c>
      <c r="C8" s="49" t="inlineStr">
        <is>
          <t xml:space="preserve">SUPERBOARD ST 4 MM 1.22x2.44 PESO 16.4 Kg         </t>
        </is>
      </c>
      <c r="D8" s="49">
        <f>VLOOKUP(A8,VENDEDORES!G:H,2,0)</f>
        <v/>
      </c>
      <c r="E8" s="49" t="n">
        <v>3</v>
      </c>
      <c r="F8" s="50" t="n">
        <v>114897.48</v>
      </c>
      <c r="G8" s="50" t="n">
        <v>110615.05</v>
      </c>
      <c r="H8" s="51" t="n">
        <v>0.0373</v>
      </c>
      <c r="I8" s="51" t="n">
        <v>0.0387</v>
      </c>
      <c r="J8" s="49">
        <f>VLOOKUP(C8,PRECIOS!A:B,2,0)</f>
        <v/>
      </c>
      <c r="K8" s="49">
        <f>1-((F8*1.19)/E8/J8)</f>
        <v/>
      </c>
    </row>
    <row r="9">
      <c r="A9" s="49" t="inlineStr">
        <is>
          <t xml:space="preserve">    900347670</t>
        </is>
      </c>
      <c r="B9" s="49" t="inlineStr">
        <is>
          <t xml:space="preserve">0000900347670-000-GTA INGENIERIA S A S                                      </t>
        </is>
      </c>
      <c r="C9" s="49" t="inlineStr">
        <is>
          <t xml:space="preserve">SUPERBOARD ST 8 MM 1.22x2.44 PESO 34.4 Kg         </t>
        </is>
      </c>
      <c r="D9" s="49">
        <f>VLOOKUP(A9,VENDEDORES!G:H,2,0)</f>
        <v/>
      </c>
      <c r="E9" s="49" t="n">
        <v>126</v>
      </c>
      <c r="F9" s="50" t="n">
        <v>8146588.23</v>
      </c>
      <c r="G9" s="50" t="n">
        <v>7806954.32</v>
      </c>
      <c r="H9" s="51" t="n">
        <v>0.0417</v>
      </c>
      <c r="I9" s="51" t="n">
        <v>0.0435</v>
      </c>
      <c r="J9" s="49">
        <f>VLOOKUP(C9,PRECIOS!A:B,2,0)</f>
        <v/>
      </c>
      <c r="K9" s="49">
        <f>1-((F9*1.19)/E9/J9)</f>
        <v/>
      </c>
    </row>
    <row r="10">
      <c r="A10" s="49" t="inlineStr">
        <is>
          <t xml:space="preserve">    901784796</t>
        </is>
      </c>
      <c r="B10" s="49" t="inlineStr">
        <is>
          <t xml:space="preserve">0000901784796-000-CONSORCIO CONSTRUCCION PAISAJE CULTURAL                   </t>
        </is>
      </c>
      <c r="C10" s="49" t="inlineStr">
        <is>
          <t xml:space="preserve">SUPERBOARD ST 8 MM 1.22x2.44 PESO 34.4 Kg         </t>
        </is>
      </c>
      <c r="D10" s="49">
        <f>VLOOKUP(A10,VENDEDORES!G:H,2,0)</f>
        <v/>
      </c>
      <c r="E10" s="49" t="n">
        <v>8</v>
      </c>
      <c r="F10" s="50" t="n">
        <v>517243.7</v>
      </c>
      <c r="G10" s="50" t="n">
        <v>495679.64</v>
      </c>
      <c r="H10" s="51" t="n">
        <v>0.0417</v>
      </c>
      <c r="I10" s="51" t="n">
        <v>0.0435</v>
      </c>
      <c r="J10" s="49">
        <f>VLOOKUP(C10,PRECIOS!A:B,2,0)</f>
        <v/>
      </c>
      <c r="K10" s="49">
        <f>1-((F10*1.19)/E10/J10)</f>
        <v/>
      </c>
    </row>
    <row r="11">
      <c r="A11" s="49" t="inlineStr">
        <is>
          <t xml:space="preserve">   1116438453</t>
        </is>
      </c>
      <c r="B11" s="49" t="inlineStr">
        <is>
          <t xml:space="preserve">0001116438453-000-CASTILLO RAMIREZ MARCIA LICETH                            </t>
        </is>
      </c>
      <c r="C11" s="49" t="inlineStr">
        <is>
          <t xml:space="preserve">SUPERBOARD ST 6 MM 1.22x2.44 PESO 27.8 Kg         </t>
        </is>
      </c>
      <c r="D11" s="49">
        <f>VLOOKUP(A11,VENDEDORES!G:H,2,0)</f>
        <v/>
      </c>
      <c r="E11" s="49" t="n">
        <v>6</v>
      </c>
      <c r="F11" s="50" t="n">
        <v>290580.66</v>
      </c>
      <c r="G11" s="50" t="n">
        <v>278408.45</v>
      </c>
      <c r="H11" s="51" t="n">
        <v>0.04190000000000001</v>
      </c>
      <c r="I11" s="51" t="n">
        <v>0.0437</v>
      </c>
      <c r="J11" s="49">
        <f>VLOOKUP(C11,PRECIOS!A:B,2,0)</f>
        <v/>
      </c>
      <c r="K11" s="49">
        <f>1-((F11*1.19)/E11/J11)</f>
        <v/>
      </c>
    </row>
    <row r="12">
      <c r="A12" s="49" t="inlineStr">
        <is>
          <t xml:space="preserve">     29925205</t>
        </is>
      </c>
      <c r="B12" s="49" t="inlineStr">
        <is>
          <t xml:space="preserve">0000029925205-000-MOLINA DE VARGAS ROSA TULIA                               </t>
        </is>
      </c>
      <c r="C12" s="49" t="inlineStr">
        <is>
          <t xml:space="preserve">DISCO CORTE ACERO 7 BNA 12 180X 1.6X 22.23        </t>
        </is>
      </c>
      <c r="D12" s="49">
        <f>VLOOKUP(A12,VENDEDORES!G:H,2,0)</f>
        <v/>
      </c>
      <c r="E12" s="49" t="n">
        <v>12</v>
      </c>
      <c r="F12" s="50" t="n">
        <v>50419.26</v>
      </c>
      <c r="G12" s="50" t="n">
        <v>48262.57</v>
      </c>
      <c r="H12" s="51" t="n">
        <v>0.0428</v>
      </c>
      <c r="I12" s="51" t="n">
        <v>0.0447</v>
      </c>
      <c r="J12" s="49">
        <f>VLOOKUP(C12,PRECIOS!A:B,2,0)</f>
        <v/>
      </c>
      <c r="K12" s="49">
        <f>1-((F12*1.19)/E12/J12)</f>
        <v/>
      </c>
    </row>
    <row r="13">
      <c r="A13" s="49" t="inlineStr">
        <is>
          <t xml:space="preserve">    901109290</t>
        </is>
      </c>
      <c r="B13" s="49" t="inlineStr">
        <is>
          <t xml:space="preserve">0000901109290-000-SOLUCIONES TECNICAS &amp; LOCATIVAS DE COLOMBIA SAS           </t>
        </is>
      </c>
      <c r="C13" s="49" t="inlineStr">
        <is>
          <t xml:space="preserve">ESTUCO OBRAS IMPADOC x 25 KL                      </t>
        </is>
      </c>
      <c r="D13" s="49">
        <f>VLOOKUP(A13,VENDEDORES!G:H,2,0)</f>
        <v/>
      </c>
      <c r="E13" s="49" t="n">
        <v>15</v>
      </c>
      <c r="F13" s="50" t="n">
        <v>380025.13</v>
      </c>
      <c r="G13" s="50" t="n">
        <v>356972.97</v>
      </c>
      <c r="H13" s="51" t="n">
        <v>0.0607</v>
      </c>
      <c r="I13" s="51" t="n">
        <v>0.0646</v>
      </c>
      <c r="J13" s="49">
        <f>VLOOKUP(C13,PRECIOS!A:B,2,0)</f>
        <v/>
      </c>
      <c r="K13" s="49">
        <f>1-((F13*1.19)/E13/J13)</f>
        <v/>
      </c>
    </row>
    <row r="14">
      <c r="A14" s="49" t="inlineStr">
        <is>
          <t xml:space="preserve">    901862570</t>
        </is>
      </c>
      <c r="B14" s="49" t="inlineStr">
        <is>
          <t xml:space="preserve">0000901862570-000-FERRETERIA CEMENTOS VILLEGAS SAS                          </t>
        </is>
      </c>
      <c r="C14" s="49" t="inlineStr">
        <is>
          <t xml:space="preserve">ESTUCO OBRAS IMPADOC x 25 KL                      </t>
        </is>
      </c>
      <c r="D14" s="49">
        <f>VLOOKUP(A14,VENDEDORES!G:H,2,0)</f>
        <v/>
      </c>
      <c r="E14" s="49" t="n">
        <v>2</v>
      </c>
      <c r="F14" s="50" t="n">
        <v>50670.1</v>
      </c>
      <c r="G14" s="50" t="n">
        <v>47596.39</v>
      </c>
      <c r="H14" s="51" t="n">
        <v>0.0607</v>
      </c>
      <c r="I14" s="51" t="n">
        <v>0.0646</v>
      </c>
      <c r="J14" s="49">
        <f>VLOOKUP(C14,PRECIOS!A:B,2,0)</f>
        <v/>
      </c>
      <c r="K14" s="49">
        <f>1-((F14*1.19)/E14/J14)</f>
        <v/>
      </c>
    </row>
    <row r="15">
      <c r="A15" s="49" t="inlineStr">
        <is>
          <t xml:space="preserve">     41953409</t>
        </is>
      </c>
      <c r="B15" s="49" t="inlineStr">
        <is>
          <t xml:space="preserve">0000041953409-000-POVEDA OSORIO DIANA PATRICIA                              </t>
        </is>
      </c>
      <c r="C15" s="49" t="inlineStr">
        <is>
          <t xml:space="preserve">ESTUCO OBRAS IMPADOC x 25 KL                      </t>
        </is>
      </c>
      <c r="D15" s="49">
        <f>VLOOKUP(A15,VENDEDORES!G:H,2,0)</f>
        <v/>
      </c>
      <c r="E15" s="49" t="n">
        <v>1</v>
      </c>
      <c r="F15" s="50" t="n">
        <v>25335.05</v>
      </c>
      <c r="G15" s="50" t="n">
        <v>23798.19</v>
      </c>
      <c r="H15" s="51" t="n">
        <v>0.0607</v>
      </c>
      <c r="I15" s="51" t="n">
        <v>0.0646</v>
      </c>
      <c r="J15" s="49">
        <f>VLOOKUP(C15,PRECIOS!A:B,2,0)</f>
        <v/>
      </c>
      <c r="K15" s="49">
        <f>1-((F15*1.19)/E15/J15)</f>
        <v/>
      </c>
    </row>
    <row r="16">
      <c r="A16" s="49" t="inlineStr">
        <is>
          <t xml:space="preserve">      4377180</t>
        </is>
      </c>
      <c r="B16" s="49" t="inlineStr">
        <is>
          <t xml:space="preserve">0000004377180-000-VELASQUEZ ALVIS JUAN CARLOS                               </t>
        </is>
      </c>
      <c r="C16" s="49" t="inlineStr">
        <is>
          <t xml:space="preserve">ESTUCO OBRAS IMPADOC x 25 KL                      </t>
        </is>
      </c>
      <c r="D16" s="49">
        <f>VLOOKUP(A16,VENDEDORES!G:H,2,0)</f>
        <v/>
      </c>
      <c r="E16" s="49" t="n">
        <v>10</v>
      </c>
      <c r="F16" s="50" t="n">
        <v>253350.5</v>
      </c>
      <c r="G16" s="50" t="n">
        <v>237981.98</v>
      </c>
      <c r="H16" s="51" t="n">
        <v>0.0607</v>
      </c>
      <c r="I16" s="51" t="n">
        <v>0.0646</v>
      </c>
      <c r="J16" s="49">
        <f>VLOOKUP(C16,PRECIOS!A:B,2,0)</f>
        <v/>
      </c>
      <c r="K16" s="49">
        <f>1-((F16*1.19)/E16/J16)</f>
        <v/>
      </c>
    </row>
    <row r="17">
      <c r="A17" s="49" t="inlineStr">
        <is>
          <t xml:space="preserve">     29756089</t>
        </is>
      </c>
      <c r="B17" s="49" t="inlineStr">
        <is>
          <t xml:space="preserve">0000029756089-000-CARDONA BOTERO LUZ NELLY                                  </t>
        </is>
      </c>
      <c r="C17" s="49" t="inlineStr">
        <is>
          <t xml:space="preserve">ESTUCO OBRAS IMPADOC x 25 KL                      </t>
        </is>
      </c>
      <c r="D17" s="49">
        <f>VLOOKUP(A17,VENDEDORES!G:H,2,0)</f>
        <v/>
      </c>
      <c r="E17" s="49" t="n">
        <v>30</v>
      </c>
      <c r="F17" s="50" t="n">
        <v>760051.26</v>
      </c>
      <c r="G17" s="50" t="n">
        <v>713945.95</v>
      </c>
      <c r="H17" s="51" t="n">
        <v>0.0607</v>
      </c>
      <c r="I17" s="51" t="n">
        <v>0.0646</v>
      </c>
      <c r="J17" s="49">
        <f>VLOOKUP(C17,PRECIOS!A:B,2,0)</f>
        <v/>
      </c>
      <c r="K17" s="49">
        <f>1-((F17*1.19)/E17/J17)</f>
        <v/>
      </c>
    </row>
    <row r="18">
      <c r="A18" s="49" t="inlineStr">
        <is>
          <t xml:space="preserve">      6557485</t>
        </is>
      </c>
      <c r="B18" s="49" t="inlineStr">
        <is>
          <t xml:space="preserve">0000006557485-000-BALLESTEROS RIOS FERNANDO                                 </t>
        </is>
      </c>
      <c r="C18" s="49" t="inlineStr">
        <is>
          <t xml:space="preserve">PULIDORA CREMA 04                                 </t>
        </is>
      </c>
      <c r="D18" s="49">
        <f>VLOOKUP(A18,VENDEDORES!G:H,2,0)</f>
        <v/>
      </c>
      <c r="E18" s="49" t="n">
        <v>2</v>
      </c>
      <c r="F18" s="50" t="n">
        <v>42210.92</v>
      </c>
      <c r="G18" s="50" t="n">
        <v>39623.98</v>
      </c>
      <c r="H18" s="51" t="n">
        <v>0.0613</v>
      </c>
      <c r="I18" s="51" t="n">
        <v>0.0653</v>
      </c>
      <c r="J18" s="49">
        <f>VLOOKUP(C18,PRECIOS!A:B,2,0)</f>
        <v/>
      </c>
      <c r="K18" s="49">
        <f>1-((F18*1.19)/E18/J18)</f>
        <v/>
      </c>
    </row>
    <row r="19">
      <c r="A19" s="49" t="inlineStr">
        <is>
          <t xml:space="preserve">     94152815</t>
        </is>
      </c>
      <c r="B19" s="49" t="inlineStr">
        <is>
          <t xml:space="preserve">0000094152815-000-AREIZA QUICENO HUGO FERLEY                                </t>
        </is>
      </c>
      <c r="C19" s="49" t="inlineStr">
        <is>
          <t xml:space="preserve">PRIMER PARA PLASTICOS 04 PINTUCO                  </t>
        </is>
      </c>
      <c r="D19" s="49">
        <f>VLOOKUP(A19,VENDEDORES!G:H,2,0)</f>
        <v/>
      </c>
      <c r="E19" s="49" t="n">
        <v>2</v>
      </c>
      <c r="F19" s="50" t="n">
        <v>53222.69</v>
      </c>
      <c r="G19" s="50" t="n">
        <v>49958.83</v>
      </c>
      <c r="H19" s="51" t="n">
        <v>0.0613</v>
      </c>
      <c r="I19" s="51" t="n">
        <v>0.0653</v>
      </c>
      <c r="J19" s="49">
        <f>VLOOKUP(C19,PRECIOS!A:B,2,0)</f>
        <v/>
      </c>
      <c r="K19" s="49">
        <f>1-((F19*1.19)/E19/J19)</f>
        <v/>
      </c>
    </row>
    <row r="20">
      <c r="A20" s="49" t="inlineStr">
        <is>
          <t xml:space="preserve"> 222222222222</t>
        </is>
      </c>
      <c r="B20" s="49" t="inlineStr">
        <is>
          <t xml:space="preserve">0222222222222-000-CONSUMIDOR FINAL                                          </t>
        </is>
      </c>
      <c r="C20" s="49" t="inlineStr">
        <is>
          <t xml:space="preserve">CEMENTO GRIS x 25 KL                              </t>
        </is>
      </c>
      <c r="D20" s="49">
        <f>VLOOKUP(A20,VENDEDORES!G:H,2,0)</f>
        <v/>
      </c>
      <c r="E20" s="49" t="n">
        <v>3</v>
      </c>
      <c r="F20" s="50" t="n">
        <v>42842.01</v>
      </c>
      <c r="G20" s="50" t="n">
        <v>40083.84</v>
      </c>
      <c r="H20" s="51" t="n">
        <v>0.0644</v>
      </c>
      <c r="I20" s="51" t="n">
        <v>0.0688</v>
      </c>
      <c r="J20" s="49">
        <f>VLOOKUP(C20,PRECIOS!A:B,2,0)</f>
        <v/>
      </c>
      <c r="K20" s="49">
        <f>1-((F20*1.19)/E20/J20)</f>
        <v/>
      </c>
    </row>
    <row r="21">
      <c r="A21" s="49" t="inlineStr">
        <is>
          <t xml:space="preserve">     10028986</t>
        </is>
      </c>
      <c r="B21" s="49" t="inlineStr">
        <is>
          <t xml:space="preserve">0000010028986-000-RUIZ CORRALES HERNANDO                                    </t>
        </is>
      </c>
      <c r="C21" s="49" t="inlineStr">
        <is>
          <t xml:space="preserve">CEMENTO GRIS x 25 KL                              </t>
        </is>
      </c>
      <c r="D21" s="49">
        <f>VLOOKUP(A21,VENDEDORES!G:H,2,0)</f>
        <v/>
      </c>
      <c r="E21" s="49" t="n">
        <v>1</v>
      </c>
      <c r="F21" s="50" t="n">
        <v>14280.67</v>
      </c>
      <c r="G21" s="50" t="n">
        <v>13361.28</v>
      </c>
      <c r="H21" s="51" t="n">
        <v>0.0644</v>
      </c>
      <c r="I21" s="51" t="n">
        <v>0.0688</v>
      </c>
      <c r="J21" s="49">
        <f>VLOOKUP(C21,PRECIOS!A:B,2,0)</f>
        <v/>
      </c>
      <c r="K21" s="49">
        <f>1-((F21*1.19)/E21/J21)</f>
        <v/>
      </c>
    </row>
    <row r="22">
      <c r="A22" s="49" t="inlineStr">
        <is>
          <t xml:space="preserve">    901109290</t>
        </is>
      </c>
      <c r="B22" s="49" t="inlineStr">
        <is>
          <t xml:space="preserve">0000901109290-000-SOLUCIONES TECNICAS &amp; LOCATIVAS DE COLOMBIA SAS           </t>
        </is>
      </c>
      <c r="C22" s="49" t="inlineStr">
        <is>
          <t xml:space="preserve">ESTUCO IMPADOC x 25 KLS BLANCO PLUS               </t>
        </is>
      </c>
      <c r="D22" s="49">
        <f>VLOOKUP(A22,VENDEDORES!G:H,2,0)</f>
        <v/>
      </c>
      <c r="E22" s="49" t="n">
        <v>6</v>
      </c>
      <c r="F22" s="50" t="n">
        <v>189559.66</v>
      </c>
      <c r="G22" s="50" t="n">
        <v>176704.68</v>
      </c>
      <c r="H22" s="51" t="n">
        <v>0.0678</v>
      </c>
      <c r="I22" s="51" t="n">
        <v>0.0727</v>
      </c>
      <c r="J22" s="49">
        <f>VLOOKUP(C22,PRECIOS!A:B,2,0)</f>
        <v/>
      </c>
      <c r="K22" s="49">
        <f>1-((F22*1.19)/E22/J22)</f>
        <v/>
      </c>
    </row>
    <row r="23">
      <c r="A23" s="49" t="inlineStr">
        <is>
          <t xml:space="preserve">    901226194</t>
        </is>
      </c>
      <c r="B23" s="49" t="inlineStr">
        <is>
          <t xml:space="preserve">0000901226194-000-COLMECANICAS TWA SAS                                      </t>
        </is>
      </c>
      <c r="C23" s="49" t="inlineStr">
        <is>
          <t xml:space="preserve">ESTUCO IMPADOC x 25 KLS BLANCO PLUS               </t>
        </is>
      </c>
      <c r="D23" s="49">
        <f>VLOOKUP(A23,VENDEDORES!G:H,2,0)</f>
        <v/>
      </c>
      <c r="E23" s="49" t="n">
        <v>10</v>
      </c>
      <c r="F23" s="50" t="n">
        <v>315932.77</v>
      </c>
      <c r="G23" s="50" t="n">
        <v>294507.8</v>
      </c>
      <c r="H23" s="51" t="n">
        <v>0.0678</v>
      </c>
      <c r="I23" s="51" t="n">
        <v>0.0727</v>
      </c>
      <c r="J23" s="49">
        <f>VLOOKUP(C23,PRECIOS!A:B,2,0)</f>
        <v/>
      </c>
      <c r="K23" s="49">
        <f>1-((F23*1.19)/E23/J23)</f>
        <v/>
      </c>
    </row>
    <row r="24">
      <c r="A24" s="49" t="inlineStr">
        <is>
          <t xml:space="preserve">   1037600482</t>
        </is>
      </c>
      <c r="B24" s="49" t="inlineStr">
        <is>
          <t xml:space="preserve">0001037600482-000-LEIDY JOHANA SUAREZ BEDOYA                                </t>
        </is>
      </c>
      <c r="C24" s="49" t="inlineStr">
        <is>
          <t xml:space="preserve">ESTUCO IMPADOC x 25 KLS BLANCO PLUS               </t>
        </is>
      </c>
      <c r="D24" s="49">
        <f>VLOOKUP(A24,VENDEDORES!G:H,2,0)</f>
        <v/>
      </c>
      <c r="E24" s="49" t="n">
        <v>2</v>
      </c>
      <c r="F24" s="50" t="n">
        <v>63186.55</v>
      </c>
      <c r="G24" s="50" t="n">
        <v>58901.56</v>
      </c>
      <c r="H24" s="51" t="n">
        <v>0.0678</v>
      </c>
      <c r="I24" s="51" t="n">
        <v>0.0727</v>
      </c>
      <c r="J24" s="49">
        <f>VLOOKUP(C24,PRECIOS!A:B,2,0)</f>
        <v/>
      </c>
      <c r="K24" s="49">
        <f>1-((F24*1.19)/E24/J24)</f>
        <v/>
      </c>
    </row>
    <row r="25">
      <c r="A25" s="49" t="inlineStr">
        <is>
          <t xml:space="preserve">      4377180</t>
        </is>
      </c>
      <c r="B25" s="49" t="inlineStr">
        <is>
          <t xml:space="preserve">0000004377180-000-VELASQUEZ ALVIS JUAN CARLOS                               </t>
        </is>
      </c>
      <c r="C25" s="49" t="inlineStr">
        <is>
          <t xml:space="preserve">ESTUCO IMPADOC x 25 KLS BLANCO PLUS               </t>
        </is>
      </c>
      <c r="D25" s="49">
        <f>VLOOKUP(A25,VENDEDORES!G:H,2,0)</f>
        <v/>
      </c>
      <c r="E25" s="49" t="n">
        <v>1</v>
      </c>
      <c r="F25" s="50" t="n">
        <v>31593.28</v>
      </c>
      <c r="G25" s="50" t="n">
        <v>29450.78</v>
      </c>
      <c r="H25" s="51" t="n">
        <v>0.0678</v>
      </c>
      <c r="I25" s="51" t="n">
        <v>0.0727</v>
      </c>
      <c r="J25" s="49">
        <f>VLOOKUP(C25,PRECIOS!A:B,2,0)</f>
        <v/>
      </c>
      <c r="K25" s="49">
        <f>1-((F25*1.19)/E25/J25)</f>
        <v/>
      </c>
    </row>
    <row r="26">
      <c r="A26" s="49" t="inlineStr">
        <is>
          <t xml:space="preserve">     66682388</t>
        </is>
      </c>
      <c r="B26" s="49" t="inlineStr">
        <is>
          <t xml:space="preserve">0000066682388-000-HURTADO IBARBO ANA LUCIA                                  </t>
        </is>
      </c>
      <c r="C26" s="49" t="inlineStr">
        <is>
          <t xml:space="preserve">ESTUCO IMPADOC x 25 KLS BLANCO PLUS               </t>
        </is>
      </c>
      <c r="D26" s="49">
        <f>VLOOKUP(A26,VENDEDORES!G:H,2,0)</f>
        <v/>
      </c>
      <c r="E26" s="49" t="n">
        <v>10</v>
      </c>
      <c r="F26" s="50" t="n">
        <v>315932.77</v>
      </c>
      <c r="G26" s="50" t="n">
        <v>294507.8</v>
      </c>
      <c r="H26" s="51" t="n">
        <v>0.0678</v>
      </c>
      <c r="I26" s="51" t="n">
        <v>0.0727</v>
      </c>
      <c r="J26" s="49">
        <f>VLOOKUP(C26,PRECIOS!A:B,2,0)</f>
        <v/>
      </c>
      <c r="K26" s="49">
        <f>1-((F26*1.19)/E26/J26)</f>
        <v/>
      </c>
    </row>
    <row r="27">
      <c r="A27" s="49" t="inlineStr">
        <is>
          <t xml:space="preserve">     29756089</t>
        </is>
      </c>
      <c r="B27" s="49" t="inlineStr">
        <is>
          <t xml:space="preserve">0000029756089-000-CARDONA BOTERO LUZ NELLY                                  </t>
        </is>
      </c>
      <c r="C27" s="49" t="inlineStr">
        <is>
          <t xml:space="preserve">ESTUCO IMPADOC x 25 KLS BLANCO PLUS               </t>
        </is>
      </c>
      <c r="D27" s="49">
        <f>VLOOKUP(A27,VENDEDORES!G:H,2,0)</f>
        <v/>
      </c>
      <c r="E27" s="49" t="n">
        <v>15</v>
      </c>
      <c r="F27" s="50" t="n">
        <v>473899.16</v>
      </c>
      <c r="G27" s="50" t="n">
        <v>441761.7</v>
      </c>
      <c r="H27" s="51" t="n">
        <v>0.0678</v>
      </c>
      <c r="I27" s="51" t="n">
        <v>0.0727</v>
      </c>
      <c r="J27" s="49">
        <f>VLOOKUP(C27,PRECIOS!A:B,2,0)</f>
        <v/>
      </c>
      <c r="K27" s="49">
        <f>1-((F27*1.19)/E27/J27)</f>
        <v/>
      </c>
    </row>
    <row r="28">
      <c r="A28" s="49" t="inlineStr">
        <is>
          <t xml:space="preserve">     16540756</t>
        </is>
      </c>
      <c r="B28" s="49" t="inlineStr">
        <is>
          <t xml:space="preserve">0000016540756-000-MORENO CARDENAS ERNESTO                                   </t>
        </is>
      </c>
      <c r="C28" s="49" t="inlineStr">
        <is>
          <t xml:space="preserve">SIKA 100 MORTERO IMPERMEABLE GRIS X 2 KG          </t>
        </is>
      </c>
      <c r="D28" s="49">
        <f>VLOOKUP(A28,VENDEDORES!G:H,2,0)</f>
        <v/>
      </c>
      <c r="E28" s="49" t="n">
        <v>3</v>
      </c>
      <c r="F28" s="50" t="n">
        <v>22865.55</v>
      </c>
      <c r="G28" s="50" t="n">
        <v>21305.24</v>
      </c>
      <c r="H28" s="51" t="n">
        <v>0.0682</v>
      </c>
      <c r="I28" s="51" t="n">
        <v>0.0732</v>
      </c>
      <c r="J28" s="49">
        <f>VLOOKUP(C28,PRECIOS!A:B,2,0)</f>
        <v/>
      </c>
      <c r="K28" s="49">
        <f>1-((F28*1.19)/E28/J28)</f>
        <v/>
      </c>
    </row>
    <row r="29">
      <c r="A29" s="49" t="inlineStr">
        <is>
          <t xml:space="preserve">   1094922891</t>
        </is>
      </c>
      <c r="B29" s="49" t="inlineStr">
        <is>
          <t xml:space="preserve">0001094922891-000-RAMOS ARBOLEDA VALENTINA                                  </t>
        </is>
      </c>
      <c r="C29" s="49" t="inlineStr">
        <is>
          <t xml:space="preserve">PLACA DE YESO GYPLAC ST 1220x2440x12.7            </t>
        </is>
      </c>
      <c r="D29" s="49">
        <f>VLOOKUP(A29,VENDEDORES!G:H,2,0)</f>
        <v/>
      </c>
      <c r="E29" s="49" t="n">
        <v>14</v>
      </c>
      <c r="F29" s="50" t="n">
        <v>534527.65</v>
      </c>
      <c r="G29" s="50" t="n">
        <v>497912.94</v>
      </c>
      <c r="H29" s="51" t="n">
        <v>0.06849999999999999</v>
      </c>
      <c r="I29" s="51" t="n">
        <v>0.0735</v>
      </c>
      <c r="J29" s="49">
        <f>VLOOKUP(C29,PRECIOS!A:B,2,0)</f>
        <v/>
      </c>
      <c r="K29" s="49">
        <f>1-((F29*1.19)/E29/J29)</f>
        <v/>
      </c>
    </row>
    <row r="30">
      <c r="A30" s="49" t="inlineStr">
        <is>
          <t xml:space="preserve">     16540756</t>
        </is>
      </c>
      <c r="B30" s="49" t="inlineStr">
        <is>
          <t xml:space="preserve">0000016540756-000-MORENO CARDENAS ERNESTO                                   </t>
        </is>
      </c>
      <c r="C30" s="49" t="inlineStr">
        <is>
          <t xml:space="preserve">PLACCO K89 01                                     </t>
        </is>
      </c>
      <c r="D30" s="49">
        <f>VLOOKUP(A30,VENDEDORES!G:H,2,0)</f>
        <v/>
      </c>
      <c r="E30" s="49" t="n">
        <v>3</v>
      </c>
      <c r="F30" s="50" t="n">
        <v>96378.14999999999</v>
      </c>
      <c r="G30" s="50" t="n">
        <v>89731.8</v>
      </c>
      <c r="H30" s="51" t="n">
        <v>0.06900000000000001</v>
      </c>
      <c r="I30" s="51" t="n">
        <v>0.0741</v>
      </c>
      <c r="J30" s="49">
        <f>VLOOKUP(C30,PRECIOS!A:B,2,0)</f>
        <v/>
      </c>
      <c r="K30" s="49">
        <f>1-((F30*1.19)/E30/J30)</f>
        <v/>
      </c>
    </row>
    <row r="31">
      <c r="A31" s="49" t="inlineStr">
        <is>
          <t xml:space="preserve">     66682388</t>
        </is>
      </c>
      <c r="B31" s="49" t="inlineStr">
        <is>
          <t xml:space="preserve">0000066682388-000-HURTADO IBARBO ANA LUCIA                                  </t>
        </is>
      </c>
      <c r="C31" s="49" t="inlineStr">
        <is>
          <t xml:space="preserve">PLACCO K89 01                                     </t>
        </is>
      </c>
      <c r="D31" s="49">
        <f>VLOOKUP(A31,VENDEDORES!G:H,2,0)</f>
        <v/>
      </c>
      <c r="E31" s="49" t="n">
        <v>8</v>
      </c>
      <c r="F31" s="50" t="n">
        <v>257008.4</v>
      </c>
      <c r="G31" s="50" t="n">
        <v>239284.8</v>
      </c>
      <c r="H31" s="51" t="n">
        <v>0.06900000000000001</v>
      </c>
      <c r="I31" s="51" t="n">
        <v>0.0741</v>
      </c>
      <c r="J31" s="49">
        <f>VLOOKUP(C31,PRECIOS!A:B,2,0)</f>
        <v/>
      </c>
      <c r="K31" s="49">
        <f>1-((F31*1.19)/E31/J31)</f>
        <v/>
      </c>
    </row>
    <row r="32">
      <c r="A32" s="49" t="inlineStr">
        <is>
          <t xml:space="preserve">    901164232</t>
        </is>
      </c>
      <c r="B32" s="49" t="inlineStr">
        <is>
          <t xml:space="preserve">0000901164232-000-PROMOTORA NATIVA SAS.                                     </t>
        </is>
      </c>
      <c r="C32" s="49" t="inlineStr">
        <is>
          <t xml:space="preserve">ESTUCO IMPADOC x 25 KLS BLANCO PLUS               </t>
        </is>
      </c>
      <c r="D32" s="49">
        <f>VLOOKUP(A32,VENDEDORES!G:H,2,0)</f>
        <v/>
      </c>
      <c r="E32" s="49" t="n">
        <v>1</v>
      </c>
      <c r="F32" s="50" t="n">
        <v>31593.28</v>
      </c>
      <c r="G32" s="50" t="n">
        <v>29410.1</v>
      </c>
      <c r="H32" s="51" t="n">
        <v>0.06909999999999999</v>
      </c>
      <c r="I32" s="51" t="n">
        <v>0.0742</v>
      </c>
      <c r="J32" s="49">
        <f>VLOOKUP(C32,PRECIOS!A:B,2,0)</f>
        <v/>
      </c>
      <c r="K32" s="49">
        <f>1-((F32*1.19)/E32/J32)</f>
        <v/>
      </c>
    </row>
    <row r="33">
      <c r="A33" s="49" t="inlineStr">
        <is>
          <t xml:space="preserve">   1116438453</t>
        </is>
      </c>
      <c r="B33" s="49" t="inlineStr">
        <is>
          <t xml:space="preserve">0001116438453-000-CASTILLO RAMIREZ MARCIA LICETH                            </t>
        </is>
      </c>
      <c r="C33" s="49" t="inlineStr">
        <is>
          <t xml:space="preserve">PLACA DE YESO GYPLAC ST 1220x2440x12.7            </t>
        </is>
      </c>
      <c r="D33" s="49">
        <f>VLOOKUP(A33,VENDEDORES!G:H,2,0)</f>
        <v/>
      </c>
      <c r="E33" s="49" t="n">
        <v>4</v>
      </c>
      <c r="F33" s="50" t="n">
        <v>152860.5</v>
      </c>
      <c r="G33" s="50" t="n">
        <v>142260.84</v>
      </c>
      <c r="H33" s="51" t="n">
        <v>0.0693</v>
      </c>
      <c r="I33" s="51" t="n">
        <v>0.0745</v>
      </c>
      <c r="J33" s="49">
        <f>VLOOKUP(C33,PRECIOS!A:B,2,0)</f>
        <v/>
      </c>
      <c r="K33" s="49">
        <f>1-((F33*1.19)/E33/J33)</f>
        <v/>
      </c>
    </row>
    <row r="34">
      <c r="A34" s="49" t="inlineStr">
        <is>
          <t xml:space="preserve">     24988365</t>
        </is>
      </c>
      <c r="B34" s="49" t="inlineStr">
        <is>
          <t xml:space="preserve">0000024988365-000-MORA VALENCIA ALICIA                                      </t>
        </is>
      </c>
      <c r="C34" s="49" t="inlineStr">
        <is>
          <t xml:space="preserve">ESTUCO OBRAS IMPADOC x 25 KL                      </t>
        </is>
      </c>
      <c r="D34" s="49">
        <f>VLOOKUP(A34,VENDEDORES!G:H,2,0)</f>
        <v/>
      </c>
      <c r="E34" s="49" t="n">
        <v>1</v>
      </c>
      <c r="F34" s="50" t="n">
        <v>25334.45</v>
      </c>
      <c r="G34" s="50" t="n">
        <v>23577.64</v>
      </c>
      <c r="H34" s="51" t="n">
        <v>0.0693</v>
      </c>
      <c r="I34" s="51" t="n">
        <v>0.0745</v>
      </c>
      <c r="J34" s="49">
        <f>VLOOKUP(C34,PRECIOS!A:B,2,0)</f>
        <v/>
      </c>
      <c r="K34" s="49">
        <f>1-((F34*1.19)/E34/J34)</f>
        <v/>
      </c>
    </row>
    <row r="35">
      <c r="A35" s="49" t="inlineStr">
        <is>
          <t xml:space="preserve">    901784796</t>
        </is>
      </c>
      <c r="B35" s="49" t="inlineStr">
        <is>
          <t xml:space="preserve">0000901784796-000-CONSORCIO CONSTRUCCION PAISAJE CULTURAL                   </t>
        </is>
      </c>
      <c r="C35" s="49" t="inlineStr">
        <is>
          <t xml:space="preserve">PLACA DE YESO GYPLAC ST 1220x2440x12.7            </t>
        </is>
      </c>
      <c r="D35" s="49">
        <f>VLOOKUP(A35,VENDEDORES!G:H,2,0)</f>
        <v/>
      </c>
      <c r="E35" s="49" t="n">
        <v>21</v>
      </c>
      <c r="F35" s="50" t="n">
        <v>802521.1800000001</v>
      </c>
      <c r="G35" s="50" t="n">
        <v>746869.41</v>
      </c>
      <c r="H35" s="51" t="n">
        <v>0.0693</v>
      </c>
      <c r="I35" s="51" t="n">
        <v>0.0745</v>
      </c>
      <c r="J35" s="49">
        <f>VLOOKUP(C35,PRECIOS!A:B,2,0)</f>
        <v/>
      </c>
      <c r="K35" s="49">
        <f>1-((F35*1.19)/E35/J35)</f>
        <v/>
      </c>
    </row>
    <row r="36">
      <c r="A36" s="49" t="inlineStr">
        <is>
          <t xml:space="preserve">    900347670</t>
        </is>
      </c>
      <c r="B36" s="49" t="inlineStr">
        <is>
          <t xml:space="preserve">0000900347670-000-GTA INGENIERIA S A S                                      </t>
        </is>
      </c>
      <c r="C36" s="49" t="inlineStr">
        <is>
          <t xml:space="preserve">PLACA DE YESO GYPLAC ST 1220x2440x12.7            </t>
        </is>
      </c>
      <c r="D36" s="49">
        <f>VLOOKUP(A36,VENDEDORES!G:H,2,0)</f>
        <v/>
      </c>
      <c r="E36" s="49" t="n">
        <v>120</v>
      </c>
      <c r="F36" s="50" t="n">
        <v>4585835.29</v>
      </c>
      <c r="G36" s="50" t="n">
        <v>4267825.2</v>
      </c>
      <c r="H36" s="51" t="n">
        <v>0.0693</v>
      </c>
      <c r="I36" s="51" t="n">
        <v>0.0745</v>
      </c>
      <c r="J36" s="49">
        <f>VLOOKUP(C36,PRECIOS!A:B,2,0)</f>
        <v/>
      </c>
      <c r="K36" s="49">
        <f>1-((F36*1.19)/E36/J36)</f>
        <v/>
      </c>
    </row>
    <row r="37">
      <c r="A37" s="49" t="inlineStr">
        <is>
          <t xml:space="preserve">     11377590</t>
        </is>
      </c>
      <c r="B37" s="49" t="inlineStr">
        <is>
          <t xml:space="preserve">0000011377590-000-PINEDA JAIME ENRIQUE                                      </t>
        </is>
      </c>
      <c r="C37" s="49" t="inlineStr">
        <is>
          <t xml:space="preserve">PLACA DE YESO GYPLAC ST 1220x2440x12.7            </t>
        </is>
      </c>
      <c r="D37" s="49">
        <f>VLOOKUP(A37,VENDEDORES!G:H,2,0)</f>
        <v/>
      </c>
      <c r="E37" s="49" t="n">
        <v>1</v>
      </c>
      <c r="F37" s="50" t="n">
        <v>38215.29</v>
      </c>
      <c r="G37" s="50" t="n">
        <v>35565.21</v>
      </c>
      <c r="H37" s="51" t="n">
        <v>0.0693</v>
      </c>
      <c r="I37" s="51" t="n">
        <v>0.0745</v>
      </c>
      <c r="J37" s="49">
        <f>VLOOKUP(C37,PRECIOS!A:B,2,0)</f>
        <v/>
      </c>
      <c r="K37" s="49">
        <f>1-((F37*1.19)/E37/J37)</f>
        <v/>
      </c>
    </row>
    <row r="38">
      <c r="A38" s="49" t="inlineStr">
        <is>
          <t xml:space="preserve">      4377180</t>
        </is>
      </c>
      <c r="B38" s="49" t="inlineStr">
        <is>
          <t xml:space="preserve">0000004377180-000-VELASQUEZ ALVIS JUAN CARLOS                               </t>
        </is>
      </c>
      <c r="C38" s="49" t="inlineStr">
        <is>
          <t xml:space="preserve">PLACA DE YESO GYPLAC ST 1220x2440x12.7            </t>
        </is>
      </c>
      <c r="D38" s="49">
        <f>VLOOKUP(A38,VENDEDORES!G:H,2,0)</f>
        <v/>
      </c>
      <c r="E38" s="49" t="n">
        <v>1</v>
      </c>
      <c r="F38" s="50" t="n">
        <v>38215.29</v>
      </c>
      <c r="G38" s="50" t="n">
        <v>35565.21</v>
      </c>
      <c r="H38" s="51" t="n">
        <v>0.0693</v>
      </c>
      <c r="I38" s="51" t="n">
        <v>0.0745</v>
      </c>
      <c r="J38" s="49">
        <f>VLOOKUP(C38,PRECIOS!A:B,2,0)</f>
        <v/>
      </c>
      <c r="K38" s="49">
        <f>1-((F38*1.19)/E38/J38)</f>
        <v/>
      </c>
    </row>
    <row r="39">
      <c r="A39" s="49" t="inlineStr">
        <is>
          <t xml:space="preserve">     59312249</t>
        </is>
      </c>
      <c r="B39" s="49" t="inlineStr">
        <is>
          <t xml:space="preserve">0000059312249-000-CABRERA MONTILLA SANDRA GEOVANNA                          </t>
        </is>
      </c>
      <c r="C39" s="49" t="inlineStr">
        <is>
          <t xml:space="preserve">ESTUCO OBRAS IMPADOC x 25 KL                      </t>
        </is>
      </c>
      <c r="D39" s="49">
        <f>VLOOKUP(A39,VENDEDORES!G:H,2,0)</f>
        <v/>
      </c>
      <c r="E39" s="49" t="n">
        <v>5</v>
      </c>
      <c r="F39" s="50" t="n">
        <v>126674.79</v>
      </c>
      <c r="G39" s="50" t="n">
        <v>117888.22</v>
      </c>
      <c r="H39" s="51" t="n">
        <v>0.0694</v>
      </c>
      <c r="I39" s="51" t="n">
        <v>0.0745</v>
      </c>
      <c r="J39" s="49">
        <f>VLOOKUP(C39,PRECIOS!A:B,2,0)</f>
        <v/>
      </c>
      <c r="K39" s="49">
        <f>1-((F39*1.19)/E39/J39)</f>
        <v/>
      </c>
    </row>
    <row r="40">
      <c r="A40" s="49" t="inlineStr">
        <is>
          <t xml:space="preserve">   1094915135</t>
        </is>
      </c>
      <c r="B40" s="49" t="inlineStr">
        <is>
          <t xml:space="preserve">0001094915135-000-BETANCOURT SANPEDRO EDWIN STIVEN                          </t>
        </is>
      </c>
      <c r="C40" s="49" t="inlineStr">
        <is>
          <t xml:space="preserve">ESTUCO OBRAS IMPADOC x 25 KL                      </t>
        </is>
      </c>
      <c r="D40" s="49">
        <f>VLOOKUP(A40,VENDEDORES!G:H,2,0)</f>
        <v/>
      </c>
      <c r="E40" s="49" t="n">
        <v>5</v>
      </c>
      <c r="F40" s="50" t="n">
        <v>126675.25</v>
      </c>
      <c r="G40" s="50" t="n">
        <v>117888.22</v>
      </c>
      <c r="H40" s="51" t="n">
        <v>0.0694</v>
      </c>
      <c r="I40" s="51" t="n">
        <v>0.0745</v>
      </c>
      <c r="J40" s="49">
        <f>VLOOKUP(C40,PRECIOS!A:B,2,0)</f>
        <v/>
      </c>
      <c r="K40" s="49">
        <f>1-((F40*1.19)/E40/J40)</f>
        <v/>
      </c>
    </row>
    <row r="41">
      <c r="A41" s="49" t="inlineStr">
        <is>
          <t xml:space="preserve">   1037600482</t>
        </is>
      </c>
      <c r="B41" s="49" t="inlineStr">
        <is>
          <t xml:space="preserve">0001037600482-000-LEIDY JOHANA SUAREZ BEDOYA                                </t>
        </is>
      </c>
      <c r="C41" s="49" t="inlineStr">
        <is>
          <t xml:space="preserve">ESTUCO OBRAS IMPADOC x 40 KL                      </t>
        </is>
      </c>
      <c r="D41" s="49">
        <f>VLOOKUP(A41,VENDEDORES!G:H,2,0)</f>
        <v/>
      </c>
      <c r="E41" s="49" t="n">
        <v>2</v>
      </c>
      <c r="F41" s="50" t="n">
        <v>78387.39</v>
      </c>
      <c r="G41" s="50" t="n">
        <v>72901.99000000001</v>
      </c>
      <c r="H41" s="51" t="n">
        <v>0.07000000000000001</v>
      </c>
      <c r="I41" s="51" t="n">
        <v>0.07519999999999999</v>
      </c>
      <c r="J41" s="49">
        <f>VLOOKUP(C41,PRECIOS!A:B,2,0)</f>
        <v/>
      </c>
      <c r="K41" s="49">
        <f>1-((F41*1.19)/E41/J41)</f>
        <v/>
      </c>
    </row>
    <row r="42">
      <c r="A42" s="49" t="inlineStr">
        <is>
          <t xml:space="preserve">   1087549218</t>
        </is>
      </c>
      <c r="B42" s="49" t="inlineStr">
        <is>
          <t xml:space="preserve">0001087549218-000-BUITRAGO MEJIA GEOVANNY                                   </t>
        </is>
      </c>
      <c r="C42" s="49" t="inlineStr">
        <is>
          <t xml:space="preserve">ESTUCO OBRAS IMPADOC x 40 KL                      </t>
        </is>
      </c>
      <c r="D42" s="49">
        <f>VLOOKUP(A42,VENDEDORES!G:H,2,0)</f>
        <v/>
      </c>
      <c r="E42" s="49" t="n">
        <v>18</v>
      </c>
      <c r="F42" s="50" t="n">
        <v>705490.64</v>
      </c>
      <c r="G42" s="50" t="n">
        <v>656117.95</v>
      </c>
      <c r="H42" s="51" t="n">
        <v>0.07000000000000001</v>
      </c>
      <c r="I42" s="51" t="n">
        <v>0.07519999999999999</v>
      </c>
      <c r="J42" s="49">
        <f>VLOOKUP(C42,PRECIOS!A:B,2,0)</f>
        <v/>
      </c>
      <c r="K42" s="49">
        <f>1-((F42*1.19)/E42/J42)</f>
        <v/>
      </c>
    </row>
    <row r="43">
      <c r="A43" s="49" t="inlineStr">
        <is>
          <t xml:space="preserve">     59312249</t>
        </is>
      </c>
      <c r="B43" s="49" t="inlineStr">
        <is>
          <t xml:space="preserve">0000059312249-000-CABRERA MONTILLA SANDRA GEOVANNA                          </t>
        </is>
      </c>
      <c r="C43" s="49" t="inlineStr">
        <is>
          <t xml:space="preserve">ESTUCO IMPADOC x 10 KLS BLANCO PLUS               </t>
        </is>
      </c>
      <c r="D43" s="49">
        <f>VLOOKUP(A43,VENDEDORES!G:H,2,0)</f>
        <v/>
      </c>
      <c r="E43" s="49" t="n">
        <v>3</v>
      </c>
      <c r="F43" s="50" t="n">
        <v>40183.18</v>
      </c>
      <c r="G43" s="50" t="n">
        <v>37368.46</v>
      </c>
      <c r="H43" s="51" t="n">
        <v>0.07000000000000001</v>
      </c>
      <c r="I43" s="51" t="n">
        <v>0.07530000000000001</v>
      </c>
      <c r="J43" s="49">
        <f>VLOOKUP(C43,PRECIOS!A:B,2,0)</f>
        <v/>
      </c>
      <c r="K43" s="49">
        <f>1-((F43*1.19)/E43/J43)</f>
        <v/>
      </c>
    </row>
    <row r="44">
      <c r="A44" s="49" t="inlineStr">
        <is>
          <t xml:space="preserve">      2517810</t>
        </is>
      </c>
      <c r="B44" s="49" t="inlineStr">
        <is>
          <t xml:space="preserve">0000002517810-000-SEPULVEDA JIMENEZ GABRIEL                                 </t>
        </is>
      </c>
      <c r="C44" s="49" t="inlineStr">
        <is>
          <t xml:space="preserve">IMPABOQUILLA BLANCO X 2 KILOS                     </t>
        </is>
      </c>
      <c r="D44" s="49">
        <f>VLOOKUP(A44,VENDEDORES!G:H,2,0)</f>
        <v/>
      </c>
      <c r="E44" s="49" t="n">
        <v>5</v>
      </c>
      <c r="F44" s="50" t="n">
        <v>30793.11</v>
      </c>
      <c r="G44" s="50" t="n">
        <v>28631.91</v>
      </c>
      <c r="H44" s="51" t="n">
        <v>0.0702</v>
      </c>
      <c r="I44" s="51" t="n">
        <v>0.0755</v>
      </c>
      <c r="J44" s="49">
        <f>VLOOKUP(C44,PRECIOS!A:B,2,0)</f>
        <v/>
      </c>
      <c r="K44" s="49">
        <f>1-((F44*1.19)/E44/J44)</f>
        <v/>
      </c>
    </row>
    <row r="45">
      <c r="A45" s="49" t="inlineStr">
        <is>
          <t xml:space="preserve">   1006373101</t>
        </is>
      </c>
      <c r="B45" s="49" t="inlineStr">
        <is>
          <t xml:space="preserve">0001006373101-000-JAIRO ESTEBAN SALINAS MARIN                               </t>
        </is>
      </c>
      <c r="C45" s="49" t="inlineStr">
        <is>
          <t xml:space="preserve">GRECOTEX BLANCO 05                                </t>
        </is>
      </c>
      <c r="D45" s="49">
        <f>VLOOKUP(A45,VENDEDORES!G:H,2,0)</f>
        <v/>
      </c>
      <c r="E45" s="49" t="n">
        <v>1</v>
      </c>
      <c r="F45" s="50" t="n">
        <v>265889.55</v>
      </c>
      <c r="G45" s="50" t="n">
        <v>246966.92</v>
      </c>
      <c r="H45" s="51" t="n">
        <v>0.0712</v>
      </c>
      <c r="I45" s="51" t="n">
        <v>0.0766</v>
      </c>
      <c r="J45" s="49">
        <f>VLOOKUP(C45,PRECIOS!A:B,2,0)</f>
        <v/>
      </c>
      <c r="K45" s="49">
        <f>1-((F45*1.19)/E45/J45)</f>
        <v/>
      </c>
    </row>
    <row r="46">
      <c r="A46" s="49" t="inlineStr">
        <is>
          <t xml:space="preserve">    901383718</t>
        </is>
      </c>
      <c r="B46" s="49" t="inlineStr">
        <is>
          <t xml:space="preserve">0000901383718-000-TERRA MOVE SAS                                            </t>
        </is>
      </c>
      <c r="C46" s="49" t="inlineStr">
        <is>
          <t xml:space="preserve">SUPERBOARD ST 8 MM 1.22x2.44 PESO 34.4 Kg         </t>
        </is>
      </c>
      <c r="D46" s="49">
        <f>VLOOKUP(A46,VENDEDORES!G:H,2,0)</f>
        <v/>
      </c>
      <c r="E46" s="49" t="n">
        <v>2</v>
      </c>
      <c r="F46" s="50" t="n">
        <v>133564.71</v>
      </c>
      <c r="G46" s="50" t="n">
        <v>123919.91</v>
      </c>
      <c r="H46" s="51" t="n">
        <v>0.0722</v>
      </c>
      <c r="I46" s="51" t="n">
        <v>0.07780000000000001</v>
      </c>
      <c r="J46" s="49">
        <f>VLOOKUP(C46,PRECIOS!A:B,2,0)</f>
        <v/>
      </c>
      <c r="K46" s="49">
        <f>1-((F46*1.19)/E46/J46)</f>
        <v/>
      </c>
    </row>
    <row r="47">
      <c r="A47" s="49" t="inlineStr">
        <is>
          <t xml:space="preserve">   1094922891</t>
        </is>
      </c>
      <c r="B47" s="49" t="inlineStr">
        <is>
          <t xml:space="preserve">0001094922891-000-RAMOS ARBOLEDA VALENTINA                                  </t>
        </is>
      </c>
      <c r="C47" s="49" t="inlineStr">
        <is>
          <t xml:space="preserve">SUPERBOARD ST 8 MM 1.22x2.44 PESO 34.4 Kg         </t>
        </is>
      </c>
      <c r="D47" s="49">
        <f>VLOOKUP(A47,VENDEDORES!G:H,2,0)</f>
        <v/>
      </c>
      <c r="E47" s="49" t="n">
        <v>1</v>
      </c>
      <c r="F47" s="50" t="n">
        <v>66782.35000000001</v>
      </c>
      <c r="G47" s="50" t="n">
        <v>61959.95</v>
      </c>
      <c r="H47" s="51" t="n">
        <v>0.0722</v>
      </c>
      <c r="I47" s="51" t="n">
        <v>0.07780000000000001</v>
      </c>
      <c r="J47" s="49">
        <f>VLOOKUP(C47,PRECIOS!A:B,2,0)</f>
        <v/>
      </c>
      <c r="K47" s="49">
        <f>1-((F47*1.19)/E47/J47)</f>
        <v/>
      </c>
    </row>
    <row r="48">
      <c r="A48" s="49" t="inlineStr">
        <is>
          <t xml:space="preserve">    901516954</t>
        </is>
      </c>
      <c r="B48" s="49" t="inlineStr">
        <is>
          <t xml:space="preserve">0000901516954-000-INMOBILIARIA SOFIA CABRERA SAS                            </t>
        </is>
      </c>
      <c r="C48" s="49" t="inlineStr">
        <is>
          <t xml:space="preserve">SUPERBOARD ST 8 MM 1.22x2.44 PESO 34.4 Kg         </t>
        </is>
      </c>
      <c r="D48" s="49">
        <f>VLOOKUP(A48,VENDEDORES!G:H,2,0)</f>
        <v/>
      </c>
      <c r="E48" s="49" t="n">
        <v>30</v>
      </c>
      <c r="F48" s="50" t="n">
        <v>2003470.59</v>
      </c>
      <c r="G48" s="50" t="n">
        <v>1858798.64</v>
      </c>
      <c r="H48" s="51" t="n">
        <v>0.0722</v>
      </c>
      <c r="I48" s="51" t="n">
        <v>0.07780000000000001</v>
      </c>
      <c r="J48" s="49">
        <f>VLOOKUP(C48,PRECIOS!A:B,2,0)</f>
        <v/>
      </c>
      <c r="K48" s="49">
        <f>1-((F48*1.19)/E48/J48)</f>
        <v/>
      </c>
    </row>
    <row r="49">
      <c r="A49" s="49" t="inlineStr">
        <is>
          <t xml:space="preserve">   1094894421</t>
        </is>
      </c>
      <c r="B49" s="49" t="inlineStr">
        <is>
          <t xml:space="preserve">0001094894421-000-CHAVEZ CRUZ CHENIER                                       </t>
        </is>
      </c>
      <c r="C49" s="49" t="inlineStr">
        <is>
          <t xml:space="preserve">SUPERBOARD ST 8 MM 1.22x2.44 PESO 34.4 Kg         </t>
        </is>
      </c>
      <c r="D49" s="49">
        <f>VLOOKUP(A49,VENDEDORES!G:H,2,0)</f>
        <v/>
      </c>
      <c r="E49" s="49" t="n">
        <v>1</v>
      </c>
      <c r="F49" s="50" t="n">
        <v>66782.35000000001</v>
      </c>
      <c r="G49" s="50" t="n">
        <v>61959.95</v>
      </c>
      <c r="H49" s="51" t="n">
        <v>0.0722</v>
      </c>
      <c r="I49" s="51" t="n">
        <v>0.07780000000000001</v>
      </c>
      <c r="J49" s="49">
        <f>VLOOKUP(C49,PRECIOS!A:B,2,0)</f>
        <v/>
      </c>
      <c r="K49" s="49">
        <f>1-((F49*1.19)/E49/J49)</f>
        <v/>
      </c>
    </row>
    <row r="50">
      <c r="A50" s="49" t="inlineStr">
        <is>
          <t xml:space="preserve"> 222222222222</t>
        </is>
      </c>
      <c r="B50" s="49" t="inlineStr">
        <is>
          <t xml:space="preserve">0222222222222-000-CONSUMIDOR FINAL                                          </t>
        </is>
      </c>
      <c r="C50" s="49" t="inlineStr">
        <is>
          <t xml:space="preserve">SUPERBOARD ST 6 MM 1.22x2.44 PESO 27.8 Kg         </t>
        </is>
      </c>
      <c r="D50" s="49">
        <f>VLOOKUP(A50,VENDEDORES!G:H,2,0)</f>
        <v/>
      </c>
      <c r="E50" s="49" t="n">
        <v>12</v>
      </c>
      <c r="F50" s="50" t="n">
        <v>600282.35</v>
      </c>
      <c r="G50" s="50" t="n">
        <v>556816.9</v>
      </c>
      <c r="H50" s="51" t="n">
        <v>0.07240000000000001</v>
      </c>
      <c r="I50" s="51" t="n">
        <v>0.0781</v>
      </c>
      <c r="J50" s="49">
        <f>VLOOKUP(C50,PRECIOS!A:B,2,0)</f>
        <v/>
      </c>
      <c r="K50" s="49">
        <f>1-((F50*1.19)/E50/J50)</f>
        <v/>
      </c>
    </row>
    <row r="51">
      <c r="A51" s="49" t="inlineStr">
        <is>
          <t xml:space="preserve">      5853624</t>
        </is>
      </c>
      <c r="B51" s="49" t="inlineStr">
        <is>
          <t xml:space="preserve">0000005853624-000-GARCIA GRANOBLES LUIS EDUARDO                             </t>
        </is>
      </c>
      <c r="C51" s="49" t="inlineStr">
        <is>
          <t xml:space="preserve">SUPERBOARD ST 6 MM 1.22x2.44 PESO 27.8 Kg         </t>
        </is>
      </c>
      <c r="D51" s="49">
        <f>VLOOKUP(A51,VENDEDORES!G:H,2,0)</f>
        <v/>
      </c>
      <c r="E51" s="49" t="n">
        <v>8</v>
      </c>
      <c r="F51" s="50" t="n">
        <v>400188.24</v>
      </c>
      <c r="G51" s="50" t="n">
        <v>371211.26</v>
      </c>
      <c r="H51" s="51" t="n">
        <v>0.07240000000000001</v>
      </c>
      <c r="I51" s="51" t="n">
        <v>0.0781</v>
      </c>
      <c r="J51" s="49">
        <f>VLOOKUP(C51,PRECIOS!A:B,2,0)</f>
        <v/>
      </c>
      <c r="K51" s="49">
        <f>1-((F51*1.19)/E51/J51)</f>
        <v/>
      </c>
    </row>
    <row r="52">
      <c r="A52" s="49" t="inlineStr">
        <is>
          <t xml:space="preserve">     94152815</t>
        </is>
      </c>
      <c r="B52" s="49" t="inlineStr">
        <is>
          <t xml:space="preserve">0000094152815-000-AREIZA QUICENO HUGO FERLEY                                </t>
        </is>
      </c>
      <c r="C52" s="49" t="inlineStr">
        <is>
          <t xml:space="preserve">MADETEC CAT. (VITRIFLEX) CATALIZADOR COMP.B 01    </t>
        </is>
      </c>
      <c r="D52" s="49">
        <f>VLOOKUP(A52,VENDEDORES!G:H,2,0)</f>
        <v/>
      </c>
      <c r="E52" s="49" t="n">
        <v>2</v>
      </c>
      <c r="F52" s="50" t="n">
        <v>272329.41</v>
      </c>
      <c r="G52" s="50" t="n">
        <v>252442.34</v>
      </c>
      <c r="H52" s="51" t="n">
        <v>0.073</v>
      </c>
      <c r="I52" s="51" t="n">
        <v>0.0788</v>
      </c>
      <c r="J52" s="49">
        <f>VLOOKUP(C52,PRECIOS!A:B,2,0)</f>
        <v/>
      </c>
      <c r="K52" s="49">
        <f>1-((F52*1.19)/E52/J52)</f>
        <v/>
      </c>
    </row>
    <row r="53">
      <c r="A53" s="49" t="inlineStr">
        <is>
          <t xml:space="preserve">     66682388</t>
        </is>
      </c>
      <c r="B53" s="49" t="inlineStr">
        <is>
          <t xml:space="preserve">0000066682388-000-HURTADO IBARBO ANA LUCIA                                  </t>
        </is>
      </c>
      <c r="C53" s="49" t="inlineStr">
        <is>
          <t xml:space="preserve">EMULSION ASFALTICA  X 3.5 KLG. GL                 </t>
        </is>
      </c>
      <c r="D53" s="49">
        <f>VLOOKUP(A53,VENDEDORES!G:H,2,0)</f>
        <v/>
      </c>
      <c r="E53" s="49" t="n">
        <v>4</v>
      </c>
      <c r="F53" s="50" t="n">
        <v>107892.44</v>
      </c>
      <c r="G53" s="50" t="n">
        <v>99927.38</v>
      </c>
      <c r="H53" s="51" t="n">
        <v>0.0738</v>
      </c>
      <c r="I53" s="51" t="n">
        <v>0.07969999999999999</v>
      </c>
      <c r="J53" s="49">
        <f>VLOOKUP(C53,PRECIOS!A:B,2,0)</f>
        <v/>
      </c>
      <c r="K53" s="49">
        <f>1-((F53*1.19)/E53/J53)</f>
        <v/>
      </c>
    </row>
    <row r="54">
      <c r="A54" s="49" t="inlineStr">
        <is>
          <t xml:space="preserve">     16540756</t>
        </is>
      </c>
      <c r="B54" s="49" t="inlineStr">
        <is>
          <t xml:space="preserve">0000016540756-000-MORENO CARDENAS ERNESTO                                   </t>
        </is>
      </c>
      <c r="C54" s="49" t="inlineStr">
        <is>
          <t xml:space="preserve">PLACCO K89 04                                     </t>
        </is>
      </c>
      <c r="D54" s="49">
        <f>VLOOKUP(A54,VENDEDORES!G:H,2,0)</f>
        <v/>
      </c>
      <c r="E54" s="49" t="n">
        <v>3</v>
      </c>
      <c r="F54" s="50" t="n">
        <v>33321</v>
      </c>
      <c r="G54" s="50" t="n">
        <v>30860.17</v>
      </c>
      <c r="H54" s="51" t="n">
        <v>0.07389999999999999</v>
      </c>
      <c r="I54" s="51" t="n">
        <v>0.07969999999999999</v>
      </c>
      <c r="J54" s="49">
        <f>VLOOKUP(C54,PRECIOS!A:B,2,0)</f>
        <v/>
      </c>
      <c r="K54" s="49">
        <f>1-((F54*1.19)/E54/J54)</f>
        <v/>
      </c>
    </row>
    <row r="55">
      <c r="A55" s="49" t="inlineStr">
        <is>
          <t xml:space="preserve">     66682388</t>
        </is>
      </c>
      <c r="B55" s="49" t="inlineStr">
        <is>
          <t xml:space="preserve">0000066682388-000-HURTADO IBARBO ANA LUCIA                                  </t>
        </is>
      </c>
      <c r="C55" s="49" t="inlineStr">
        <is>
          <t xml:space="preserve">PLACCO K89 04                                     </t>
        </is>
      </c>
      <c r="D55" s="49">
        <f>VLOOKUP(A55,VENDEDORES!G:H,2,0)</f>
        <v/>
      </c>
      <c r="E55" s="49" t="n">
        <v>4</v>
      </c>
      <c r="F55" s="50" t="n">
        <v>44428.57</v>
      </c>
      <c r="G55" s="50" t="n">
        <v>41146.9</v>
      </c>
      <c r="H55" s="51" t="n">
        <v>0.07389999999999999</v>
      </c>
      <c r="I55" s="51" t="n">
        <v>0.07980000000000001</v>
      </c>
      <c r="J55" s="49">
        <f>VLOOKUP(C55,PRECIOS!A:B,2,0)</f>
        <v/>
      </c>
      <c r="K55" s="49">
        <f>1-((F55*1.19)/E55/J55)</f>
        <v/>
      </c>
    </row>
    <row r="56">
      <c r="A56" s="49" t="inlineStr">
        <is>
          <t xml:space="preserve">   1116449254</t>
        </is>
      </c>
      <c r="B56" s="49" t="inlineStr">
        <is>
          <t xml:space="preserve">0001116449254-000-BERMUDEZ ROJAS STIVEN ANDRES                              </t>
        </is>
      </c>
      <c r="C56" s="49" t="inlineStr">
        <is>
          <t xml:space="preserve">DOMESTICO BLANCO 01                               </t>
        </is>
      </c>
      <c r="D56" s="49">
        <f>VLOOKUP(A56,VENDEDORES!G:H,2,0)</f>
        <v/>
      </c>
      <c r="E56" s="49" t="n">
        <v>2</v>
      </c>
      <c r="F56" s="50" t="n">
        <v>125505.04</v>
      </c>
      <c r="G56" s="50" t="n">
        <v>116132.19</v>
      </c>
      <c r="H56" s="51" t="n">
        <v>0.0747</v>
      </c>
      <c r="I56" s="51" t="n">
        <v>0.08070000000000001</v>
      </c>
      <c r="J56" s="49">
        <f>VLOOKUP(C56,PRECIOS!A:B,2,0)</f>
        <v/>
      </c>
      <c r="K56" s="49">
        <f>1-((F56*1.19)/E56/J56)</f>
        <v/>
      </c>
    </row>
    <row r="57">
      <c r="A57" s="49" t="inlineStr">
        <is>
          <t xml:space="preserve">     94152815</t>
        </is>
      </c>
      <c r="B57" s="49" t="inlineStr">
        <is>
          <t xml:space="preserve">0000094152815-000-AREIZA QUICENO HUGO FERLEY                                </t>
        </is>
      </c>
      <c r="C57" s="49" t="inlineStr">
        <is>
          <t xml:space="preserve">MADETEC CAT. (VITRIFLEX) BRILLANTE COMP.A 01      </t>
        </is>
      </c>
      <c r="D57" s="49">
        <f>VLOOKUP(A57,VENDEDORES!G:H,2,0)</f>
        <v/>
      </c>
      <c r="E57" s="49" t="n">
        <v>2</v>
      </c>
      <c r="F57" s="50" t="n">
        <v>201741.18</v>
      </c>
      <c r="G57" s="50" t="n">
        <v>186126.67</v>
      </c>
      <c r="H57" s="51" t="n">
        <v>0.0774</v>
      </c>
      <c r="I57" s="51" t="n">
        <v>0.0839</v>
      </c>
      <c r="J57" s="49">
        <f>VLOOKUP(C57,PRECIOS!A:B,2,0)</f>
        <v/>
      </c>
      <c r="K57" s="49">
        <f>1-((F57*1.19)/E57/J57)</f>
        <v/>
      </c>
    </row>
    <row r="58">
      <c r="A58" s="49" t="inlineStr">
        <is>
          <t xml:space="preserve">      9729575</t>
        </is>
      </c>
      <c r="B58" s="49" t="inlineStr">
        <is>
          <t xml:space="preserve">0000009729575-000-OSORIO ALVAREZ MANUEL FELIPE                              </t>
        </is>
      </c>
      <c r="C58" s="49" t="inlineStr">
        <is>
          <t xml:space="preserve">ESTUCO OBRAS IMPADOC x 25 KL                      </t>
        </is>
      </c>
      <c r="D58" s="49">
        <f>VLOOKUP(A58,VENDEDORES!G:H,2,0)</f>
        <v/>
      </c>
      <c r="E58" s="49" t="n">
        <v>1</v>
      </c>
      <c r="F58" s="50" t="n">
        <v>25819.16</v>
      </c>
      <c r="G58" s="50" t="n">
        <v>23798.19</v>
      </c>
      <c r="H58" s="51" t="n">
        <v>0.07829999999999999</v>
      </c>
      <c r="I58" s="51" t="n">
        <v>0.0849</v>
      </c>
      <c r="J58" s="49">
        <f>VLOOKUP(C58,PRECIOS!A:B,2,0)</f>
        <v/>
      </c>
      <c r="K58" s="49">
        <f>1-((F58*1.19)/E58/J58)</f>
        <v/>
      </c>
    </row>
    <row r="59">
      <c r="A59" s="49" t="inlineStr">
        <is>
          <t xml:space="preserve"> 222222222222</t>
        </is>
      </c>
      <c r="B59" s="49" t="inlineStr">
        <is>
          <t xml:space="preserve">0222222222222-000-CONSUMIDOR FINAL                                          </t>
        </is>
      </c>
      <c r="C59" s="49" t="inlineStr">
        <is>
          <t xml:space="preserve">CEMENTO GRIS X 50 KL                              </t>
        </is>
      </c>
      <c r="D59" s="49">
        <f>VLOOKUP(A59,VENDEDORES!G:H,2,0)</f>
        <v/>
      </c>
      <c r="E59" s="49" t="n">
        <v>2</v>
      </c>
      <c r="F59" s="50" t="n">
        <v>56566.39</v>
      </c>
      <c r="G59" s="50" t="n">
        <v>52100.8</v>
      </c>
      <c r="H59" s="51" t="n">
        <v>0.0789</v>
      </c>
      <c r="I59" s="51" t="n">
        <v>0.0857</v>
      </c>
      <c r="J59" s="49">
        <f>VLOOKUP(C59,PRECIOS!A:B,2,0)</f>
        <v/>
      </c>
      <c r="K59" s="49">
        <f>1-((F59*1.19)/E59/J59)</f>
        <v/>
      </c>
    </row>
    <row r="60">
      <c r="A60" s="49" t="inlineStr">
        <is>
          <t xml:space="preserve"> 222222222222</t>
        </is>
      </c>
      <c r="B60" s="49" t="inlineStr">
        <is>
          <t xml:space="preserve">0222222222222-000-CONSUMIDOR FINAL                                          </t>
        </is>
      </c>
      <c r="C60" s="49" t="inlineStr">
        <is>
          <t xml:space="preserve">SUPERBOARD ST 10 MM 1.22x2.44 PESO 43.3 Kg        </t>
        </is>
      </c>
      <c r="D60" s="49">
        <f>VLOOKUP(A60,VENDEDORES!G:H,2,0)</f>
        <v/>
      </c>
      <c r="E60" s="49" t="n">
        <v>2</v>
      </c>
      <c r="F60" s="50" t="n">
        <v>166652.1</v>
      </c>
      <c r="G60" s="50" t="n">
        <v>153274.36</v>
      </c>
      <c r="H60" s="51" t="n">
        <v>0.0803</v>
      </c>
      <c r="I60" s="51" t="n">
        <v>0.0873</v>
      </c>
      <c r="J60" s="49">
        <f>VLOOKUP(C60,PRECIOS!A:B,2,0)</f>
        <v/>
      </c>
      <c r="K60" s="49">
        <f>1-((F60*1.19)/E60/J60)</f>
        <v/>
      </c>
    </row>
    <row r="61">
      <c r="A61" s="49" t="inlineStr">
        <is>
          <t xml:space="preserve">    901813431</t>
        </is>
      </c>
      <c r="B61" s="49" t="inlineStr">
        <is>
          <t xml:space="preserve">0000901813431-000-MARZAEM INGENIERIA S.AS                                   </t>
        </is>
      </c>
      <c r="C61" s="49" t="inlineStr">
        <is>
          <t xml:space="preserve">SUPERBOARD ST 10 MM 1.22x2.44 PESO 43.3 Kg        </t>
        </is>
      </c>
      <c r="D61" s="49">
        <f>VLOOKUP(A61,VENDEDORES!G:H,2,0)</f>
        <v/>
      </c>
      <c r="E61" s="49" t="n">
        <v>1</v>
      </c>
      <c r="F61" s="50" t="n">
        <v>83326.05</v>
      </c>
      <c r="G61" s="50" t="n">
        <v>76637.17999999999</v>
      </c>
      <c r="H61" s="51" t="n">
        <v>0.0803</v>
      </c>
      <c r="I61" s="51" t="n">
        <v>0.0873</v>
      </c>
      <c r="J61" s="49">
        <f>VLOOKUP(C61,PRECIOS!A:B,2,0)</f>
        <v/>
      </c>
      <c r="K61" s="49">
        <f>1-((F61*1.19)/E61/J61)</f>
        <v/>
      </c>
    </row>
    <row r="62">
      <c r="A62" s="49" t="inlineStr">
        <is>
          <t xml:space="preserve">   1116449254</t>
        </is>
      </c>
      <c r="B62" s="49" t="inlineStr">
        <is>
          <t xml:space="preserve">0001116449254-000-BERMUDEZ ROJAS STIVEN ANDRES                              </t>
        </is>
      </c>
      <c r="C62" s="49" t="inlineStr">
        <is>
          <t xml:space="preserve">SIKADUR 32 X 1 KL                                 </t>
        </is>
      </c>
      <c r="D62" s="49">
        <f>VLOOKUP(A62,VENDEDORES!G:H,2,0)</f>
        <v/>
      </c>
      <c r="E62" s="49" t="n">
        <v>1</v>
      </c>
      <c r="F62" s="50" t="n">
        <v>119176.47</v>
      </c>
      <c r="G62" s="50" t="n">
        <v>109426.75</v>
      </c>
      <c r="H62" s="51" t="n">
        <v>0.0818</v>
      </c>
      <c r="I62" s="51" t="n">
        <v>0.0891</v>
      </c>
      <c r="J62" s="49">
        <f>VLOOKUP(C62,PRECIOS!A:B,2,0)</f>
        <v/>
      </c>
      <c r="K62" s="49">
        <f>1-((F62*1.19)/E62/J62)</f>
        <v/>
      </c>
    </row>
    <row r="63">
      <c r="A63" s="49" t="inlineStr">
        <is>
          <t xml:space="preserve">    901559195</t>
        </is>
      </c>
      <c r="B63" s="49" t="inlineStr">
        <is>
          <t xml:space="preserve">0000901559195-000-GR2 CONSTRUCTORA Y PROMOTORA SAS                          </t>
        </is>
      </c>
      <c r="C63" s="49" t="inlineStr">
        <is>
          <t xml:space="preserve">VINILUX BLANCO 05                                 </t>
        </is>
      </c>
      <c r="D63" s="49">
        <f>VLOOKUP(A63,VENDEDORES!G:H,2,0)</f>
        <v/>
      </c>
      <c r="E63" s="49" t="n">
        <v>1</v>
      </c>
      <c r="F63" s="50" t="n">
        <v>147795.8</v>
      </c>
      <c r="G63" s="50" t="n">
        <v>135677.4</v>
      </c>
      <c r="H63" s="51" t="n">
        <v>0.08199999999999999</v>
      </c>
      <c r="I63" s="51" t="n">
        <v>0.08929999999999999</v>
      </c>
      <c r="J63" s="49">
        <f>VLOOKUP(C63,PRECIOS!A:B,2,0)</f>
        <v/>
      </c>
      <c r="K63" s="49">
        <f>1-((F63*1.19)/E63/J63)</f>
        <v/>
      </c>
    </row>
    <row r="64">
      <c r="A64" s="49" t="inlineStr">
        <is>
          <t xml:space="preserve">    900056795</t>
        </is>
      </c>
      <c r="B64" s="49" t="inlineStr">
        <is>
          <t xml:space="preserve">0000900056795-000-GRUPO QUINDICOLOR SAS                                     </t>
        </is>
      </c>
      <c r="C64" s="49" t="inlineStr">
        <is>
          <t xml:space="preserve">VINILUX BLANCO 05                                 </t>
        </is>
      </c>
      <c r="D64" s="49">
        <f>VLOOKUP(A64,VENDEDORES!G:H,2,0)</f>
        <v/>
      </c>
      <c r="E64" s="49" t="n">
        <v>4</v>
      </c>
      <c r="F64" s="50" t="n">
        <v>591183.1899999999</v>
      </c>
      <c r="G64" s="50" t="n">
        <v>542709.61</v>
      </c>
      <c r="H64" s="51" t="n">
        <v>0.08199999999999999</v>
      </c>
      <c r="I64" s="51" t="n">
        <v>0.08929999999999999</v>
      </c>
      <c r="J64" s="49">
        <f>VLOOKUP(C64,PRECIOS!A:B,2,0)</f>
        <v/>
      </c>
      <c r="K64" s="49">
        <f>1-((F64*1.19)/E64/J64)</f>
        <v/>
      </c>
    </row>
    <row r="65">
      <c r="A65" s="49" t="inlineStr">
        <is>
          <t xml:space="preserve">    801000756</t>
        </is>
      </c>
      <c r="B65" s="49" t="inlineStr">
        <is>
          <t xml:space="preserve">0000801000756-000-CONJUNTO RESIDENCIAL NISA BULEVAR                         </t>
        </is>
      </c>
      <c r="C65" s="49" t="inlineStr">
        <is>
          <t xml:space="preserve">VINILUX BLANCO 05                                 </t>
        </is>
      </c>
      <c r="D65" s="49">
        <f>VLOOKUP(A65,VENDEDORES!G:H,2,0)</f>
        <v/>
      </c>
      <c r="E65" s="49" t="n">
        <v>1</v>
      </c>
      <c r="F65" s="50" t="n">
        <v>147795.8</v>
      </c>
      <c r="G65" s="50" t="n">
        <v>135677.4</v>
      </c>
      <c r="H65" s="51" t="n">
        <v>0.08199999999999999</v>
      </c>
      <c r="I65" s="51" t="n">
        <v>0.08929999999999999</v>
      </c>
      <c r="J65" s="49">
        <f>VLOOKUP(C65,PRECIOS!A:B,2,0)</f>
        <v/>
      </c>
      <c r="K65" s="49">
        <f>1-((F65*1.19)/E65/J65)</f>
        <v/>
      </c>
    </row>
    <row r="66">
      <c r="A66" s="49" t="inlineStr">
        <is>
          <t xml:space="preserve">     65774733</t>
        </is>
      </c>
      <c r="B66" s="49" t="inlineStr">
        <is>
          <t xml:space="preserve">0000065774733-000-SOLANO ARTEAGA LILIANA                                    </t>
        </is>
      </c>
      <c r="C66" s="49" t="inlineStr">
        <is>
          <t xml:space="preserve">VINILUX BLANCO 05                                 </t>
        </is>
      </c>
      <c r="D66" s="49">
        <f>VLOOKUP(A66,VENDEDORES!G:H,2,0)</f>
        <v/>
      </c>
      <c r="E66" s="49" t="n">
        <v>1</v>
      </c>
      <c r="F66" s="50" t="n">
        <v>147795.8</v>
      </c>
      <c r="G66" s="50" t="n">
        <v>135677.4</v>
      </c>
      <c r="H66" s="51" t="n">
        <v>0.08199999999999999</v>
      </c>
      <c r="I66" s="51" t="n">
        <v>0.08929999999999999</v>
      </c>
      <c r="J66" s="49">
        <f>VLOOKUP(C66,PRECIOS!A:B,2,0)</f>
        <v/>
      </c>
      <c r="K66" s="49">
        <f>1-((F66*1.19)/E66/J66)</f>
        <v/>
      </c>
    </row>
    <row r="67">
      <c r="A67" s="49" t="inlineStr">
        <is>
          <t xml:space="preserve">    901784796</t>
        </is>
      </c>
      <c r="B67" s="49" t="inlineStr">
        <is>
          <t xml:space="preserve">0000901784796-000-CONSORCIO CONSTRUCCION PAISAJE CULTURAL                   </t>
        </is>
      </c>
      <c r="C67" s="49" t="inlineStr">
        <is>
          <t xml:space="preserve">VINILUX BLANCO 02                                 </t>
        </is>
      </c>
      <c r="D67" s="49">
        <f>VLOOKUP(A67,VENDEDORES!G:H,2,0)</f>
        <v/>
      </c>
      <c r="E67" s="49" t="n">
        <v>1</v>
      </c>
      <c r="F67" s="50" t="n">
        <v>82930.25</v>
      </c>
      <c r="G67" s="50" t="n">
        <v>76096.14</v>
      </c>
      <c r="H67" s="51" t="n">
        <v>0.0824</v>
      </c>
      <c r="I67" s="51" t="n">
        <v>0.0898</v>
      </c>
      <c r="J67" s="49">
        <f>VLOOKUP(C67,PRECIOS!A:B,2,0)</f>
        <v/>
      </c>
      <c r="K67" s="49">
        <f>1-((F67*1.19)/E67/J67)</f>
        <v/>
      </c>
    </row>
    <row r="68">
      <c r="A68" s="49" t="inlineStr">
        <is>
          <t xml:space="preserve">      7521814</t>
        </is>
      </c>
      <c r="B68" s="49" t="inlineStr">
        <is>
          <t xml:space="preserve">0000007521814-000-SERNA RAMIREZ LUIS EVELIO                                 </t>
        </is>
      </c>
      <c r="C68" s="49" t="inlineStr">
        <is>
          <t xml:space="preserve">PINTURA ALTA TEMPERATURA NEGRA 901 (INDUSTRIAL)   </t>
        </is>
      </c>
      <c r="D68" s="49">
        <f>VLOOKUP(A68,VENDEDORES!G:H,2,0)</f>
        <v/>
      </c>
      <c r="E68" s="49" t="n">
        <v>2</v>
      </c>
      <c r="F68" s="50" t="n">
        <v>196313.45</v>
      </c>
      <c r="G68" s="50" t="n">
        <v>179992</v>
      </c>
      <c r="H68" s="51" t="n">
        <v>0.08310000000000001</v>
      </c>
      <c r="I68" s="51" t="n">
        <v>0.0907</v>
      </c>
      <c r="J68" s="49">
        <f>VLOOKUP(C68,PRECIOS!A:B,2,0)</f>
        <v/>
      </c>
      <c r="K68" s="49">
        <f>1-((F68*1.19)/E68/J68)</f>
        <v/>
      </c>
    </row>
    <row r="69">
      <c r="A69" s="49" t="inlineStr">
        <is>
          <t xml:space="preserve">   1094915135</t>
        </is>
      </c>
      <c r="B69" s="49" t="inlineStr">
        <is>
          <t xml:space="preserve">0001094915135-000-BETANCOURT SANPEDRO EDWIN STIVEN                          </t>
        </is>
      </c>
      <c r="C69" s="49" t="inlineStr">
        <is>
          <t xml:space="preserve">MASILLA POLIESTER P1500 04                        </t>
        </is>
      </c>
      <c r="D69" s="49">
        <f>VLOOKUP(A69,VENDEDORES!G:H,2,0)</f>
        <v/>
      </c>
      <c r="E69" s="49" t="n">
        <v>3</v>
      </c>
      <c r="F69" s="50" t="n">
        <v>55008.2</v>
      </c>
      <c r="G69" s="50" t="n">
        <v>50435.99</v>
      </c>
      <c r="H69" s="51" t="n">
        <v>0.08310000000000001</v>
      </c>
      <c r="I69" s="51" t="n">
        <v>0.0907</v>
      </c>
      <c r="J69" s="49">
        <f>VLOOKUP(C69,PRECIOS!A:B,2,0)</f>
        <v/>
      </c>
      <c r="K69" s="49">
        <f>1-((F69*1.19)/E69/J69)</f>
        <v/>
      </c>
    </row>
    <row r="70">
      <c r="A70" s="49" t="inlineStr">
        <is>
          <t xml:space="preserve">   1087549218</t>
        </is>
      </c>
      <c r="B70" s="49" t="inlineStr">
        <is>
          <t xml:space="preserve">0001087549218-000-BUITRAGO MEJIA GEOVANNY                                   </t>
        </is>
      </c>
      <c r="C70" s="49" t="inlineStr">
        <is>
          <t xml:space="preserve">VINILTEX TIZA NEGRO PIZARRA 04                    </t>
        </is>
      </c>
      <c r="D70" s="49">
        <f>VLOOKUP(A70,VENDEDORES!G:H,2,0)</f>
        <v/>
      </c>
      <c r="E70" s="49" t="n">
        <v>2</v>
      </c>
      <c r="F70" s="50" t="n">
        <v>59115.97</v>
      </c>
      <c r="G70" s="50" t="n">
        <v>54202</v>
      </c>
      <c r="H70" s="51" t="n">
        <v>0.08310000000000001</v>
      </c>
      <c r="I70" s="51" t="n">
        <v>0.0907</v>
      </c>
      <c r="J70" s="49">
        <f>VLOOKUP(C70,PRECIOS!A:B,2,0)</f>
        <v/>
      </c>
      <c r="K70" s="49">
        <f>1-((F70*1.19)/E70/J70)</f>
        <v/>
      </c>
    </row>
    <row r="71">
      <c r="A71" s="49" t="inlineStr">
        <is>
          <t xml:space="preserve">     41943306</t>
        </is>
      </c>
      <c r="B71" s="49" t="inlineStr">
        <is>
          <t xml:space="preserve">0000041943306-000-ARIAS NIQUEPA MARTHA CECILIA                              </t>
        </is>
      </c>
      <c r="C71" s="49" t="inlineStr">
        <is>
          <t xml:space="preserve">MASILLA POLIESTER P1500 04                        </t>
        </is>
      </c>
      <c r="D71" s="49">
        <f>VLOOKUP(A71,VENDEDORES!G:H,2,0)</f>
        <v/>
      </c>
      <c r="E71" s="49" t="n">
        <v>3</v>
      </c>
      <c r="F71" s="50" t="n">
        <v>55007.55</v>
      </c>
      <c r="G71" s="50" t="n">
        <v>50435.99</v>
      </c>
      <c r="H71" s="51" t="n">
        <v>0.08310000000000001</v>
      </c>
      <c r="I71" s="51" t="n">
        <v>0.0906</v>
      </c>
      <c r="J71" s="49">
        <f>VLOOKUP(C71,PRECIOS!A:B,2,0)</f>
        <v/>
      </c>
      <c r="K71" s="49">
        <f>1-((F71*1.19)/E71/J71)</f>
        <v/>
      </c>
    </row>
    <row r="72">
      <c r="A72" s="49" t="inlineStr">
        <is>
          <t xml:space="preserve">      9729724</t>
        </is>
      </c>
      <c r="B72" s="49" t="inlineStr">
        <is>
          <t xml:space="preserve">0000009729724-000-CELENO RODRIGO                                            </t>
        </is>
      </c>
      <c r="C72" s="49" t="inlineStr">
        <is>
          <t xml:space="preserve">ESTUCO IMPADOC x 25 KLS BLANCO PLUS               </t>
        </is>
      </c>
      <c r="D72" s="49">
        <f>VLOOKUP(A72,VENDEDORES!G:H,2,0)</f>
        <v/>
      </c>
      <c r="E72" s="49" t="n">
        <v>3</v>
      </c>
      <c r="F72" s="50" t="n">
        <v>96590.92</v>
      </c>
      <c r="G72" s="50" t="n">
        <v>88352.34</v>
      </c>
      <c r="H72" s="51" t="n">
        <v>0.08529999999999999</v>
      </c>
      <c r="I72" s="51" t="n">
        <v>0.09320000000000001</v>
      </c>
      <c r="J72" s="49">
        <f>VLOOKUP(C72,PRECIOS!A:B,2,0)</f>
        <v/>
      </c>
      <c r="K72" s="49">
        <f>1-((F72*1.19)/E72/J72)</f>
        <v/>
      </c>
    </row>
    <row r="73">
      <c r="A73" s="49" t="inlineStr">
        <is>
          <t xml:space="preserve">     10028986</t>
        </is>
      </c>
      <c r="B73" s="49" t="inlineStr">
        <is>
          <t xml:space="preserve">0000010028986-000-RUIZ CORRALES HERNANDO                                    </t>
        </is>
      </c>
      <c r="C73" s="49" t="inlineStr">
        <is>
          <t xml:space="preserve">ESTUCO IMPADOC x 25 KLS BLANCO PLUS               </t>
        </is>
      </c>
      <c r="D73" s="49">
        <f>VLOOKUP(A73,VENDEDORES!G:H,2,0)</f>
        <v/>
      </c>
      <c r="E73" s="49" t="n">
        <v>2</v>
      </c>
      <c r="F73" s="50" t="n">
        <v>64393.95</v>
      </c>
      <c r="G73" s="50" t="n">
        <v>58901.56</v>
      </c>
      <c r="H73" s="51" t="n">
        <v>0.08529999999999999</v>
      </c>
      <c r="I73" s="51" t="n">
        <v>0.09320000000000001</v>
      </c>
      <c r="J73" s="49">
        <f>VLOOKUP(C73,PRECIOS!A:B,2,0)</f>
        <v/>
      </c>
      <c r="K73" s="49">
        <f>1-((F73*1.19)/E73/J73)</f>
        <v/>
      </c>
    </row>
    <row r="74">
      <c r="A74" s="49" t="inlineStr">
        <is>
          <t xml:space="preserve">    901596529</t>
        </is>
      </c>
      <c r="B74" s="49" t="inlineStr">
        <is>
          <t xml:space="preserve">0000901596529-000-PINTUCENTRO ARMENIA SAS                                   </t>
        </is>
      </c>
      <c r="C74" s="49" t="inlineStr">
        <is>
          <t xml:space="preserve">AQUABLOCK ULTRA BLANCO 04 (ANTES SELLAMUR)        </t>
        </is>
      </c>
      <c r="D74" s="49">
        <f>VLOOKUP(A74,VENDEDORES!G:H,2,0)</f>
        <v/>
      </c>
      <c r="E74" s="49" t="n">
        <v>3</v>
      </c>
      <c r="F74" s="50" t="n">
        <v>87156.3</v>
      </c>
      <c r="G74" s="50" t="n">
        <v>79689.47</v>
      </c>
      <c r="H74" s="51" t="n">
        <v>0.0857</v>
      </c>
      <c r="I74" s="51" t="n">
        <v>0.09369999999999999</v>
      </c>
      <c r="J74" s="49">
        <f>VLOOKUP(C74,PRECIOS!A:B,2,0)</f>
        <v/>
      </c>
      <c r="K74" s="49">
        <f>1-((F74*1.19)/E74/J74)</f>
        <v/>
      </c>
    </row>
    <row r="75">
      <c r="A75" s="49" t="inlineStr">
        <is>
          <t xml:space="preserve">     94152815</t>
        </is>
      </c>
      <c r="B75" s="49" t="inlineStr">
        <is>
          <t xml:space="preserve">0000094152815-000-AREIZA QUICENO HUGO FERLEY                                </t>
        </is>
      </c>
      <c r="C75" s="49" t="inlineStr">
        <is>
          <t xml:space="preserve">BARNIZ 557-01 EXTERIOR BRILLANTE                  </t>
        </is>
      </c>
      <c r="D75" s="49">
        <f>VLOOKUP(A75,VENDEDORES!G:H,2,0)</f>
        <v/>
      </c>
      <c r="E75" s="49" t="n">
        <v>4</v>
      </c>
      <c r="F75" s="50" t="n">
        <v>287716.81</v>
      </c>
      <c r="G75" s="50" t="n">
        <v>262681.02</v>
      </c>
      <c r="H75" s="51" t="n">
        <v>0.08699999999999999</v>
      </c>
      <c r="I75" s="51" t="n">
        <v>0.0953</v>
      </c>
      <c r="J75" s="49">
        <f>VLOOKUP(C75,PRECIOS!A:B,2,0)</f>
        <v/>
      </c>
      <c r="K75" s="49">
        <f>1-((F75*1.19)/E75/J75)</f>
        <v/>
      </c>
    </row>
    <row r="76">
      <c r="A76" s="49" t="inlineStr">
        <is>
          <t xml:space="preserve">    901766151</t>
        </is>
      </c>
      <c r="B76" s="49" t="inlineStr">
        <is>
          <t xml:space="preserve">0000901766151-000-POTENCIA CONSTRUCCIONES S.A.S                             </t>
        </is>
      </c>
      <c r="C76" s="49" t="inlineStr">
        <is>
          <t xml:space="preserve">PLACA DE YESO GYPLAC ST 1220x2440x12.7            </t>
        </is>
      </c>
      <c r="D76" s="49">
        <f>VLOOKUP(A76,VENDEDORES!G:H,2,0)</f>
        <v/>
      </c>
      <c r="E76" s="49" t="n">
        <v>2</v>
      </c>
      <c r="F76" s="50" t="n">
        <v>77919.5</v>
      </c>
      <c r="G76" s="50" t="n">
        <v>71130.42</v>
      </c>
      <c r="H76" s="51" t="n">
        <v>0.08710000000000001</v>
      </c>
      <c r="I76" s="51" t="n">
        <v>0.09539999999999998</v>
      </c>
      <c r="J76" s="49">
        <f>VLOOKUP(C76,PRECIOS!A:B,2,0)</f>
        <v/>
      </c>
      <c r="K76" s="49">
        <f>1-((F76*1.19)/E76/J76)</f>
        <v/>
      </c>
    </row>
    <row r="77">
      <c r="A77" s="49" t="inlineStr">
        <is>
          <t xml:space="preserve">    901410420</t>
        </is>
      </c>
      <c r="B77" s="49" t="inlineStr">
        <is>
          <t xml:space="preserve">0000901410420-000-ALMUCON SAS                                               </t>
        </is>
      </c>
      <c r="C77" s="49" t="inlineStr">
        <is>
          <t xml:space="preserve">PLACA DE YESO GYPLAC ST 1220x2440x12.7            </t>
        </is>
      </c>
      <c r="D77" s="49">
        <f>VLOOKUP(A77,VENDEDORES!G:H,2,0)</f>
        <v/>
      </c>
      <c r="E77" s="49" t="n">
        <v>4</v>
      </c>
      <c r="F77" s="50" t="n">
        <v>155838.99</v>
      </c>
      <c r="G77" s="50" t="n">
        <v>142260.84</v>
      </c>
      <c r="H77" s="51" t="n">
        <v>0.08710000000000001</v>
      </c>
      <c r="I77" s="51" t="n">
        <v>0.09539999999999998</v>
      </c>
      <c r="J77" s="49">
        <f>VLOOKUP(C77,PRECIOS!A:B,2,0)</f>
        <v/>
      </c>
      <c r="K77" s="49">
        <f>1-((F77*1.19)/E77/J77)</f>
        <v/>
      </c>
    </row>
    <row r="78">
      <c r="A78" s="49" t="inlineStr">
        <is>
          <t xml:space="preserve">      9729575</t>
        </is>
      </c>
      <c r="B78" s="49" t="inlineStr">
        <is>
          <t xml:space="preserve">0000009729575-000-OSORIO ALVAREZ MANUEL FELIPE                              </t>
        </is>
      </c>
      <c r="C78" s="49" t="inlineStr">
        <is>
          <t xml:space="preserve">ESTUCO OBRAS IMPADOC x 40 KL                      </t>
        </is>
      </c>
      <c r="D78" s="49">
        <f>VLOOKUP(A78,VENDEDORES!G:H,2,0)</f>
        <v/>
      </c>
      <c r="E78" s="49" t="n">
        <v>5</v>
      </c>
      <c r="F78" s="50" t="n">
        <v>199714.29</v>
      </c>
      <c r="G78" s="50" t="n">
        <v>182254.98</v>
      </c>
      <c r="H78" s="51" t="n">
        <v>0.08740000000000001</v>
      </c>
      <c r="I78" s="51" t="n">
        <v>0.0958</v>
      </c>
      <c r="J78" s="49">
        <f>VLOOKUP(C78,PRECIOS!A:B,2,0)</f>
        <v/>
      </c>
      <c r="K78" s="49">
        <f>1-((F78*1.19)/E78/J78)</f>
        <v/>
      </c>
    </row>
    <row r="79">
      <c r="A79" s="49" t="inlineStr">
        <is>
          <t xml:space="preserve"> 222222222222</t>
        </is>
      </c>
      <c r="B79" s="49" t="inlineStr">
        <is>
          <t xml:space="preserve">0222222222222-000-CONSUMIDOR FINAL                                          </t>
        </is>
      </c>
      <c r="C79" s="49" t="inlineStr">
        <is>
          <t xml:space="preserve">ANILINA NARANJA                                   </t>
        </is>
      </c>
      <c r="D79" s="49">
        <f>VLOOKUP(A79,VENDEDORES!G:H,2,0)</f>
        <v/>
      </c>
      <c r="E79" s="49" t="n">
        <v>2</v>
      </c>
      <c r="F79" s="50" t="n">
        <v>6574.79</v>
      </c>
      <c r="G79" s="50" t="n">
        <v>6000</v>
      </c>
      <c r="H79" s="51" t="n">
        <v>0.08740000000000001</v>
      </c>
      <c r="I79" s="51" t="n">
        <v>0.0958</v>
      </c>
      <c r="J79" s="49">
        <f>VLOOKUP(C79,PRECIOS!A:B,2,0)</f>
        <v/>
      </c>
      <c r="K79" s="49">
        <f>1-((F79*1.19)/E79/J79)</f>
        <v/>
      </c>
    </row>
    <row r="80">
      <c r="A80" s="49" t="inlineStr">
        <is>
          <t xml:space="preserve">   1116449254</t>
        </is>
      </c>
      <c r="B80" s="49" t="inlineStr">
        <is>
          <t xml:space="preserve">0001116449254-000-BERMUDEZ ROJAS STIVEN ANDRES                              </t>
        </is>
      </c>
      <c r="C80" s="49" t="inlineStr">
        <is>
          <t xml:space="preserve">CINTA TESA 2 USO FERRETERIA ECO X40MTS            </t>
        </is>
      </c>
      <c r="D80" s="49">
        <f>VLOOKUP(A80,VENDEDORES!G:H,2,0)</f>
        <v/>
      </c>
      <c r="E80" s="49" t="n">
        <v>15</v>
      </c>
      <c r="F80" s="50" t="n">
        <v>116711.72</v>
      </c>
      <c r="G80" s="50" t="n">
        <v>106493.15</v>
      </c>
      <c r="H80" s="51" t="n">
        <v>0.0876</v>
      </c>
      <c r="I80" s="51" t="n">
        <v>0.096</v>
      </c>
      <c r="J80" s="49">
        <f>VLOOKUP(C80,PRECIOS!A:B,2,0)</f>
        <v/>
      </c>
      <c r="K80" s="49">
        <f>1-((F80*1.19)/E80/J80)</f>
        <v/>
      </c>
    </row>
    <row r="81">
      <c r="A81" s="49" t="inlineStr">
        <is>
          <t xml:space="preserve">     94152815</t>
        </is>
      </c>
      <c r="B81" s="49" t="inlineStr">
        <is>
          <t xml:space="preserve">0000094152815-000-AREIZA QUICENO HUGO FERLEY                                </t>
        </is>
      </c>
      <c r="C81" s="49" t="inlineStr">
        <is>
          <t xml:space="preserve">CINTA TESA 2 USO FERRETERIA ECO X40MTS            </t>
        </is>
      </c>
      <c r="D81" s="49">
        <f>VLOOKUP(A81,VENDEDORES!G:H,2,0)</f>
        <v/>
      </c>
      <c r="E81" s="49" t="n">
        <v>10</v>
      </c>
      <c r="F81" s="50" t="n">
        <v>77807.56</v>
      </c>
      <c r="G81" s="50" t="n">
        <v>70995.42999999999</v>
      </c>
      <c r="H81" s="51" t="n">
        <v>0.0876</v>
      </c>
      <c r="I81" s="51" t="n">
        <v>0.096</v>
      </c>
      <c r="J81" s="49">
        <f>VLOOKUP(C81,PRECIOS!A:B,2,0)</f>
        <v/>
      </c>
      <c r="K81" s="49">
        <f>1-((F81*1.19)/E81/J81)</f>
        <v/>
      </c>
    </row>
    <row r="82">
      <c r="A82" s="49" t="inlineStr">
        <is>
          <t xml:space="preserve">      5853624</t>
        </is>
      </c>
      <c r="B82" s="49" t="inlineStr">
        <is>
          <t xml:space="preserve">0000005853624-000-GARCIA GRANOBLES LUIS EDUARDO                             </t>
        </is>
      </c>
      <c r="C82" s="49" t="inlineStr">
        <is>
          <t xml:space="preserve">S.L. CANAL 90 CAL.26 x 2.44 MTS                   </t>
        </is>
      </c>
      <c r="D82" s="49">
        <f>VLOOKUP(A82,VENDEDORES!G:H,2,0)</f>
        <v/>
      </c>
      <c r="E82" s="49" t="n">
        <v>8</v>
      </c>
      <c r="F82" s="50" t="n">
        <v>40645.38</v>
      </c>
      <c r="G82" s="50" t="n">
        <v>37082.17</v>
      </c>
      <c r="H82" s="51" t="n">
        <v>0.0877</v>
      </c>
      <c r="I82" s="51" t="n">
        <v>0.09609999999999999</v>
      </c>
      <c r="J82" s="49">
        <f>VLOOKUP(C82,PRECIOS!A:B,2,0)</f>
        <v/>
      </c>
      <c r="K82" s="49">
        <f>1-((F82*1.19)/E82/J82)</f>
        <v/>
      </c>
    </row>
    <row r="83">
      <c r="A83" s="49" t="inlineStr">
        <is>
          <t xml:space="preserve">      9729575</t>
        </is>
      </c>
      <c r="B83" s="49" t="inlineStr">
        <is>
          <t xml:space="preserve">0000009729575-000-OSORIO ALVAREZ MANUEL FELIPE                              </t>
        </is>
      </c>
      <c r="C83" s="49" t="inlineStr">
        <is>
          <t xml:space="preserve">S.L. CANAL 90 CAL.26 x 2.44 MTS                   </t>
        </is>
      </c>
      <c r="D83" s="49">
        <f>VLOOKUP(A83,VENDEDORES!G:H,2,0)</f>
        <v/>
      </c>
      <c r="E83" s="49" t="n">
        <v>10</v>
      </c>
      <c r="F83" s="50" t="n">
        <v>50806.72</v>
      </c>
      <c r="G83" s="50" t="n">
        <v>46352.72</v>
      </c>
      <c r="H83" s="51" t="n">
        <v>0.0877</v>
      </c>
      <c r="I83" s="51" t="n">
        <v>0.09609999999999999</v>
      </c>
      <c r="J83" s="49">
        <f>VLOOKUP(C83,PRECIOS!A:B,2,0)</f>
        <v/>
      </c>
      <c r="K83" s="49">
        <f>1-((F83*1.19)/E83/J83)</f>
        <v/>
      </c>
    </row>
    <row r="84">
      <c r="A84" s="49" t="inlineStr">
        <is>
          <t xml:space="preserve">      5853624</t>
        </is>
      </c>
      <c r="B84" s="49" t="inlineStr">
        <is>
          <t xml:space="preserve">0000005853624-000-GARCIA GRANOBLES LUIS EDUARDO                             </t>
        </is>
      </c>
      <c r="C84" s="49" t="inlineStr">
        <is>
          <t xml:space="preserve">S.L. PARAL 89 CAL.26 x 2.44 MTS                   </t>
        </is>
      </c>
      <c r="D84" s="49">
        <f>VLOOKUP(A84,VENDEDORES!G:H,2,0)</f>
        <v/>
      </c>
      <c r="E84" s="49" t="n">
        <v>8</v>
      </c>
      <c r="F84" s="50" t="n">
        <v>46803.36</v>
      </c>
      <c r="G84" s="50" t="n">
        <v>42695.42</v>
      </c>
      <c r="H84" s="51" t="n">
        <v>0.08779999999999999</v>
      </c>
      <c r="I84" s="51" t="n">
        <v>0.09619999999999999</v>
      </c>
      <c r="J84" s="49">
        <f>VLOOKUP(C84,PRECIOS!A:B,2,0)</f>
        <v/>
      </c>
      <c r="K84" s="49">
        <f>1-((F84*1.19)/E84/J84)</f>
        <v/>
      </c>
    </row>
    <row r="85">
      <c r="A85" s="49" t="inlineStr">
        <is>
          <t xml:space="preserve">      9729575</t>
        </is>
      </c>
      <c r="B85" s="49" t="inlineStr">
        <is>
          <t xml:space="preserve">0000009729575-000-OSORIO ALVAREZ MANUEL FELIPE                              </t>
        </is>
      </c>
      <c r="C85" s="49" t="inlineStr">
        <is>
          <t xml:space="preserve">S.L. PARAL 89 CAL.26 x 2.44 MTS                   </t>
        </is>
      </c>
      <c r="D85" s="49">
        <f>VLOOKUP(A85,VENDEDORES!G:H,2,0)</f>
        <v/>
      </c>
      <c r="E85" s="49" t="n">
        <v>22</v>
      </c>
      <c r="F85" s="50" t="n">
        <v>128709.24</v>
      </c>
      <c r="G85" s="50" t="n">
        <v>117412.4</v>
      </c>
      <c r="H85" s="51" t="n">
        <v>0.08779999999999999</v>
      </c>
      <c r="I85" s="51" t="n">
        <v>0.09619999999999999</v>
      </c>
      <c r="J85" s="49">
        <f>VLOOKUP(C85,PRECIOS!A:B,2,0)</f>
        <v/>
      </c>
      <c r="K85" s="49">
        <f>1-((F85*1.19)/E85/J85)</f>
        <v/>
      </c>
    </row>
    <row r="86">
      <c r="A86" s="49" t="inlineStr">
        <is>
          <t xml:space="preserve">     94152815</t>
        </is>
      </c>
      <c r="B86" s="49" t="inlineStr">
        <is>
          <t xml:space="preserve">0000094152815-000-AREIZA QUICENO HUGO FERLEY                                </t>
        </is>
      </c>
      <c r="C86" s="49" t="inlineStr">
        <is>
          <t xml:space="preserve">KORAZA BLANCO 01                                  </t>
        </is>
      </c>
      <c r="D86" s="49">
        <f>VLOOKUP(A86,VENDEDORES!G:H,2,0)</f>
        <v/>
      </c>
      <c r="E86" s="49" t="n">
        <v>1</v>
      </c>
      <c r="F86" s="50" t="n">
        <v>90281.50999999999</v>
      </c>
      <c r="G86" s="50" t="n">
        <v>82306.64999999999</v>
      </c>
      <c r="H86" s="51" t="n">
        <v>0.0883</v>
      </c>
      <c r="I86" s="51" t="n">
        <v>0.0969</v>
      </c>
      <c r="J86" s="49">
        <f>VLOOKUP(C86,PRECIOS!A:B,2,0)</f>
        <v/>
      </c>
      <c r="K86" s="49">
        <f>1-((F86*1.19)/E86/J86)</f>
        <v/>
      </c>
    </row>
    <row r="87">
      <c r="A87" s="49" t="inlineStr">
        <is>
          <t xml:space="preserve">   1113778398</t>
        </is>
      </c>
      <c r="B87" s="49" t="inlineStr">
        <is>
          <t xml:space="preserve">0001113778398-000-VALENCIA LOPEZ JHON FREDY                                 </t>
        </is>
      </c>
      <c r="C87" s="49" t="inlineStr">
        <is>
          <t xml:space="preserve">KORAZA BLANCO 01                                  </t>
        </is>
      </c>
      <c r="D87" s="49">
        <f>VLOOKUP(A87,VENDEDORES!G:H,2,0)</f>
        <v/>
      </c>
      <c r="E87" s="49" t="n">
        <v>1</v>
      </c>
      <c r="F87" s="50" t="n">
        <v>90281.50999999999</v>
      </c>
      <c r="G87" s="50" t="n">
        <v>82306.64999999999</v>
      </c>
      <c r="H87" s="51" t="n">
        <v>0.0883</v>
      </c>
      <c r="I87" s="51" t="n">
        <v>0.0969</v>
      </c>
      <c r="J87" s="49">
        <f>VLOOKUP(C87,PRECIOS!A:B,2,0)</f>
        <v/>
      </c>
      <c r="K87" s="49">
        <f>1-((F87*1.19)/E87/J87)</f>
        <v/>
      </c>
    </row>
    <row r="88">
      <c r="A88" s="49" t="inlineStr">
        <is>
          <t xml:space="preserve">     29925205</t>
        </is>
      </c>
      <c r="B88" s="49" t="inlineStr">
        <is>
          <t xml:space="preserve">0000029925205-000-MOLINA DE VARGAS ROSA TULIA                               </t>
        </is>
      </c>
      <c r="C88" s="49" t="inlineStr">
        <is>
          <t xml:space="preserve">KORAZA BLANCO 01                                  </t>
        </is>
      </c>
      <c r="D88" s="49">
        <f>VLOOKUP(A88,VENDEDORES!G:H,2,0)</f>
        <v/>
      </c>
      <c r="E88" s="49" t="n">
        <v>2</v>
      </c>
      <c r="F88" s="50" t="n">
        <v>180563.87</v>
      </c>
      <c r="G88" s="50" t="n">
        <v>164613.31</v>
      </c>
      <c r="H88" s="51" t="n">
        <v>0.0883</v>
      </c>
      <c r="I88" s="51" t="n">
        <v>0.0969</v>
      </c>
      <c r="J88" s="49">
        <f>VLOOKUP(C88,PRECIOS!A:B,2,0)</f>
        <v/>
      </c>
      <c r="K88" s="49">
        <f>1-((F88*1.19)/E88/J88)</f>
        <v/>
      </c>
    </row>
    <row r="89">
      <c r="A89" s="49" t="inlineStr">
        <is>
          <t xml:space="preserve">      6557485</t>
        </is>
      </c>
      <c r="B89" s="49" t="inlineStr">
        <is>
          <t xml:space="preserve">0000006557485-000-BALLESTEROS RIOS FERNANDO                                 </t>
        </is>
      </c>
      <c r="C89" s="49" t="inlineStr">
        <is>
          <t xml:space="preserve">KORAZA BLANCO 01                                  </t>
        </is>
      </c>
      <c r="D89" s="49">
        <f>VLOOKUP(A89,VENDEDORES!G:H,2,0)</f>
        <v/>
      </c>
      <c r="E89" s="49" t="n">
        <v>4</v>
      </c>
      <c r="F89" s="50" t="n">
        <v>361128.57</v>
      </c>
      <c r="G89" s="50" t="n">
        <v>329226.62</v>
      </c>
      <c r="H89" s="51" t="n">
        <v>0.0883</v>
      </c>
      <c r="I89" s="51" t="n">
        <v>0.0969</v>
      </c>
      <c r="J89" s="49">
        <f>VLOOKUP(C89,PRECIOS!A:B,2,0)</f>
        <v/>
      </c>
      <c r="K89" s="49">
        <f>1-((F89*1.19)/E89/J89)</f>
        <v/>
      </c>
    </row>
    <row r="90">
      <c r="A90" s="49" t="inlineStr">
        <is>
          <t xml:space="preserve">    900686470</t>
        </is>
      </c>
      <c r="B90" s="49" t="inlineStr">
        <is>
          <t xml:space="preserve">0000900686470-000-ALMACEN TORNITUERCAS SAS                                  </t>
        </is>
      </c>
      <c r="C90" s="49" t="inlineStr">
        <is>
          <t xml:space="preserve">DOMESTICO GRIS HUMO 01                            </t>
        </is>
      </c>
      <c r="D90" s="49">
        <f>VLOOKUP(A90,VENDEDORES!G:H,2,0)</f>
        <v/>
      </c>
      <c r="E90" s="49" t="n">
        <v>1</v>
      </c>
      <c r="F90" s="50" t="n">
        <v>64247.06</v>
      </c>
      <c r="G90" s="50" t="n">
        <v>58493.03</v>
      </c>
      <c r="H90" s="51" t="n">
        <v>0.08960000000000001</v>
      </c>
      <c r="I90" s="51" t="n">
        <v>0.0984</v>
      </c>
      <c r="J90" s="49">
        <f>VLOOKUP(C90,PRECIOS!A:B,2,0)</f>
        <v/>
      </c>
      <c r="K90" s="49">
        <f>1-((F90*1.19)/E90/J90)</f>
        <v/>
      </c>
    </row>
    <row r="91">
      <c r="A91" s="49" t="inlineStr">
        <is>
          <t xml:space="preserve">      6557485</t>
        </is>
      </c>
      <c r="B91" s="49" t="inlineStr">
        <is>
          <t xml:space="preserve">0000006557485-000-BALLESTEROS RIOS FERNANDO                                 </t>
        </is>
      </c>
      <c r="C91" s="49" t="inlineStr">
        <is>
          <t xml:space="preserve">PINTURA ACRILICA ALTA ASEPSIA BLANCO 01           </t>
        </is>
      </c>
      <c r="D91" s="49">
        <f>VLOOKUP(A91,VENDEDORES!G:H,2,0)</f>
        <v/>
      </c>
      <c r="E91" s="49" t="n">
        <v>1</v>
      </c>
      <c r="F91" s="50" t="n">
        <v>88019.33</v>
      </c>
      <c r="G91" s="50" t="n">
        <v>80033.66</v>
      </c>
      <c r="H91" s="51" t="n">
        <v>0.0907</v>
      </c>
      <c r="I91" s="51" t="n">
        <v>0.0998</v>
      </c>
      <c r="J91" s="49">
        <f>VLOOKUP(C91,PRECIOS!A:B,2,0)</f>
        <v/>
      </c>
      <c r="K91" s="49">
        <f>1-((F91*1.19)/E91/J91)</f>
        <v/>
      </c>
    </row>
    <row r="92">
      <c r="A92" s="49" t="inlineStr">
        <is>
          <t xml:space="preserve">     94152815</t>
        </is>
      </c>
      <c r="B92" s="49" t="inlineStr">
        <is>
          <t xml:space="preserve">0000094152815-000-AREIZA QUICENO HUGO FERLEY                                </t>
        </is>
      </c>
      <c r="C92" s="49" t="inlineStr">
        <is>
          <t xml:space="preserve">CINTA TESA 11/2   USO FERRETERA 40M x 36MMN       </t>
        </is>
      </c>
      <c r="D92" s="49">
        <f>VLOOKUP(A92,VENDEDORES!G:H,2,0)</f>
        <v/>
      </c>
      <c r="E92" s="49" t="n">
        <v>10</v>
      </c>
      <c r="F92" s="50" t="n">
        <v>63589.08</v>
      </c>
      <c r="G92" s="50" t="n">
        <v>57778.51</v>
      </c>
      <c r="H92" s="51" t="n">
        <v>0.09140000000000001</v>
      </c>
      <c r="I92" s="51" t="n">
        <v>0.1006</v>
      </c>
      <c r="J92" s="49">
        <f>VLOOKUP(C92,PRECIOS!A:B,2,0)</f>
        <v/>
      </c>
      <c r="K92" s="49">
        <f>1-((F92*1.19)/E92/J92)</f>
        <v/>
      </c>
    </row>
    <row r="93">
      <c r="A93" s="49" t="inlineStr">
        <is>
          <t xml:space="preserve">   1116449254</t>
        </is>
      </c>
      <c r="B93" s="49" t="inlineStr">
        <is>
          <t xml:space="preserve">0001116449254-000-BERMUDEZ ROJAS STIVEN ANDRES                              </t>
        </is>
      </c>
      <c r="C93" s="49" t="inlineStr">
        <is>
          <t xml:space="preserve">CINTA TESA 3/4 USO FERRETERIA ECO X 40MT          </t>
        </is>
      </c>
      <c r="D93" s="49">
        <f>VLOOKUP(A93,VENDEDORES!G:H,2,0)</f>
        <v/>
      </c>
      <c r="E93" s="49" t="n">
        <v>12</v>
      </c>
      <c r="F93" s="50" t="n">
        <v>35535.23</v>
      </c>
      <c r="G93" s="50" t="n">
        <v>32280.87</v>
      </c>
      <c r="H93" s="51" t="n">
        <v>0.0916</v>
      </c>
      <c r="I93" s="51" t="n">
        <v>0.1008</v>
      </c>
      <c r="J93" s="49">
        <f>VLOOKUP(C93,PRECIOS!A:B,2,0)</f>
        <v/>
      </c>
      <c r="K93" s="49">
        <f>1-((F93*1.19)/E93/J93)</f>
        <v/>
      </c>
    </row>
    <row r="94">
      <c r="A94" s="49" t="inlineStr">
        <is>
          <t xml:space="preserve">     94152815</t>
        </is>
      </c>
      <c r="B94" s="49" t="inlineStr">
        <is>
          <t xml:space="preserve">0000094152815-000-AREIZA QUICENO HUGO FERLEY                                </t>
        </is>
      </c>
      <c r="C94" s="49" t="inlineStr">
        <is>
          <t xml:space="preserve">CINTA TESA 3/4 USO FERRETERIA ECO X 40MT          </t>
        </is>
      </c>
      <c r="D94" s="49">
        <f>VLOOKUP(A94,VENDEDORES!G:H,2,0)</f>
        <v/>
      </c>
      <c r="E94" s="49" t="n">
        <v>24</v>
      </c>
      <c r="F94" s="50" t="n">
        <v>71071.25999999999</v>
      </c>
      <c r="G94" s="50" t="n">
        <v>64561.75</v>
      </c>
      <c r="H94" s="51" t="n">
        <v>0.0916</v>
      </c>
      <c r="I94" s="51" t="n">
        <v>0.1008</v>
      </c>
      <c r="J94" s="49">
        <f>VLOOKUP(C94,PRECIOS!A:B,2,0)</f>
        <v/>
      </c>
      <c r="K94" s="49">
        <f>1-((F94*1.19)/E94/J94)</f>
        <v/>
      </c>
    </row>
    <row r="95">
      <c r="A95" s="49" t="inlineStr">
        <is>
          <t xml:space="preserve">   1087549218</t>
        </is>
      </c>
      <c r="B95" s="49" t="inlineStr">
        <is>
          <t xml:space="preserve">0001087549218-000-BUITRAGO MEJIA GEOVANNY                                   </t>
        </is>
      </c>
      <c r="C95" s="49" t="inlineStr">
        <is>
          <t xml:space="preserve">SIKAMASTIC X 28.KLG                               </t>
        </is>
      </c>
      <c r="D95" s="49">
        <f>VLOOKUP(A95,VENDEDORES!G:H,2,0)</f>
        <v/>
      </c>
      <c r="E95" s="49" t="n">
        <v>2</v>
      </c>
      <c r="F95" s="50" t="n">
        <v>85880.67</v>
      </c>
      <c r="G95" s="50" t="n">
        <v>77969.39999999999</v>
      </c>
      <c r="H95" s="51" t="n">
        <v>0.09210000000000002</v>
      </c>
      <c r="I95" s="51" t="n">
        <v>0.1015</v>
      </c>
      <c r="J95" s="49">
        <f>VLOOKUP(C95,PRECIOS!A:B,2,0)</f>
        <v/>
      </c>
      <c r="K95" s="49">
        <f>1-((F95*1.19)/E95/J95)</f>
        <v/>
      </c>
    </row>
    <row r="96">
      <c r="A96" s="49" t="inlineStr">
        <is>
          <t xml:space="preserve">    901109290</t>
        </is>
      </c>
      <c r="B96" s="49" t="inlineStr">
        <is>
          <t xml:space="preserve">0000901109290-000-SOLUCIONES TECNICAS &amp; LOCATIVAS DE COLOMBIA SAS           </t>
        </is>
      </c>
      <c r="C96" s="49" t="inlineStr">
        <is>
          <t xml:space="preserve">SIKAMASTIC X 28.KLG                               </t>
        </is>
      </c>
      <c r="D96" s="49">
        <f>VLOOKUP(A96,VENDEDORES!G:H,2,0)</f>
        <v/>
      </c>
      <c r="E96" s="49" t="n">
        <v>2</v>
      </c>
      <c r="F96" s="50" t="n">
        <v>85880.67</v>
      </c>
      <c r="G96" s="50" t="n">
        <v>77969.39999999999</v>
      </c>
      <c r="H96" s="51" t="n">
        <v>0.09210000000000002</v>
      </c>
      <c r="I96" s="51" t="n">
        <v>0.1015</v>
      </c>
      <c r="J96" s="49">
        <f>VLOOKUP(C96,PRECIOS!A:B,2,0)</f>
        <v/>
      </c>
      <c r="K96" s="49">
        <f>1-((F96*1.19)/E96/J96)</f>
        <v/>
      </c>
    </row>
    <row r="97">
      <c r="A97" s="49" t="inlineStr">
        <is>
          <t xml:space="preserve">   1094915135</t>
        </is>
      </c>
      <c r="B97" s="49" t="inlineStr">
        <is>
          <t xml:space="preserve">0001094915135-000-BETANCOURT SANPEDRO EDWIN STIVEN                          </t>
        </is>
      </c>
      <c r="C97" s="49" t="inlineStr">
        <is>
          <t xml:space="preserve">SIKAFILL 7 POWER GRIS X GL                        </t>
        </is>
      </c>
      <c r="D97" s="49">
        <f>VLOOKUP(A97,VENDEDORES!G:H,2,0)</f>
        <v/>
      </c>
      <c r="E97" s="49" t="n">
        <v>2</v>
      </c>
      <c r="F97" s="50" t="n">
        <v>111188.64</v>
      </c>
      <c r="G97" s="50" t="n">
        <v>100947.97</v>
      </c>
      <c r="H97" s="51" t="n">
        <v>0.09210000000000002</v>
      </c>
      <c r="I97" s="51" t="n">
        <v>0.1014</v>
      </c>
      <c r="J97" s="49">
        <f>VLOOKUP(C97,PRECIOS!A:B,2,0)</f>
        <v/>
      </c>
      <c r="K97" s="49">
        <f>1-((F97*1.19)/E97/J97)</f>
        <v/>
      </c>
    </row>
    <row r="98">
      <c r="A98" s="49" t="inlineStr">
        <is>
          <t xml:space="preserve">   1094915135</t>
        </is>
      </c>
      <c r="B98" s="49" t="inlineStr">
        <is>
          <t xml:space="preserve">0001094915135-000-BETANCOURT SANPEDRO EDWIN STIVEN                          </t>
        </is>
      </c>
      <c r="C98" s="49" t="inlineStr">
        <is>
          <t xml:space="preserve">SIKAFLEX UNIVERSAL BLANCO X 300ML                 </t>
        </is>
      </c>
      <c r="D98" s="49">
        <f>VLOOKUP(A98,VENDEDORES!G:H,2,0)</f>
        <v/>
      </c>
      <c r="E98" s="49" t="n">
        <v>2</v>
      </c>
      <c r="F98" s="50" t="n">
        <v>39292.64</v>
      </c>
      <c r="G98" s="50" t="n">
        <v>35673.21</v>
      </c>
      <c r="H98" s="51" t="n">
        <v>0.09210000000000002</v>
      </c>
      <c r="I98" s="51" t="n">
        <v>0.1015</v>
      </c>
      <c r="J98" s="49">
        <f>VLOOKUP(C98,PRECIOS!A:B,2,0)</f>
        <v/>
      </c>
      <c r="K98" s="49">
        <f>1-((F98*1.19)/E98/J98)</f>
        <v/>
      </c>
    </row>
    <row r="99">
      <c r="A99" s="49" t="inlineStr">
        <is>
          <t xml:space="preserve">    901800944</t>
        </is>
      </c>
      <c r="B99" s="49" t="inlineStr">
        <is>
          <t xml:space="preserve">0000901800944-000-CONSTRUCTORA NARANJO SAS                                  </t>
        </is>
      </c>
      <c r="C99" s="49" t="inlineStr">
        <is>
          <t xml:space="preserve">SIKASIL E TRANSPARENTE X 300 C.C.                 </t>
        </is>
      </c>
      <c r="D99" s="49">
        <f>VLOOKUP(A99,VENDEDORES!G:H,2,0)</f>
        <v/>
      </c>
      <c r="E99" s="49" t="n">
        <v>1</v>
      </c>
      <c r="F99" s="50" t="n">
        <v>11248</v>
      </c>
      <c r="G99" s="50" t="n">
        <v>10211.92</v>
      </c>
      <c r="H99" s="51" t="n">
        <v>0.09210000000000002</v>
      </c>
      <c r="I99" s="51" t="n">
        <v>0.1015</v>
      </c>
      <c r="J99" s="49">
        <f>VLOOKUP(C99,PRECIOS!A:B,2,0)</f>
        <v/>
      </c>
      <c r="K99" s="49">
        <f>1-((F99*1.19)/E99/J99)</f>
        <v/>
      </c>
    </row>
    <row r="100">
      <c r="A100" s="49" t="inlineStr">
        <is>
          <t xml:space="preserve">    901841161</t>
        </is>
      </c>
      <c r="B100" s="49" t="inlineStr">
        <is>
          <t xml:space="preserve">0000901841161-000-FERRE AMBAR SOLUCIONES SAS                                </t>
        </is>
      </c>
      <c r="C100" s="49" t="inlineStr">
        <is>
          <t xml:space="preserve">SIKAFILL 12 POWER GRIS X GL                       </t>
        </is>
      </c>
      <c r="D100" s="49">
        <f>VLOOKUP(A100,VENDEDORES!G:H,2,0)</f>
        <v/>
      </c>
      <c r="E100" s="49" t="n">
        <v>1</v>
      </c>
      <c r="F100" s="50" t="n">
        <v>77254.32000000001</v>
      </c>
      <c r="G100" s="50" t="n">
        <v>70115.14999999999</v>
      </c>
      <c r="H100" s="51" t="n">
        <v>0.0924</v>
      </c>
      <c r="I100" s="51" t="n">
        <v>0.1018</v>
      </c>
      <c r="J100" s="49">
        <f>VLOOKUP(C100,PRECIOS!A:B,2,0)</f>
        <v/>
      </c>
      <c r="K100" s="49">
        <f>1-((F100*1.19)/E100/J100)</f>
        <v/>
      </c>
    </row>
    <row r="101">
      <c r="A101" s="49" t="inlineStr">
        <is>
          <t xml:space="preserve">   1116449254</t>
        </is>
      </c>
      <c r="B101" s="49" t="inlineStr">
        <is>
          <t xml:space="preserve">0001116449254-000-BERMUDEZ ROJAS STIVEN ANDRES                              </t>
        </is>
      </c>
      <c r="C101" s="49" t="inlineStr">
        <is>
          <t xml:space="preserve">PATERNIT GRIS 1/32 100 GRS                        </t>
        </is>
      </c>
      <c r="D101" s="49">
        <f>VLOOKUP(A101,VENDEDORES!G:H,2,0)</f>
        <v/>
      </c>
      <c r="E101" s="49" t="n">
        <v>6</v>
      </c>
      <c r="F101" s="50" t="n">
        <v>37794.96</v>
      </c>
      <c r="G101" s="50" t="n">
        <v>34300.01</v>
      </c>
      <c r="H101" s="51" t="n">
        <v>0.0925</v>
      </c>
      <c r="I101" s="51" t="n">
        <v>0.1019</v>
      </c>
      <c r="J101" s="49">
        <f>VLOOKUP(C101,PRECIOS!A:B,2,0)</f>
        <v/>
      </c>
      <c r="K101" s="49">
        <f>1-((F101*1.19)/E101/J101)</f>
        <v/>
      </c>
    </row>
    <row r="102">
      <c r="A102" s="49" t="inlineStr">
        <is>
          <t xml:space="preserve">    901784796</t>
        </is>
      </c>
      <c r="B102" s="49" t="inlineStr">
        <is>
          <t xml:space="preserve">0000901784796-000-CONSORCIO CONSTRUCCION PAISAJE CULTURAL                   </t>
        </is>
      </c>
      <c r="C102" s="49" t="inlineStr">
        <is>
          <t xml:space="preserve">MASILLA GYPLAC CANECA X 28 KL                     </t>
        </is>
      </c>
      <c r="D102" s="49">
        <f>VLOOKUP(A102,VENDEDORES!G:H,2,0)</f>
        <v/>
      </c>
      <c r="E102" s="49" t="n">
        <v>5</v>
      </c>
      <c r="F102" s="50" t="n">
        <v>186655.46</v>
      </c>
      <c r="G102" s="50" t="n">
        <v>169375.25</v>
      </c>
      <c r="H102" s="51" t="n">
        <v>0.0926</v>
      </c>
      <c r="I102" s="51" t="n">
        <v>0.102</v>
      </c>
      <c r="J102" s="49">
        <f>VLOOKUP(C102,PRECIOS!A:B,2,0)</f>
        <v/>
      </c>
      <c r="K102" s="49">
        <f>1-((F102*1.19)/E102/J102)</f>
        <v/>
      </c>
    </row>
    <row r="103">
      <c r="A103" s="49" t="inlineStr">
        <is>
          <t xml:space="preserve">    900347670</t>
        </is>
      </c>
      <c r="B103" s="49" t="inlineStr">
        <is>
          <t xml:space="preserve">0000900347670-000-GTA INGENIERIA S A S                                      </t>
        </is>
      </c>
      <c r="C103" s="49" t="inlineStr">
        <is>
          <t xml:space="preserve">MASILLA GYPLAC CANECA X 28 KL                     </t>
        </is>
      </c>
      <c r="D103" s="49">
        <f>VLOOKUP(A103,VENDEDORES!G:H,2,0)</f>
        <v/>
      </c>
      <c r="E103" s="49" t="n">
        <v>27</v>
      </c>
      <c r="F103" s="50" t="n">
        <v>1007939.5</v>
      </c>
      <c r="G103" s="50" t="n">
        <v>914626.35</v>
      </c>
      <c r="H103" s="51" t="n">
        <v>0.0926</v>
      </c>
      <c r="I103" s="51" t="n">
        <v>0.102</v>
      </c>
      <c r="J103" s="49">
        <f>VLOOKUP(C103,PRECIOS!A:B,2,0)</f>
        <v/>
      </c>
      <c r="K103" s="49">
        <f>1-((F103*1.19)/E103/J103)</f>
        <v/>
      </c>
    </row>
    <row r="104">
      <c r="A104" s="49" t="inlineStr">
        <is>
          <t xml:space="preserve">     89008385</t>
        </is>
      </c>
      <c r="B104" s="49" t="inlineStr">
        <is>
          <t xml:space="preserve">0000089008385-000-SILVA GARZON JORGE LUIS                                   </t>
        </is>
      </c>
      <c r="C104" s="49" t="inlineStr">
        <is>
          <t xml:space="preserve">SIKA ANCHOR FIX 2 x 300.ML                        </t>
        </is>
      </c>
      <c r="D104" s="49">
        <f>VLOOKUP(A104,VENDEDORES!G:H,2,0)</f>
        <v/>
      </c>
      <c r="E104" s="49" t="n">
        <v>1</v>
      </c>
      <c r="F104" s="50" t="n">
        <v>82270.32000000001</v>
      </c>
      <c r="G104" s="50" t="n">
        <v>74467.55</v>
      </c>
      <c r="H104" s="51" t="n">
        <v>0.09480000000000001</v>
      </c>
      <c r="I104" s="51" t="n">
        <v>0.1048</v>
      </c>
      <c r="J104" s="49">
        <f>VLOOKUP(C104,PRECIOS!A:B,2,0)</f>
        <v/>
      </c>
      <c r="K104" s="49">
        <f>1-((F104*1.19)/E104/J104)</f>
        <v/>
      </c>
    </row>
    <row r="105">
      <c r="A105" s="49" t="inlineStr">
        <is>
          <t xml:space="preserve">    901151637</t>
        </is>
      </c>
      <c r="B105" s="49" t="inlineStr">
        <is>
          <t xml:space="preserve">0000901151637-000-MATERIALES EXITO. S.A.S                                   </t>
        </is>
      </c>
      <c r="C105" s="49" t="inlineStr">
        <is>
          <t xml:space="preserve">SIKA ANCHORFIX 4 X 600.ML                         </t>
        </is>
      </c>
      <c r="D105" s="49">
        <f>VLOOKUP(A105,VENDEDORES!G:H,2,0)</f>
        <v/>
      </c>
      <c r="E105" s="49" t="n">
        <v>2</v>
      </c>
      <c r="F105" s="50" t="n">
        <v>171902.62</v>
      </c>
      <c r="G105" s="50" t="n">
        <v>155574.85</v>
      </c>
      <c r="H105" s="51" t="n">
        <v>0.095</v>
      </c>
      <c r="I105" s="51" t="n">
        <v>0.105</v>
      </c>
      <c r="J105" s="49">
        <f>VLOOKUP(C105,PRECIOS!A:B,2,0)</f>
        <v/>
      </c>
      <c r="K105" s="49">
        <f>1-((F105*1.19)/E105/J105)</f>
        <v/>
      </c>
    </row>
    <row r="106">
      <c r="A106" s="49" t="inlineStr">
        <is>
          <t xml:space="preserve">     94152815</t>
        </is>
      </c>
      <c r="B106" s="49" t="inlineStr">
        <is>
          <t xml:space="preserve">0000094152815-000-AREIZA QUICENO HUGO FERLEY                                </t>
        </is>
      </c>
      <c r="C106" s="49" t="inlineStr">
        <is>
          <t xml:space="preserve">CINTA TESA 1 USO FERRETERIA ECO X 40MT            </t>
        </is>
      </c>
      <c r="D106" s="49">
        <f>VLOOKUP(A106,VENDEDORES!G:H,2,0)</f>
        <v/>
      </c>
      <c r="E106" s="49" t="n">
        <v>72</v>
      </c>
      <c r="F106" s="50" t="n">
        <v>284127.73</v>
      </c>
      <c r="G106" s="50" t="n">
        <v>257118.11</v>
      </c>
      <c r="H106" s="51" t="n">
        <v>0.0951</v>
      </c>
      <c r="I106" s="51" t="n">
        <v>0.105</v>
      </c>
      <c r="J106" s="49">
        <f>VLOOKUP(C106,PRECIOS!A:B,2,0)</f>
        <v/>
      </c>
      <c r="K106" s="49">
        <f>1-((F106*1.19)/E106/J106)</f>
        <v/>
      </c>
    </row>
    <row r="107">
      <c r="A107" s="49" t="inlineStr">
        <is>
          <t xml:space="preserve">   1116449254</t>
        </is>
      </c>
      <c r="B107" s="49" t="inlineStr">
        <is>
          <t xml:space="preserve">0001116449254-000-BERMUDEZ ROJAS STIVEN ANDRES                              </t>
        </is>
      </c>
      <c r="C107" s="49" t="inlineStr">
        <is>
          <t xml:space="preserve">CINTA TESA 1 USO FERRETERIA ECO X 40MT            </t>
        </is>
      </c>
      <c r="D107" s="49">
        <f>VLOOKUP(A107,VENDEDORES!G:H,2,0)</f>
        <v/>
      </c>
      <c r="E107" s="49" t="n">
        <v>12</v>
      </c>
      <c r="F107" s="50" t="n">
        <v>47354.62</v>
      </c>
      <c r="G107" s="50" t="n">
        <v>42853.01</v>
      </c>
      <c r="H107" s="51" t="n">
        <v>0.0951</v>
      </c>
      <c r="I107" s="51" t="n">
        <v>0.105</v>
      </c>
      <c r="J107" s="49">
        <f>VLOOKUP(C107,PRECIOS!A:B,2,0)</f>
        <v/>
      </c>
      <c r="K107" s="49">
        <f>1-((F107*1.19)/E107/J107)</f>
        <v/>
      </c>
    </row>
    <row r="108">
      <c r="A108" s="49" t="inlineStr">
        <is>
          <t xml:space="preserve">    901823759</t>
        </is>
      </c>
      <c r="B108" s="49" t="inlineStr">
        <is>
          <t xml:space="preserve">0000901823759-000-SUPER CUBIERTAS Y METALICAS LFG S.A.S - ZOMAC             </t>
        </is>
      </c>
      <c r="C108" s="49" t="inlineStr">
        <is>
          <t xml:space="preserve">CINTA TESA 1 USO FERRETERIA ECO X 40MT            </t>
        </is>
      </c>
      <c r="D108" s="49">
        <f>VLOOKUP(A108,VENDEDORES!G:H,2,0)</f>
        <v/>
      </c>
      <c r="E108" s="49" t="n">
        <v>72</v>
      </c>
      <c r="F108" s="50" t="n">
        <v>284127.73</v>
      </c>
      <c r="G108" s="50" t="n">
        <v>257118.11</v>
      </c>
      <c r="H108" s="51" t="n">
        <v>0.0951</v>
      </c>
      <c r="I108" s="51" t="n">
        <v>0.105</v>
      </c>
      <c r="J108" s="49">
        <f>VLOOKUP(C108,PRECIOS!A:B,2,0)</f>
        <v/>
      </c>
      <c r="K108" s="49">
        <f>1-((F108*1.19)/E108/J108)</f>
        <v/>
      </c>
    </row>
    <row r="109">
      <c r="A109" s="49" t="inlineStr">
        <is>
          <t xml:space="preserve">      6557485</t>
        </is>
      </c>
      <c r="B109" s="49" t="inlineStr">
        <is>
          <t xml:space="preserve">0000006557485-000-BALLESTEROS RIOS FERNANDO                                 </t>
        </is>
      </c>
      <c r="C109" s="49" t="inlineStr">
        <is>
          <t xml:space="preserve">CINTA TESA 1 USO FERRETERIA ECO X 40MT            </t>
        </is>
      </c>
      <c r="D109" s="49">
        <f>VLOOKUP(A109,VENDEDORES!G:H,2,0)</f>
        <v/>
      </c>
      <c r="E109" s="49" t="n">
        <v>72</v>
      </c>
      <c r="F109" s="50" t="n">
        <v>284127.73</v>
      </c>
      <c r="G109" s="50" t="n">
        <v>257118.11</v>
      </c>
      <c r="H109" s="51" t="n">
        <v>0.0951</v>
      </c>
      <c r="I109" s="51" t="n">
        <v>0.105</v>
      </c>
      <c r="J109" s="49">
        <f>VLOOKUP(C109,PRECIOS!A:B,2,0)</f>
        <v/>
      </c>
      <c r="K109" s="49">
        <f>1-((F109*1.19)/E109/J109)</f>
        <v/>
      </c>
    </row>
    <row r="110">
      <c r="A110" s="49" t="inlineStr">
        <is>
          <t xml:space="preserve">     65774733</t>
        </is>
      </c>
      <c r="B110" s="49" t="inlineStr">
        <is>
          <t xml:space="preserve">0000065774733-000-SOLANO ARTEAGA LILIANA                                    </t>
        </is>
      </c>
      <c r="C110" s="49" t="inlineStr">
        <is>
          <t xml:space="preserve">CINTA TESA 1 USO FERRETERIA ECO X 40MT            </t>
        </is>
      </c>
      <c r="D110" s="49">
        <f>VLOOKUP(A110,VENDEDORES!G:H,2,0)</f>
        <v/>
      </c>
      <c r="E110" s="49" t="n">
        <v>12</v>
      </c>
      <c r="F110" s="50" t="n">
        <v>47354.62</v>
      </c>
      <c r="G110" s="50" t="n">
        <v>42853.01</v>
      </c>
      <c r="H110" s="51" t="n">
        <v>0.0951</v>
      </c>
      <c r="I110" s="51" t="n">
        <v>0.105</v>
      </c>
      <c r="J110" s="49">
        <f>VLOOKUP(C110,PRECIOS!A:B,2,0)</f>
        <v/>
      </c>
      <c r="K110" s="49">
        <f>1-((F110*1.19)/E110/J110)</f>
        <v/>
      </c>
    </row>
    <row r="111">
      <c r="A111" s="49" t="inlineStr">
        <is>
          <t xml:space="preserve">    901707502</t>
        </is>
      </c>
      <c r="B111" s="49" t="inlineStr">
        <is>
          <t xml:space="preserve">0000901707502-000-MULTI HOME DIMATE SAS                                     </t>
        </is>
      </c>
      <c r="C111" s="49" t="inlineStr">
        <is>
          <t xml:space="preserve">TEJA PROTEJA # 4 P7                               </t>
        </is>
      </c>
      <c r="D111" s="49">
        <f>VLOOKUP(A111,VENDEDORES!G:H,2,0)</f>
        <v/>
      </c>
      <c r="E111" s="49" t="n">
        <v>10</v>
      </c>
      <c r="F111" s="50" t="n">
        <v>195049.41</v>
      </c>
      <c r="G111" s="50" t="n">
        <v>176299.79</v>
      </c>
      <c r="H111" s="51" t="n">
        <v>0.09609999999999999</v>
      </c>
      <c r="I111" s="51" t="n">
        <v>0.1064</v>
      </c>
      <c r="J111" s="49">
        <f>VLOOKUP(C111,PRECIOS!A:B,2,0)</f>
        <v/>
      </c>
      <c r="K111" s="49">
        <f>1-((F111*1.19)/E111/J111)</f>
        <v/>
      </c>
    </row>
    <row r="112">
      <c r="A112" s="49" t="inlineStr">
        <is>
          <t xml:space="preserve">     79877098</t>
        </is>
      </c>
      <c r="B112" s="49" t="inlineStr">
        <is>
          <t xml:space="preserve">0000079877098-000-MENDOZA VARELA FABIAN                                     </t>
        </is>
      </c>
      <c r="C112" s="49" t="inlineStr">
        <is>
          <t xml:space="preserve">CODO PRESION 45 1/2                               </t>
        </is>
      </c>
      <c r="D112" s="49">
        <f>VLOOKUP(A112,VENDEDORES!G:H,2,0)</f>
        <v/>
      </c>
      <c r="E112" s="49" t="n">
        <v>2</v>
      </c>
      <c r="F112" s="50" t="n">
        <v>1015.97</v>
      </c>
      <c r="G112" s="50" t="n">
        <v>918.1900000000001</v>
      </c>
      <c r="H112" s="51" t="n">
        <v>0.09619999999999999</v>
      </c>
      <c r="I112" s="51" t="n">
        <v>0.1065</v>
      </c>
      <c r="J112" s="49">
        <f>VLOOKUP(C112,PRECIOS!A:B,2,0)</f>
        <v/>
      </c>
      <c r="K112" s="49">
        <f>1-((F112*1.19)/E112/J112)</f>
        <v/>
      </c>
    </row>
    <row r="113">
      <c r="A113" s="49" t="inlineStr">
        <is>
          <t xml:space="preserve"> 222222222222</t>
        </is>
      </c>
      <c r="B113" s="49" t="inlineStr">
        <is>
          <t xml:space="preserve">0222222222222-000-CONSUMIDOR FINAL                                          </t>
        </is>
      </c>
      <c r="C113" s="49" t="inlineStr">
        <is>
          <t xml:space="preserve">AJUSTADOR ECOLOGICO MULTIU SAPOLIN BOTELLA        </t>
        </is>
      </c>
      <c r="D113" s="49">
        <f>VLOOKUP(A113,VENDEDORES!G:H,2,0)</f>
        <v/>
      </c>
      <c r="E113" s="49" t="n">
        <v>1</v>
      </c>
      <c r="F113" s="50" t="n">
        <v>7878.99</v>
      </c>
      <c r="G113" s="50" t="n">
        <v>7120.19</v>
      </c>
      <c r="H113" s="51" t="n">
        <v>0.09630000000000001</v>
      </c>
      <c r="I113" s="51" t="n">
        <v>0.1066</v>
      </c>
      <c r="J113" s="49">
        <f>VLOOKUP(C113,PRECIOS!A:B,2,0)</f>
        <v/>
      </c>
      <c r="K113" s="49">
        <f>1-((F113*1.19)/E113/J113)</f>
        <v/>
      </c>
    </row>
    <row r="114">
      <c r="A114" s="49" t="inlineStr">
        <is>
          <t xml:space="preserve">      9729724</t>
        </is>
      </c>
      <c r="B114" s="49" t="inlineStr">
        <is>
          <t xml:space="preserve">0000009729724-000-CELENO RODRIGO                                            </t>
        </is>
      </c>
      <c r="C114" s="49" t="inlineStr">
        <is>
          <t xml:space="preserve">S.L. OMEGA 60 x 2.44 MTS CAL 26                   </t>
        </is>
      </c>
      <c r="D114" s="49">
        <f>VLOOKUP(A114,VENDEDORES!G:H,2,0)</f>
        <v/>
      </c>
      <c r="E114" s="49" t="n">
        <v>30</v>
      </c>
      <c r="F114" s="50" t="n">
        <v>89546.22</v>
      </c>
      <c r="G114" s="50" t="n">
        <v>80914.55</v>
      </c>
      <c r="H114" s="51" t="n">
        <v>0.0964</v>
      </c>
      <c r="I114" s="51" t="n">
        <v>0.1067</v>
      </c>
      <c r="J114" s="49">
        <f>VLOOKUP(C114,PRECIOS!A:B,2,0)</f>
        <v/>
      </c>
      <c r="K114" s="49">
        <f>1-((F114*1.19)/E114/J114)</f>
        <v/>
      </c>
    </row>
    <row r="115">
      <c r="A115" s="49" t="inlineStr">
        <is>
          <t xml:space="preserve">      9729724</t>
        </is>
      </c>
      <c r="B115" s="49" t="inlineStr">
        <is>
          <t xml:space="preserve">0000009729724-000-CELENO RODRIGO                                            </t>
        </is>
      </c>
      <c r="C115" s="49" t="inlineStr">
        <is>
          <t xml:space="preserve">S.L. ANGULO 3X2 CAL.26 X 2.44 MTS                 </t>
        </is>
      </c>
      <c r="D115" s="49">
        <f>VLOOKUP(A115,VENDEDORES!G:H,2,0)</f>
        <v/>
      </c>
      <c r="E115" s="49" t="n">
        <v>25</v>
      </c>
      <c r="F115" s="50" t="n">
        <v>45042.02</v>
      </c>
      <c r="G115" s="50" t="n">
        <v>40700.68</v>
      </c>
      <c r="H115" s="51" t="n">
        <v>0.0964</v>
      </c>
      <c r="I115" s="51" t="n">
        <v>0.1067</v>
      </c>
      <c r="J115" s="49">
        <f>VLOOKUP(C115,PRECIOS!A:B,2,0)</f>
        <v/>
      </c>
      <c r="K115" s="49">
        <f>1-((F115*1.19)/E115/J115)</f>
        <v/>
      </c>
    </row>
    <row r="116">
      <c r="A116" s="49" t="inlineStr">
        <is>
          <t xml:space="preserve">      6557485</t>
        </is>
      </c>
      <c r="B116" s="49" t="inlineStr">
        <is>
          <t xml:space="preserve">0000006557485-000-BALLESTEROS RIOS FERNANDO                                 </t>
        </is>
      </c>
      <c r="C116" s="49" t="inlineStr">
        <is>
          <t xml:space="preserve">PINTULUX TEU NEGRO 01                             </t>
        </is>
      </c>
      <c r="D116" s="49">
        <f>VLOOKUP(A116,VENDEDORES!G:H,2,0)</f>
        <v/>
      </c>
      <c r="E116" s="49" t="n">
        <v>2</v>
      </c>
      <c r="F116" s="50" t="n">
        <v>177741.18</v>
      </c>
      <c r="G116" s="50" t="n">
        <v>160587.97</v>
      </c>
      <c r="H116" s="51" t="n">
        <v>0.0965</v>
      </c>
      <c r="I116" s="51" t="n">
        <v>0.1068</v>
      </c>
      <c r="J116" s="49">
        <f>VLOOKUP(C116,PRECIOS!A:B,2,0)</f>
        <v/>
      </c>
      <c r="K116" s="49">
        <f>1-((F116*1.19)/E116/J116)</f>
        <v/>
      </c>
    </row>
    <row r="117">
      <c r="A117" s="49" t="inlineStr">
        <is>
          <t xml:space="preserve">     29925205</t>
        </is>
      </c>
      <c r="B117" s="49" t="inlineStr">
        <is>
          <t xml:space="preserve">0000029925205-000-MOLINA DE VARGAS ROSA TULIA                               </t>
        </is>
      </c>
      <c r="C117" s="49" t="inlineStr">
        <is>
          <t xml:space="preserve">PINTULUX TEU NEGRO 01                             </t>
        </is>
      </c>
      <c r="D117" s="49">
        <f>VLOOKUP(A117,VENDEDORES!G:H,2,0)</f>
        <v/>
      </c>
      <c r="E117" s="49" t="n">
        <v>4</v>
      </c>
      <c r="F117" s="50" t="n">
        <v>355482.35</v>
      </c>
      <c r="G117" s="50" t="n">
        <v>321175.95</v>
      </c>
      <c r="H117" s="51" t="n">
        <v>0.0965</v>
      </c>
      <c r="I117" s="51" t="n">
        <v>0.1068</v>
      </c>
      <c r="J117" s="49">
        <f>VLOOKUP(C117,PRECIOS!A:B,2,0)</f>
        <v/>
      </c>
      <c r="K117" s="49">
        <f>1-((F117*1.19)/E117/J117)</f>
        <v/>
      </c>
    </row>
    <row r="118">
      <c r="A118" s="49" t="inlineStr">
        <is>
          <t xml:space="preserve">     29925205</t>
        </is>
      </c>
      <c r="B118" s="49" t="inlineStr">
        <is>
          <t xml:space="preserve">0000029925205-000-MOLINA DE VARGAS ROSA TULIA                               </t>
        </is>
      </c>
      <c r="C118" s="49" t="inlineStr">
        <is>
          <t xml:space="preserve">PINTULUX TEU BLANCO 01                            </t>
        </is>
      </c>
      <c r="D118" s="49">
        <f>VLOOKUP(A118,VENDEDORES!G:H,2,0)</f>
        <v/>
      </c>
      <c r="E118" s="49" t="n">
        <v>4</v>
      </c>
      <c r="F118" s="50" t="n">
        <v>355482.35</v>
      </c>
      <c r="G118" s="50" t="n">
        <v>320845.22</v>
      </c>
      <c r="H118" s="51" t="n">
        <v>0.0974</v>
      </c>
      <c r="I118" s="51" t="n">
        <v>0.108</v>
      </c>
      <c r="J118" s="49">
        <f>VLOOKUP(C118,PRECIOS!A:B,2,0)</f>
        <v/>
      </c>
      <c r="K118" s="49">
        <f>1-((F118*1.19)/E118/J118)</f>
        <v/>
      </c>
    </row>
    <row r="119">
      <c r="A119" s="49" t="inlineStr">
        <is>
          <t xml:space="preserve">    901707502</t>
        </is>
      </c>
      <c r="B119" s="49" t="inlineStr">
        <is>
          <t xml:space="preserve">0000901707502-000-MULTI HOME DIMATE SAS                                     </t>
        </is>
      </c>
      <c r="C119" s="49" t="inlineStr">
        <is>
          <t xml:space="preserve">TEJA PROTEJA # 8 P7                               </t>
        </is>
      </c>
      <c r="D119" s="49">
        <f>VLOOKUP(A119,VENDEDORES!G:H,2,0)</f>
        <v/>
      </c>
      <c r="E119" s="49" t="n">
        <v>6</v>
      </c>
      <c r="F119" s="50" t="n">
        <v>233881.16</v>
      </c>
      <c r="G119" s="50" t="n">
        <v>211052.18</v>
      </c>
      <c r="H119" s="51" t="n">
        <v>0.09759999999999999</v>
      </c>
      <c r="I119" s="51" t="n">
        <v>0.1082</v>
      </c>
      <c r="J119" s="49">
        <f>VLOOKUP(C119,PRECIOS!A:B,2,0)</f>
        <v/>
      </c>
      <c r="K119" s="49">
        <f>1-((F119*1.19)/E119/J119)</f>
        <v/>
      </c>
    </row>
    <row r="120">
      <c r="A120" s="49" t="inlineStr">
        <is>
          <t xml:space="preserve">      9727450</t>
        </is>
      </c>
      <c r="B120" s="49" t="inlineStr">
        <is>
          <t xml:space="preserve">0000009727450-000-RIVERA LOAIZA JAVIER ANDRES                               </t>
        </is>
      </c>
      <c r="C120" s="49" t="inlineStr">
        <is>
          <t xml:space="preserve">SIKA SELLOS PINTORES X 280 ML                     </t>
        </is>
      </c>
      <c r="D120" s="49">
        <f>VLOOKUP(A120,VENDEDORES!G:H,2,0)</f>
        <v/>
      </c>
      <c r="E120" s="49" t="n">
        <v>1</v>
      </c>
      <c r="F120" s="50" t="n">
        <v>12312</v>
      </c>
      <c r="G120" s="50" t="n">
        <v>11109.33</v>
      </c>
      <c r="H120" s="51" t="n">
        <v>0.0977</v>
      </c>
      <c r="I120" s="51" t="n">
        <v>0.1083</v>
      </c>
      <c r="J120" s="49">
        <f>VLOOKUP(C120,PRECIOS!A:B,2,0)</f>
        <v/>
      </c>
      <c r="K120" s="49">
        <f>1-((F120*1.19)/E120/J120)</f>
        <v/>
      </c>
    </row>
    <row r="121">
      <c r="A121" s="49" t="inlineStr">
        <is>
          <t xml:space="preserve">   1094896840</t>
        </is>
      </c>
      <c r="B121" s="49" t="inlineStr">
        <is>
          <t xml:space="preserve">0001094896840-000-ERAZO SANCHEZ DAVID FELIPE                                </t>
        </is>
      </c>
      <c r="C121" s="49" t="inlineStr">
        <is>
          <t xml:space="preserve">SOLDADURA 1/32 CPVC SUPRASOLD CEMENTO SOL         </t>
        </is>
      </c>
      <c r="D121" s="49">
        <f>VLOOKUP(A121,VENDEDORES!G:H,2,0)</f>
        <v/>
      </c>
      <c r="E121" s="49" t="n">
        <v>1</v>
      </c>
      <c r="F121" s="50" t="n">
        <v>10742.27</v>
      </c>
      <c r="G121" s="50" t="n">
        <v>9687.870000000001</v>
      </c>
      <c r="H121" s="51" t="n">
        <v>0.09820000000000001</v>
      </c>
      <c r="I121" s="51" t="n">
        <v>0.1088</v>
      </c>
      <c r="J121" s="49">
        <f>VLOOKUP(C121,PRECIOS!A:B,2,0)</f>
        <v/>
      </c>
      <c r="K121" s="49">
        <f>1-((F121*1.19)/E121/J121)</f>
        <v/>
      </c>
    </row>
    <row r="122">
      <c r="A122" s="49" t="inlineStr">
        <is>
          <t xml:space="preserve">    901707502</t>
        </is>
      </c>
      <c r="B122" s="49" t="inlineStr">
        <is>
          <t xml:space="preserve">0000901707502-000-MULTI HOME DIMATE SAS                                     </t>
        </is>
      </c>
      <c r="C122" s="49" t="inlineStr">
        <is>
          <t xml:space="preserve">TEJA PROTEJA #10 P7                               </t>
        </is>
      </c>
      <c r="D122" s="49">
        <f>VLOOKUP(A122,VENDEDORES!G:H,2,0)</f>
        <v/>
      </c>
      <c r="E122" s="49" t="n">
        <v>24</v>
      </c>
      <c r="F122" s="50" t="n">
        <v>1173383.6</v>
      </c>
      <c r="G122" s="50" t="n">
        <v>1057328.48</v>
      </c>
      <c r="H122" s="51" t="n">
        <v>0.0989</v>
      </c>
      <c r="I122" s="51" t="n">
        <v>0.1098</v>
      </c>
      <c r="J122" s="49">
        <f>VLOOKUP(C122,PRECIOS!A:B,2,0)</f>
        <v/>
      </c>
      <c r="K122" s="49">
        <f>1-((F122*1.19)/E122/J122)</f>
        <v/>
      </c>
    </row>
    <row r="123">
      <c r="A123" s="49" t="inlineStr">
        <is>
          <t xml:space="preserve">      9727450</t>
        </is>
      </c>
      <c r="B123" s="49" t="inlineStr">
        <is>
          <t xml:space="preserve">0000009727450-000-RIVERA LOAIZA JAVIER ANDRES                               </t>
        </is>
      </c>
      <c r="C123" s="49" t="inlineStr">
        <is>
          <t xml:space="preserve">SIKA MULTISEAL VERDE 15 CM x 10 MTS               </t>
        </is>
      </c>
      <c r="D123" s="49">
        <f>VLOOKUP(A123,VENDEDORES!G:H,2,0)</f>
        <v/>
      </c>
      <c r="E123" s="49" t="n">
        <v>1</v>
      </c>
      <c r="F123" s="50" t="n">
        <v>91162.17999999999</v>
      </c>
      <c r="G123" s="50" t="n">
        <v>82115.8</v>
      </c>
      <c r="H123" s="51" t="n">
        <v>0.0992</v>
      </c>
      <c r="I123" s="51" t="n">
        <v>0.1102</v>
      </c>
      <c r="J123" s="49">
        <f>VLOOKUP(C123,PRECIOS!A:B,2,0)</f>
        <v/>
      </c>
      <c r="K123" s="49">
        <f>1-((F123*1.19)/E123/J123)</f>
        <v/>
      </c>
    </row>
    <row r="124">
      <c r="A124" s="49" t="inlineStr">
        <is>
          <t xml:space="preserve">      9729724</t>
        </is>
      </c>
      <c r="B124" s="49" t="inlineStr">
        <is>
          <t xml:space="preserve">0000009729724-000-CELENO RODRIGO                                            </t>
        </is>
      </c>
      <c r="C124" s="49" t="inlineStr">
        <is>
          <t xml:space="preserve">S.L. VIGUETA x 2.44 MT CAL 26                     </t>
        </is>
      </c>
      <c r="D124" s="49">
        <f>VLOOKUP(A124,VENDEDORES!G:H,2,0)</f>
        <v/>
      </c>
      <c r="E124" s="49" t="n">
        <v>22</v>
      </c>
      <c r="F124" s="50" t="n">
        <v>65667.23</v>
      </c>
      <c r="G124" s="50" t="n">
        <v>59148.59</v>
      </c>
      <c r="H124" s="51" t="n">
        <v>0.0993</v>
      </c>
      <c r="I124" s="51" t="n">
        <v>0.1102</v>
      </c>
      <c r="J124" s="49">
        <f>VLOOKUP(C124,PRECIOS!A:B,2,0)</f>
        <v/>
      </c>
      <c r="K124" s="49">
        <f>1-((F124*1.19)/E124/J124)</f>
        <v/>
      </c>
    </row>
    <row r="125">
      <c r="A125" s="49" t="inlineStr">
        <is>
          <t xml:space="preserve">    901059028</t>
        </is>
      </c>
      <c r="B125" s="49" t="inlineStr">
        <is>
          <t xml:space="preserve">0000901059028-000-CONSTRUCTORA INGENIERIA &amp; DESARROLLO S.A.S.               </t>
        </is>
      </c>
      <c r="C125" s="49" t="inlineStr">
        <is>
          <t xml:space="preserve">PEGADOC ADH. CERAMICO GRIS X 25 K.BULTO           </t>
        </is>
      </c>
      <c r="D125" s="49">
        <f>VLOOKUP(A125,VENDEDORES!G:H,2,0)</f>
        <v/>
      </c>
      <c r="E125" s="49" t="n">
        <v>5</v>
      </c>
      <c r="F125" s="50" t="n">
        <v>84496.34</v>
      </c>
      <c r="G125" s="50" t="n">
        <v>76033.74000000001</v>
      </c>
      <c r="H125" s="51" t="n">
        <v>0.1002</v>
      </c>
      <c r="I125" s="51" t="n">
        <v>0.1113</v>
      </c>
      <c r="J125" s="49">
        <f>VLOOKUP(C125,PRECIOS!A:B,2,0)</f>
        <v/>
      </c>
      <c r="K125" s="49">
        <f>1-((F125*1.19)/E125/J125)</f>
        <v/>
      </c>
    </row>
    <row r="126">
      <c r="A126" s="49" t="inlineStr">
        <is>
          <t xml:space="preserve">      9727332</t>
        </is>
      </c>
      <c r="B126" s="49" t="inlineStr">
        <is>
          <t xml:space="preserve">0000009727332-000-VARGAS CEBALLOS MARIO ALEXANDER                           </t>
        </is>
      </c>
      <c r="C126" s="49" t="inlineStr">
        <is>
          <t xml:space="preserve">ESTUCO PLASTICO ALGRECO 01                        </t>
        </is>
      </c>
      <c r="D126" s="49">
        <f>VLOOKUP(A126,VENDEDORES!G:H,2,0)</f>
        <v/>
      </c>
      <c r="E126" s="49" t="n">
        <v>-1</v>
      </c>
      <c r="F126" s="50" t="n">
        <v>-23087.82</v>
      </c>
      <c r="G126" s="50" t="n">
        <v>-20769.24</v>
      </c>
      <c r="H126" s="51" t="n">
        <v>0.1004</v>
      </c>
      <c r="I126" s="51" t="n">
        <v>0.1116</v>
      </c>
      <c r="J126" s="49">
        <f>VLOOKUP(C126,PRECIOS!A:B,2,0)</f>
        <v/>
      </c>
      <c r="K126" s="49">
        <f>1-((F126*1.19)/E126/J126)</f>
        <v/>
      </c>
    </row>
    <row r="127">
      <c r="A127" s="49" t="inlineStr">
        <is>
          <t xml:space="preserve">   1116436595</t>
        </is>
      </c>
      <c r="B127" s="49" t="inlineStr">
        <is>
          <t xml:space="preserve">0001116436595-000-VALDERRAMA SALAZAR JAIRO HERNAN                           </t>
        </is>
      </c>
      <c r="C127" s="49" t="inlineStr">
        <is>
          <t xml:space="preserve">TACO QUIMICO CHEMICAL ANCHOR CA1400               </t>
        </is>
      </c>
      <c r="D127" s="49">
        <f>VLOOKUP(A127,VENDEDORES!G:H,2,0)</f>
        <v/>
      </c>
      <c r="E127" s="49" t="n">
        <v>4</v>
      </c>
      <c r="F127" s="50" t="n">
        <v>130930.25</v>
      </c>
      <c r="G127" s="50" t="n">
        <v>117759.86</v>
      </c>
      <c r="H127" s="51" t="n">
        <v>0.1006</v>
      </c>
      <c r="I127" s="51" t="n">
        <v>0.1118</v>
      </c>
      <c r="J127" s="49">
        <f>VLOOKUP(C127,PRECIOS!A:B,2,0)</f>
        <v/>
      </c>
      <c r="K127" s="49">
        <f>1-((F127*1.19)/E127/J127)</f>
        <v/>
      </c>
    </row>
    <row r="128">
      <c r="A128" s="49" t="inlineStr">
        <is>
          <t xml:space="preserve">      7521814</t>
        </is>
      </c>
      <c r="B128" s="49" t="inlineStr">
        <is>
          <t xml:space="preserve">0000007521814-000-SERNA RAMIREZ LUIS EVELIO                                 </t>
        </is>
      </c>
      <c r="C128" s="49" t="inlineStr">
        <is>
          <t xml:space="preserve">KORAZA BLANCO 05                                  </t>
        </is>
      </c>
      <c r="D128" s="49">
        <f>VLOOKUP(A128,VENDEDORES!G:H,2,0)</f>
        <v/>
      </c>
      <c r="E128" s="49" t="n">
        <v>2</v>
      </c>
      <c r="F128" s="50" t="n">
        <v>763014.29</v>
      </c>
      <c r="G128" s="50" t="n">
        <v>685689</v>
      </c>
      <c r="H128" s="51" t="n">
        <v>0.1013</v>
      </c>
      <c r="I128" s="51" t="n">
        <v>0.1128</v>
      </c>
      <c r="J128" s="49">
        <f>VLOOKUP(C128,PRECIOS!A:B,2,0)</f>
        <v/>
      </c>
      <c r="K128" s="49">
        <f>1-((F128*1.19)/E128/J128)</f>
        <v/>
      </c>
    </row>
    <row r="129">
      <c r="A129" s="49" t="inlineStr">
        <is>
          <t xml:space="preserve">    890001290</t>
        </is>
      </c>
      <c r="B129" s="49" t="inlineStr">
        <is>
          <t xml:space="preserve">0000890001290-000-ASOCIACION CLUB CAMPESTRE DE ARMENIA                      </t>
        </is>
      </c>
      <c r="C129" s="49" t="inlineStr">
        <is>
          <t xml:space="preserve">UNION PRESION 1                                   </t>
        </is>
      </c>
      <c r="D129" s="49">
        <f>VLOOKUP(A129,VENDEDORES!G:H,2,0)</f>
        <v/>
      </c>
      <c r="E129" s="49" t="n">
        <v>30</v>
      </c>
      <c r="F129" s="50" t="n">
        <v>15472.69</v>
      </c>
      <c r="G129" s="50" t="n">
        <v>13895.39</v>
      </c>
      <c r="H129" s="51" t="n">
        <v>0.1019</v>
      </c>
      <c r="I129" s="51" t="n">
        <v>0.1135</v>
      </c>
      <c r="J129" s="49">
        <f>VLOOKUP(C129,PRECIOS!A:B,2,0)</f>
        <v/>
      </c>
      <c r="K129" s="49">
        <f>1-((F129*1.19)/E129/J129)</f>
        <v/>
      </c>
    </row>
    <row r="130">
      <c r="A130" s="49" t="inlineStr">
        <is>
          <t xml:space="preserve">      6557485</t>
        </is>
      </c>
      <c r="B130" s="49" t="inlineStr">
        <is>
          <t xml:space="preserve">0000006557485-000-BALLESTEROS RIOS FERNANDO                                 </t>
        </is>
      </c>
      <c r="C130" s="49" t="inlineStr">
        <is>
          <t xml:space="preserve">ESQUINERO BLANCO AJOVER X 2.40 MT                 </t>
        </is>
      </c>
      <c r="D130" s="49">
        <f>VLOOKUP(A130,VENDEDORES!G:H,2,0)</f>
        <v/>
      </c>
      <c r="E130" s="49" t="n">
        <v>20</v>
      </c>
      <c r="F130" s="50" t="n">
        <v>42341.95</v>
      </c>
      <c r="G130" s="50" t="n">
        <v>38000</v>
      </c>
      <c r="H130" s="51" t="n">
        <v>0.1025</v>
      </c>
      <c r="I130" s="51" t="n">
        <v>0.1143</v>
      </c>
      <c r="J130" s="49">
        <f>VLOOKUP(C130,PRECIOS!A:B,2,0)</f>
        <v/>
      </c>
      <c r="K130" s="49">
        <f>1-((F130*1.19)/E130/J130)</f>
        <v/>
      </c>
    </row>
    <row r="131">
      <c r="A131" s="49" t="inlineStr">
        <is>
          <t xml:space="preserve">      6557485</t>
        </is>
      </c>
      <c r="B131" s="49" t="inlineStr">
        <is>
          <t xml:space="preserve">0000006557485-000-BALLESTEROS RIOS FERNANDO                                 </t>
        </is>
      </c>
      <c r="C131" s="49" t="inlineStr">
        <is>
          <t xml:space="preserve">DESM. TIPO MURIATICO EXPRESS x 1900 CC MG         </t>
        </is>
      </c>
      <c r="D131" s="49">
        <f>VLOOKUP(A131,VENDEDORES!G:H,2,0)</f>
        <v/>
      </c>
      <c r="E131" s="49" t="n">
        <v>4</v>
      </c>
      <c r="F131" s="50" t="n">
        <v>23800</v>
      </c>
      <c r="G131" s="50" t="n">
        <v>21361.04</v>
      </c>
      <c r="H131" s="51" t="n">
        <v>0.1025</v>
      </c>
      <c r="I131" s="51" t="n">
        <v>0.1142</v>
      </c>
      <c r="J131" s="49">
        <f>VLOOKUP(C131,PRECIOS!A:B,2,0)</f>
        <v/>
      </c>
      <c r="K131" s="49">
        <f>1-((F131*1.19)/E131/J131)</f>
        <v/>
      </c>
    </row>
    <row r="132">
      <c r="A132" s="49" t="inlineStr">
        <is>
          <t xml:space="preserve">     41910842</t>
        </is>
      </c>
      <c r="B132" s="49" t="inlineStr">
        <is>
          <t xml:space="preserve">0000041910842-000-SANCHEZ GONZALES  LUZ PATRICIA                            </t>
        </is>
      </c>
      <c r="C132" s="49" t="inlineStr">
        <is>
          <t xml:space="preserve">ESQUINERO BLANCO AJOVER X 2.40 MT                 </t>
        </is>
      </c>
      <c r="D132" s="49">
        <f>VLOOKUP(A132,VENDEDORES!G:H,2,0)</f>
        <v/>
      </c>
      <c r="E132" s="49" t="n">
        <v>15</v>
      </c>
      <c r="F132" s="50" t="n">
        <v>31757.14</v>
      </c>
      <c r="G132" s="50" t="n">
        <v>28500</v>
      </c>
      <c r="H132" s="51" t="n">
        <v>0.1026</v>
      </c>
      <c r="I132" s="51" t="n">
        <v>0.1143</v>
      </c>
      <c r="J132" s="49">
        <f>VLOOKUP(C132,PRECIOS!A:B,2,0)</f>
        <v/>
      </c>
      <c r="K132" s="49">
        <f>1-((F132*1.19)/E132/J132)</f>
        <v/>
      </c>
    </row>
    <row r="133">
      <c r="A133" s="49" t="inlineStr">
        <is>
          <t xml:space="preserve">     65774733</t>
        </is>
      </c>
      <c r="B133" s="49" t="inlineStr">
        <is>
          <t xml:space="preserve">0000065774733-000-SOLANO ARTEAGA LILIANA                                    </t>
        </is>
      </c>
      <c r="C133" s="49" t="inlineStr">
        <is>
          <t xml:space="preserve">TEJA AJOZINC CRISTAL # 6 1.82                     </t>
        </is>
      </c>
      <c r="D133" s="49">
        <f>VLOOKUP(A133,VENDEDORES!G:H,2,0)</f>
        <v/>
      </c>
      <c r="E133" s="49" t="n">
        <v>2</v>
      </c>
      <c r="F133" s="50" t="n">
        <v>34988.24</v>
      </c>
      <c r="G133" s="50" t="n">
        <v>31392.07</v>
      </c>
      <c r="H133" s="51" t="n">
        <v>0.1028</v>
      </c>
      <c r="I133" s="51" t="n">
        <v>0.1146</v>
      </c>
      <c r="J133" s="49">
        <f>VLOOKUP(C133,PRECIOS!A:B,2,0)</f>
        <v/>
      </c>
      <c r="K133" s="49">
        <f>1-((F133*1.19)/E133/J133)</f>
        <v/>
      </c>
    </row>
    <row r="134">
      <c r="A134" s="49" t="inlineStr">
        <is>
          <t xml:space="preserve">     29925205</t>
        </is>
      </c>
      <c r="B134" s="49" t="inlineStr">
        <is>
          <t xml:space="preserve">0000029925205-000-MOLINA DE VARGAS ROSA TULIA                               </t>
        </is>
      </c>
      <c r="C134" s="49" t="inlineStr">
        <is>
          <t xml:space="preserve">ESPUMA EXPANSIVA MULTIUSO X 750 ML + 50 % GRATIS  </t>
        </is>
      </c>
      <c r="D134" s="49">
        <f>VLOOKUP(A134,VENDEDORES!G:H,2,0)</f>
        <v/>
      </c>
      <c r="E134" s="49" t="n">
        <v>12</v>
      </c>
      <c r="F134" s="50" t="n">
        <v>166464.71</v>
      </c>
      <c r="G134" s="50" t="n">
        <v>149328.07</v>
      </c>
      <c r="H134" s="51" t="n">
        <v>0.1029</v>
      </c>
      <c r="I134" s="51" t="n">
        <v>0.1148</v>
      </c>
      <c r="J134" s="49">
        <f>VLOOKUP(C134,PRECIOS!A:B,2,0)</f>
        <v/>
      </c>
      <c r="K134" s="49">
        <f>1-((F134*1.19)/E134/J134)</f>
        <v/>
      </c>
    </row>
    <row r="135">
      <c r="A135" s="49" t="inlineStr">
        <is>
          <t xml:space="preserve">     41930638</t>
        </is>
      </c>
      <c r="B135" s="49" t="inlineStr">
        <is>
          <t xml:space="preserve">0000041930638-000-VALENCIA VALENCIA GLORIA ESPERANZA                        </t>
        </is>
      </c>
      <c r="C135" s="49" t="inlineStr">
        <is>
          <t xml:space="preserve">ESPUMA EXPANSIVA MULTIUSO X 750 ML + 50 % GRATIS  </t>
        </is>
      </c>
      <c r="D135" s="49">
        <f>VLOOKUP(A135,VENDEDORES!G:H,2,0)</f>
        <v/>
      </c>
      <c r="E135" s="49" t="n">
        <v>12</v>
      </c>
      <c r="F135" s="50" t="n">
        <v>166464.71</v>
      </c>
      <c r="G135" s="50" t="n">
        <v>149328.07</v>
      </c>
      <c r="H135" s="51" t="n">
        <v>0.1029</v>
      </c>
      <c r="I135" s="51" t="n">
        <v>0.1148</v>
      </c>
      <c r="J135" s="49">
        <f>VLOOKUP(C135,PRECIOS!A:B,2,0)</f>
        <v/>
      </c>
      <c r="K135" s="49">
        <f>1-((F135*1.19)/E135/J135)</f>
        <v/>
      </c>
    </row>
    <row r="136">
      <c r="A136" s="49" t="inlineStr">
        <is>
          <t xml:space="preserve">    901151637</t>
        </is>
      </c>
      <c r="B136" s="49" t="inlineStr">
        <is>
          <t xml:space="preserve">0000901151637-000-MATERIALES EXITO. S.A.S                                   </t>
        </is>
      </c>
      <c r="C136" s="49" t="inlineStr">
        <is>
          <t xml:space="preserve">ESPUMA EXPANSIVA MULTIUSO X 750 ML + 50 % GRATIS  </t>
        </is>
      </c>
      <c r="D136" s="49">
        <f>VLOOKUP(A136,VENDEDORES!G:H,2,0)</f>
        <v/>
      </c>
      <c r="E136" s="49" t="n">
        <v>6</v>
      </c>
      <c r="F136" s="50" t="n">
        <v>83232.61</v>
      </c>
      <c r="G136" s="50" t="n">
        <v>74664.03</v>
      </c>
      <c r="H136" s="51" t="n">
        <v>0.1029</v>
      </c>
      <c r="I136" s="51" t="n">
        <v>0.1148</v>
      </c>
      <c r="J136" s="49">
        <f>VLOOKUP(C136,PRECIOS!A:B,2,0)</f>
        <v/>
      </c>
      <c r="K136" s="49">
        <f>1-((F136*1.19)/E136/J136)</f>
        <v/>
      </c>
    </row>
    <row r="137">
      <c r="A137" s="49" t="inlineStr">
        <is>
          <t xml:space="preserve">   1116449254</t>
        </is>
      </c>
      <c r="B137" s="49" t="inlineStr">
        <is>
          <t xml:space="preserve">0001116449254-000-BERMUDEZ ROJAS STIVEN ANDRES                              </t>
        </is>
      </c>
      <c r="C137" s="49" t="inlineStr">
        <is>
          <t xml:space="preserve">ESPUMA EXPANSIVA MULTIUSO X 750 ML + 50 % GRATIS  </t>
        </is>
      </c>
      <c r="D137" s="49">
        <f>VLOOKUP(A137,VENDEDORES!G:H,2,0)</f>
        <v/>
      </c>
      <c r="E137" s="49" t="n">
        <v>3</v>
      </c>
      <c r="F137" s="50" t="n">
        <v>41615.95</v>
      </c>
      <c r="G137" s="50" t="n">
        <v>37332.01</v>
      </c>
      <c r="H137" s="51" t="n">
        <v>0.1029</v>
      </c>
      <c r="I137" s="51" t="n">
        <v>0.1148</v>
      </c>
      <c r="J137" s="49">
        <f>VLOOKUP(C137,PRECIOS!A:B,2,0)</f>
        <v/>
      </c>
      <c r="K137" s="49">
        <f>1-((F137*1.19)/E137/J137)</f>
        <v/>
      </c>
    </row>
    <row r="138">
      <c r="A138" s="49" t="inlineStr">
        <is>
          <t xml:space="preserve">    901410444</t>
        </is>
      </c>
      <c r="B138" s="49" t="inlineStr">
        <is>
          <t xml:space="preserve">0000901410444-000-CONSTRUTECQ SAS                                           </t>
        </is>
      </c>
      <c r="C138" s="49" t="inlineStr">
        <is>
          <t xml:space="preserve">LIJA AGUA # 80 ABRACOL                            </t>
        </is>
      </c>
      <c r="D138" s="49">
        <f>VLOOKUP(A138,VENDEDORES!G:H,2,0)</f>
        <v/>
      </c>
      <c r="E138" s="49" t="n">
        <v>100</v>
      </c>
      <c r="F138" s="50" t="n">
        <v>126016.81</v>
      </c>
      <c r="G138" s="50" t="n">
        <v>112916.42</v>
      </c>
      <c r="H138" s="51" t="n">
        <v>0.104</v>
      </c>
      <c r="I138" s="51" t="n">
        <v>0.116</v>
      </c>
      <c r="J138" s="49">
        <f>VLOOKUP(C138,PRECIOS!A:B,2,0)</f>
        <v/>
      </c>
      <c r="K138" s="49">
        <f>1-((F138*1.19)/E138/J138)</f>
        <v/>
      </c>
    </row>
    <row r="139">
      <c r="A139" s="49" t="inlineStr">
        <is>
          <t xml:space="preserve">    901707502</t>
        </is>
      </c>
      <c r="B139" s="49" t="inlineStr">
        <is>
          <t xml:space="preserve">0000901707502-000-MULTI HOME DIMATE SAS                                     </t>
        </is>
      </c>
      <c r="C139" s="49" t="inlineStr">
        <is>
          <t xml:space="preserve">CABALLETE FIJO DE 15 G P7                         </t>
        </is>
      </c>
      <c r="D139" s="49">
        <f>VLOOKUP(A139,VENDEDORES!G:H,2,0)</f>
        <v/>
      </c>
      <c r="E139" s="49" t="n">
        <v>8</v>
      </c>
      <c r="F139" s="50" t="n">
        <v>254170.42</v>
      </c>
      <c r="G139" s="50" t="n">
        <v>227603.12</v>
      </c>
      <c r="H139" s="51" t="n">
        <v>0.1045</v>
      </c>
      <c r="I139" s="51" t="n">
        <v>0.1167</v>
      </c>
      <c r="J139" s="49">
        <f>VLOOKUP(C139,PRECIOS!A:B,2,0)</f>
        <v/>
      </c>
      <c r="K139" s="49">
        <f>1-((F139*1.19)/E139/J139)</f>
        <v/>
      </c>
    </row>
    <row r="140">
      <c r="A140" s="49" t="inlineStr">
        <is>
          <t xml:space="preserve">   1116449254</t>
        </is>
      </c>
      <c r="B140" s="49" t="inlineStr">
        <is>
          <t xml:space="preserve">0001116449254-000-BERMUDEZ ROJAS STIVEN ANDRES                              </t>
        </is>
      </c>
      <c r="C140" s="49" t="inlineStr">
        <is>
          <t xml:space="preserve">LIJA AGUA # 360 OMEGA                             </t>
        </is>
      </c>
      <c r="D140" s="49">
        <f>VLOOKUP(A140,VENDEDORES!G:H,2,0)</f>
        <v/>
      </c>
      <c r="E140" s="49" t="n">
        <v>10</v>
      </c>
      <c r="F140" s="50" t="n">
        <v>7875.63</v>
      </c>
      <c r="G140" s="50" t="n">
        <v>7051.97</v>
      </c>
      <c r="H140" s="51" t="n">
        <v>0.1046</v>
      </c>
      <c r="I140" s="51" t="n">
        <v>0.1168</v>
      </c>
      <c r="J140" s="49">
        <f>VLOOKUP(C140,PRECIOS!A:B,2,0)</f>
        <v/>
      </c>
      <c r="K140" s="49">
        <f>1-((F140*1.19)/E140/J140)</f>
        <v/>
      </c>
    </row>
    <row r="141">
      <c r="A141" s="49" t="inlineStr">
        <is>
          <t xml:space="preserve">      6557485</t>
        </is>
      </c>
      <c r="B141" s="49" t="inlineStr">
        <is>
          <t xml:space="preserve">0000006557485-000-BALLESTEROS RIOS FERNANDO                                 </t>
        </is>
      </c>
      <c r="C141" s="49" t="inlineStr">
        <is>
          <t xml:space="preserve">PINTULUX TEU BERMELLON 01                         </t>
        </is>
      </c>
      <c r="D141" s="49">
        <f>VLOOKUP(A141,VENDEDORES!G:H,2,0)</f>
        <v/>
      </c>
      <c r="E141" s="49" t="n">
        <v>2</v>
      </c>
      <c r="F141" s="50" t="n">
        <v>177741.18</v>
      </c>
      <c r="G141" s="50" t="n">
        <v>159108.04</v>
      </c>
      <c r="H141" s="51" t="n">
        <v>0.1048</v>
      </c>
      <c r="I141" s="51" t="n">
        <v>0.1171</v>
      </c>
      <c r="J141" s="49">
        <f>VLOOKUP(C141,PRECIOS!A:B,2,0)</f>
        <v/>
      </c>
      <c r="K141" s="49">
        <f>1-((F141*1.19)/E141/J141)</f>
        <v/>
      </c>
    </row>
    <row r="142">
      <c r="A142" s="49" t="inlineStr">
        <is>
          <t xml:space="preserve">    901361818</t>
        </is>
      </c>
      <c r="B142" s="49" t="inlineStr">
        <is>
          <t xml:space="preserve">0000901361818-000-MOMENTUM CONSTRUCCIONES SAS                               </t>
        </is>
      </c>
      <c r="C142" s="49" t="inlineStr">
        <is>
          <t xml:space="preserve">KORAZA AMARILLO TOSTADO 01                        </t>
        </is>
      </c>
      <c r="D142" s="49">
        <f>VLOOKUP(A142,VENDEDORES!G:H,2,0)</f>
        <v/>
      </c>
      <c r="E142" s="49" t="n">
        <v>1</v>
      </c>
      <c r="F142" s="50" t="n">
        <v>94580.67</v>
      </c>
      <c r="G142" s="50" t="n">
        <v>84650.62</v>
      </c>
      <c r="H142" s="51" t="n">
        <v>0.105</v>
      </c>
      <c r="I142" s="51" t="n">
        <v>0.1173</v>
      </c>
      <c r="J142" s="49">
        <f>VLOOKUP(C142,PRECIOS!A:B,2,0)</f>
        <v/>
      </c>
      <c r="K142" s="49">
        <f>1-((F142*1.19)/E142/J142)</f>
        <v/>
      </c>
    </row>
    <row r="143">
      <c r="A143" s="49" t="inlineStr">
        <is>
          <t xml:space="preserve">    900369342</t>
        </is>
      </c>
      <c r="B143" s="49" t="inlineStr">
        <is>
          <t xml:space="preserve">0000900369342-000-INGNOVARQ S A S                                           </t>
        </is>
      </c>
      <c r="C143" s="49" t="inlineStr">
        <is>
          <t xml:space="preserve">SIKADUR 32 X 1 KL                                 </t>
        </is>
      </c>
      <c r="D143" s="49">
        <f>VLOOKUP(A143,VENDEDORES!G:H,2,0)</f>
        <v/>
      </c>
      <c r="E143" s="49" t="n">
        <v>1</v>
      </c>
      <c r="F143" s="50" t="n">
        <v>122398.32</v>
      </c>
      <c r="G143" s="50" t="n">
        <v>109426.75</v>
      </c>
      <c r="H143" s="51" t="n">
        <v>0.106</v>
      </c>
      <c r="I143" s="51" t="n">
        <v>0.1185</v>
      </c>
      <c r="J143" s="49">
        <f>VLOOKUP(C143,PRECIOS!A:B,2,0)</f>
        <v/>
      </c>
      <c r="K143" s="49">
        <f>1-((F143*1.19)/E143/J143)</f>
        <v/>
      </c>
    </row>
    <row r="144">
      <c r="A144" s="49" t="inlineStr">
        <is>
          <t xml:space="preserve">   1116449254</t>
        </is>
      </c>
      <c r="B144" s="49" t="inlineStr">
        <is>
          <t xml:space="preserve">0001116449254-000-BERMUDEZ ROJAS STIVEN ANDRES                              </t>
        </is>
      </c>
      <c r="C144" s="49" t="inlineStr">
        <is>
          <t xml:space="preserve">LIJA AGUA # 1000 ABRACOL                          </t>
        </is>
      </c>
      <c r="D144" s="49">
        <f>VLOOKUP(A144,VENDEDORES!G:H,2,0)</f>
        <v/>
      </c>
      <c r="E144" s="49" t="n">
        <v>6</v>
      </c>
      <c r="F144" s="50" t="n">
        <v>13600.84</v>
      </c>
      <c r="G144" s="50" t="n">
        <v>12156.3</v>
      </c>
      <c r="H144" s="51" t="n">
        <v>0.1062</v>
      </c>
      <c r="I144" s="51" t="n">
        <v>0.1188</v>
      </c>
      <c r="J144" s="49">
        <f>VLOOKUP(C144,PRECIOS!A:B,2,0)</f>
        <v/>
      </c>
      <c r="K144" s="49">
        <f>1-((F144*1.19)/E144/J144)</f>
        <v/>
      </c>
    </row>
    <row r="145">
      <c r="A145" s="49" t="inlineStr">
        <is>
          <t xml:space="preserve">    901707502</t>
        </is>
      </c>
      <c r="B145" s="49" t="inlineStr">
        <is>
          <t xml:space="preserve">0000901707502-000-MULTI HOME DIMATE SAS                                     </t>
        </is>
      </c>
      <c r="C145" s="49" t="inlineStr">
        <is>
          <t xml:space="preserve">CLARABOYA # 6 P7                                  </t>
        </is>
      </c>
      <c r="D145" s="49">
        <f>VLOOKUP(A145,VENDEDORES!G:H,2,0)</f>
        <v/>
      </c>
      <c r="E145" s="49" t="n">
        <v>2</v>
      </c>
      <c r="F145" s="50" t="n">
        <v>110438.66</v>
      </c>
      <c r="G145" s="50" t="n">
        <v>98701.69</v>
      </c>
      <c r="H145" s="51" t="n">
        <v>0.1063</v>
      </c>
      <c r="I145" s="51" t="n">
        <v>0.1189</v>
      </c>
      <c r="J145" s="49">
        <f>VLOOKUP(C145,PRECIOS!A:B,2,0)</f>
        <v/>
      </c>
      <c r="K145" s="49">
        <f>1-((F145*1.19)/E145/J145)</f>
        <v/>
      </c>
    </row>
    <row r="146">
      <c r="A146" s="49" t="inlineStr">
        <is>
          <t xml:space="preserve">   1116071126</t>
        </is>
      </c>
      <c r="B146" s="49" t="inlineStr">
        <is>
          <t xml:space="preserve">0001116071126-000-VARGAS AREIZA DIEGO ALEJANDRO                             </t>
        </is>
      </c>
      <c r="C146" s="49" t="inlineStr">
        <is>
          <t xml:space="preserve">LIJA AGUA # 220 ABRACOL                           </t>
        </is>
      </c>
      <c r="D146" s="49">
        <f>VLOOKUP(A146,VENDEDORES!G:H,2,0)</f>
        <v/>
      </c>
      <c r="E146" s="49" t="n">
        <v>20</v>
      </c>
      <c r="F146" s="50" t="n">
        <v>19312.61</v>
      </c>
      <c r="G146" s="50" t="n">
        <v>17247.61</v>
      </c>
      <c r="H146" s="51" t="n">
        <v>0.1069</v>
      </c>
      <c r="I146" s="51" t="n">
        <v>0.1197</v>
      </c>
      <c r="J146" s="49">
        <f>VLOOKUP(C146,PRECIOS!A:B,2,0)</f>
        <v/>
      </c>
      <c r="K146" s="49">
        <f>1-((F146*1.19)/E146/J146)</f>
        <v/>
      </c>
    </row>
    <row r="147">
      <c r="A147" s="49" t="inlineStr">
        <is>
          <t xml:space="preserve">   1116071126</t>
        </is>
      </c>
      <c r="B147" s="49" t="inlineStr">
        <is>
          <t xml:space="preserve">0001116071126-000-VARGAS AREIZA DIEGO ALEJANDRO                             </t>
        </is>
      </c>
      <c r="C147" s="49" t="inlineStr">
        <is>
          <t xml:space="preserve">LIJA AGUA # 180 ABRACOL                           </t>
        </is>
      </c>
      <c r="D147" s="49">
        <f>VLOOKUP(A147,VENDEDORES!G:H,2,0)</f>
        <v/>
      </c>
      <c r="E147" s="49" t="n">
        <v>30</v>
      </c>
      <c r="F147" s="50" t="n">
        <v>35544.45</v>
      </c>
      <c r="G147" s="50" t="n">
        <v>31728</v>
      </c>
      <c r="H147" s="51" t="n">
        <v>0.1074</v>
      </c>
      <c r="I147" s="51" t="n">
        <v>0.1203</v>
      </c>
      <c r="J147" s="49">
        <f>VLOOKUP(C147,PRECIOS!A:B,2,0)</f>
        <v/>
      </c>
      <c r="K147" s="49">
        <f>1-((F147*1.19)/E147/J147)</f>
        <v/>
      </c>
    </row>
    <row r="148">
      <c r="A148" s="49" t="inlineStr">
        <is>
          <t xml:space="preserve">     15911820</t>
        </is>
      </c>
      <c r="B148" s="49" t="inlineStr">
        <is>
          <t xml:space="preserve">0000015911820-000-CAÑAS GABRIEL FERNANDO Y/O  FERRETERIA TUERCA LOCA        </t>
        </is>
      </c>
      <c r="C148" s="49" t="inlineStr">
        <is>
          <t xml:space="preserve">SIKA 1 UNIVERSAL X 4 KL                           </t>
        </is>
      </c>
      <c r="D148" s="49">
        <f>VLOOKUP(A148,VENDEDORES!G:H,2,0)</f>
        <v/>
      </c>
      <c r="E148" s="49" t="n">
        <v>2</v>
      </c>
      <c r="F148" s="50" t="n">
        <v>115063.87</v>
      </c>
      <c r="G148" s="50" t="n">
        <v>102698.27</v>
      </c>
      <c r="H148" s="51" t="n">
        <v>0.1075</v>
      </c>
      <c r="I148" s="51" t="n">
        <v>0.1204</v>
      </c>
      <c r="J148" s="49">
        <f>VLOOKUP(C148,PRECIOS!A:B,2,0)</f>
        <v/>
      </c>
      <c r="K148" s="49">
        <f>1-((F148*1.19)/E148/J148)</f>
        <v/>
      </c>
    </row>
    <row r="149">
      <c r="A149" s="49" t="inlineStr">
        <is>
          <t xml:space="preserve">    900866947</t>
        </is>
      </c>
      <c r="B149" s="49" t="inlineStr">
        <is>
          <t xml:space="preserve">0000900866947-000-MATERIALES SAND  SAS                                      </t>
        </is>
      </c>
      <c r="C149" s="49" t="inlineStr">
        <is>
          <t xml:space="preserve">ANTICORROSIVO GRIS 01 PINTUCO                     </t>
        </is>
      </c>
      <c r="D149" s="49">
        <f>VLOOKUP(A149,VENDEDORES!G:H,2,0)</f>
        <v/>
      </c>
      <c r="E149" s="49" t="n">
        <v>4</v>
      </c>
      <c r="F149" s="50" t="n">
        <v>204954.62</v>
      </c>
      <c r="G149" s="50" t="n">
        <v>182828.2</v>
      </c>
      <c r="H149" s="51" t="n">
        <v>0.108</v>
      </c>
      <c r="I149" s="51" t="n">
        <v>0.121</v>
      </c>
      <c r="J149" s="49">
        <f>VLOOKUP(C149,PRECIOS!A:B,2,0)</f>
        <v/>
      </c>
      <c r="K149" s="49">
        <f>1-((F149*1.19)/E149/J149)</f>
        <v/>
      </c>
    </row>
    <row r="150">
      <c r="A150" s="49" t="inlineStr">
        <is>
          <t xml:space="preserve">    830504050</t>
        </is>
      </c>
      <c r="B150" s="49" t="inlineStr">
        <is>
          <t xml:space="preserve">0000830504050-000-TALLERES OCCIDENTAL                                       </t>
        </is>
      </c>
      <c r="C150" s="49" t="inlineStr">
        <is>
          <t xml:space="preserve">LIJA AGUA # 320 ABRACOL                           </t>
        </is>
      </c>
      <c r="D150" s="49">
        <f>VLOOKUP(A150,VENDEDORES!G:H,2,0)</f>
        <v/>
      </c>
      <c r="E150" s="49" t="n">
        <v>5</v>
      </c>
      <c r="F150" s="50" t="n">
        <v>4827.73</v>
      </c>
      <c r="G150" s="50" t="n">
        <v>4306.44</v>
      </c>
      <c r="H150" s="51" t="n">
        <v>0.108</v>
      </c>
      <c r="I150" s="51" t="n">
        <v>0.121</v>
      </c>
      <c r="J150" s="49">
        <f>VLOOKUP(C150,PRECIOS!A:B,2,0)</f>
        <v/>
      </c>
      <c r="K150" s="49">
        <f>1-((F150*1.19)/E150/J150)</f>
        <v/>
      </c>
    </row>
    <row r="151">
      <c r="A151" s="49" t="inlineStr">
        <is>
          <t xml:space="preserve"> 222222222222</t>
        </is>
      </c>
      <c r="B151" s="49" t="inlineStr">
        <is>
          <t xml:space="preserve">0222222222222-000-CONSUMIDOR FINAL                                          </t>
        </is>
      </c>
      <c r="C151" s="49" t="inlineStr">
        <is>
          <t xml:space="preserve">SIKAFLEX 1A BLANCO PLUS PURFORM x 300 C.C.        </t>
        </is>
      </c>
      <c r="D151" s="49">
        <f>VLOOKUP(A151,VENDEDORES!G:H,2,0)</f>
        <v/>
      </c>
      <c r="E151" s="49" t="n">
        <v>3</v>
      </c>
      <c r="F151" s="50" t="n">
        <v>117078.15</v>
      </c>
      <c r="G151" s="50" t="n">
        <v>104329.3</v>
      </c>
      <c r="H151" s="51" t="n">
        <v>0.1089</v>
      </c>
      <c r="I151" s="51" t="n">
        <v>0.1222</v>
      </c>
      <c r="J151" s="49">
        <f>VLOOKUP(C151,PRECIOS!A:B,2,0)</f>
        <v/>
      </c>
      <c r="K151" s="49">
        <f>1-((F151*1.19)/E151/J151)</f>
        <v/>
      </c>
    </row>
    <row r="152">
      <c r="A152" s="49" t="inlineStr">
        <is>
          <t xml:space="preserve">      9729724</t>
        </is>
      </c>
      <c r="B152" s="49" t="inlineStr">
        <is>
          <t xml:space="preserve">0000009729724-000-CELENO RODRIGO                                            </t>
        </is>
      </c>
      <c r="C152" s="49" t="inlineStr">
        <is>
          <t xml:space="preserve">MASILLA GYPLAC CANECA X 28 KL                     </t>
        </is>
      </c>
      <c r="D152" s="49">
        <f>VLOOKUP(A152,VENDEDORES!G:H,2,0)</f>
        <v/>
      </c>
      <c r="E152" s="49" t="n">
        <v>4</v>
      </c>
      <c r="F152" s="50" t="n">
        <v>152124.37</v>
      </c>
      <c r="G152" s="50" t="n">
        <v>135500.2</v>
      </c>
      <c r="H152" s="51" t="n">
        <v>0.1093</v>
      </c>
      <c r="I152" s="51" t="n">
        <v>0.1227</v>
      </c>
      <c r="J152" s="49">
        <f>VLOOKUP(C152,PRECIOS!A:B,2,0)</f>
        <v/>
      </c>
      <c r="K152" s="49">
        <f>1-((F152*1.19)/E152/J152)</f>
        <v/>
      </c>
    </row>
    <row r="153">
      <c r="A153" s="49" t="inlineStr">
        <is>
          <t xml:space="preserve">     41895636</t>
        </is>
      </c>
      <c r="B153" s="49" t="inlineStr">
        <is>
          <t xml:space="preserve">0000041895636-000-ARISTIZABAL BEDOYA OLGA LUCIA                             </t>
        </is>
      </c>
      <c r="C153" s="49" t="inlineStr">
        <is>
          <t xml:space="preserve">KORAZA BLANCO 01                                  </t>
        </is>
      </c>
      <c r="D153" s="49">
        <f>VLOOKUP(A153,VENDEDORES!G:H,2,0)</f>
        <v/>
      </c>
      <c r="E153" s="49" t="n">
        <v>1</v>
      </c>
      <c r="F153" s="50" t="n">
        <v>92431.92999999999</v>
      </c>
      <c r="G153" s="50" t="n">
        <v>82306.64999999999</v>
      </c>
      <c r="H153" s="51" t="n">
        <v>0.1095</v>
      </c>
      <c r="I153" s="51" t="n">
        <v>0.123</v>
      </c>
      <c r="J153" s="49">
        <f>VLOOKUP(C153,PRECIOS!A:B,2,0)</f>
        <v/>
      </c>
      <c r="K153" s="49">
        <f>1-((F153*1.19)/E153/J153)</f>
        <v/>
      </c>
    </row>
    <row r="154">
      <c r="A154" s="49" t="inlineStr">
        <is>
          <t xml:space="preserve">   1116449254</t>
        </is>
      </c>
      <c r="B154" s="49" t="inlineStr">
        <is>
          <t xml:space="preserve">0001116449254-000-BERMUDEZ ROJAS STIVEN ANDRES                              </t>
        </is>
      </c>
      <c r="C154" s="49" t="inlineStr">
        <is>
          <t xml:space="preserve">TEJA AJOZINC CRISTAL #10 3.05                     </t>
        </is>
      </c>
      <c r="D154" s="49">
        <f>VLOOKUP(A154,VENDEDORES!G:H,2,0)</f>
        <v/>
      </c>
      <c r="E154" s="49" t="n">
        <v>3</v>
      </c>
      <c r="F154" s="50" t="n">
        <v>87582.35000000001</v>
      </c>
      <c r="G154" s="50" t="n">
        <v>77974.28999999999</v>
      </c>
      <c r="H154" s="51" t="n">
        <v>0.1097</v>
      </c>
      <c r="I154" s="51" t="n">
        <v>0.1232</v>
      </c>
      <c r="J154" s="49">
        <f>VLOOKUP(C154,PRECIOS!A:B,2,0)</f>
        <v/>
      </c>
      <c r="K154" s="49">
        <f>1-((F154*1.19)/E154/J154)</f>
        <v/>
      </c>
    </row>
    <row r="155">
      <c r="A155" s="49" t="inlineStr">
        <is>
          <t xml:space="preserve">    800096951</t>
        </is>
      </c>
      <c r="B155" s="49" t="inlineStr">
        <is>
          <t xml:space="preserve">0000800096951-000-FUNDACION PARQUE DE LA CULTURA CAFETERA                   </t>
        </is>
      </c>
      <c r="C155" s="49" t="inlineStr">
        <is>
          <t xml:space="preserve">PINTULUX VERDE ESMERALDA 45 GL                    </t>
        </is>
      </c>
      <c r="D155" s="49">
        <f>VLOOKUP(A155,VENDEDORES!G:H,2,0)</f>
        <v/>
      </c>
      <c r="E155" s="49" t="n">
        <v>2</v>
      </c>
      <c r="F155" s="50" t="n">
        <v>166978.15</v>
      </c>
      <c r="G155" s="50" t="n">
        <v>148646.56</v>
      </c>
      <c r="H155" s="51" t="n">
        <v>0.1098</v>
      </c>
      <c r="I155" s="51" t="n">
        <v>0.1233</v>
      </c>
      <c r="J155" s="49">
        <f>VLOOKUP(C155,PRECIOS!A:B,2,0)</f>
        <v/>
      </c>
      <c r="K155" s="49">
        <f>1-((F155*1.19)/E155/J155)</f>
        <v/>
      </c>
    </row>
    <row r="156">
      <c r="A156" s="49" t="inlineStr">
        <is>
          <t xml:space="preserve">      6557485</t>
        </is>
      </c>
      <c r="B156" s="49" t="inlineStr">
        <is>
          <t xml:space="preserve">0000006557485-000-BALLESTEROS RIOS FERNANDO                                 </t>
        </is>
      </c>
      <c r="C156" s="49" t="inlineStr">
        <is>
          <t xml:space="preserve">VINILTEX BLANCO 05                                </t>
        </is>
      </c>
      <c r="D156" s="49">
        <f>VLOOKUP(A156,VENDEDORES!G:H,2,0)</f>
        <v/>
      </c>
      <c r="E156" s="49" t="n">
        <v>1</v>
      </c>
      <c r="F156" s="50" t="n">
        <v>290752.1</v>
      </c>
      <c r="G156" s="50" t="n">
        <v>258548.19</v>
      </c>
      <c r="H156" s="51" t="n">
        <v>0.1108</v>
      </c>
      <c r="I156" s="51" t="n">
        <v>0.1246</v>
      </c>
      <c r="J156" s="49">
        <f>VLOOKUP(C156,PRECIOS!A:B,2,0)</f>
        <v/>
      </c>
      <c r="K156" s="49">
        <f>1-((F156*1.19)/E156/J156)</f>
        <v/>
      </c>
    </row>
    <row r="157">
      <c r="A157" s="49" t="inlineStr">
        <is>
          <t xml:space="preserve">   1094900185</t>
        </is>
      </c>
      <c r="B157" s="49" t="inlineStr">
        <is>
          <t xml:space="preserve">0001094900185-000-ORTIZ MOTTA HECTOR FABIO                                  </t>
        </is>
      </c>
      <c r="C157" s="49" t="inlineStr">
        <is>
          <t xml:space="preserve">KORAZA BASE PASTEL 02                             </t>
        </is>
      </c>
      <c r="D157" s="49">
        <f>VLOOKUP(A157,VENDEDORES!G:H,2,0)</f>
        <v/>
      </c>
      <c r="E157" s="49" t="n">
        <v>1</v>
      </c>
      <c r="F157" s="50" t="n">
        <v>214566.39</v>
      </c>
      <c r="G157" s="50" t="n">
        <v>190716.64</v>
      </c>
      <c r="H157" s="51" t="n">
        <v>0.1112</v>
      </c>
      <c r="I157" s="51" t="n">
        <v>0.1251</v>
      </c>
      <c r="J157" s="49">
        <f>VLOOKUP(C157,PRECIOS!A:B,2,0)</f>
        <v/>
      </c>
      <c r="K157" s="49">
        <f>1-((F157*1.19)/E157/J157)</f>
        <v/>
      </c>
    </row>
    <row r="158">
      <c r="A158" s="49" t="inlineStr">
        <is>
          <t xml:space="preserve">   1087549218</t>
        </is>
      </c>
      <c r="B158" s="49" t="inlineStr">
        <is>
          <t xml:space="preserve">0001087549218-000-BUITRAGO MEJIA GEOVANNY                                   </t>
        </is>
      </c>
      <c r="C158" s="49" t="inlineStr">
        <is>
          <t xml:space="preserve">AEROSOL ALTA TEMPERATURA NEGRO MATE  X 300 ML     </t>
        </is>
      </c>
      <c r="D158" s="49">
        <f>VLOOKUP(A158,VENDEDORES!G:H,2,0)</f>
        <v/>
      </c>
      <c r="E158" s="49" t="n">
        <v>2</v>
      </c>
      <c r="F158" s="50" t="n">
        <v>22073.95</v>
      </c>
      <c r="G158" s="50" t="n">
        <v>19604.02</v>
      </c>
      <c r="H158" s="51" t="n">
        <v>0.1119</v>
      </c>
      <c r="I158" s="51" t="n">
        <v>0.126</v>
      </c>
      <c r="J158" s="49">
        <f>VLOOKUP(C158,PRECIOS!A:B,2,0)</f>
        <v/>
      </c>
      <c r="K158" s="49">
        <f>1-((F158*1.19)/E158/J158)</f>
        <v/>
      </c>
    </row>
    <row r="159">
      <c r="A159" s="49" t="inlineStr">
        <is>
          <t xml:space="preserve">      6557485</t>
        </is>
      </c>
      <c r="B159" s="49" t="inlineStr">
        <is>
          <t xml:space="preserve">0000006557485-000-BALLESTEROS RIOS FERNANDO                                 </t>
        </is>
      </c>
      <c r="C159" s="49" t="inlineStr">
        <is>
          <t xml:space="preserve">AEROSOL ALTA TEMPERATURA NEGRO MATE  X 300 ML     </t>
        </is>
      </c>
      <c r="D159" s="49">
        <f>VLOOKUP(A159,VENDEDORES!G:H,2,0)</f>
        <v/>
      </c>
      <c r="E159" s="49" t="n">
        <v>12</v>
      </c>
      <c r="F159" s="50" t="n">
        <v>132442.79</v>
      </c>
      <c r="G159" s="50" t="n">
        <v>117624.16</v>
      </c>
      <c r="H159" s="51" t="n">
        <v>0.1119</v>
      </c>
      <c r="I159" s="51" t="n">
        <v>0.126</v>
      </c>
      <c r="J159" s="49">
        <f>VLOOKUP(C159,PRECIOS!A:B,2,0)</f>
        <v/>
      </c>
      <c r="K159" s="49">
        <f>1-((F159*1.19)/E159/J159)</f>
        <v/>
      </c>
    </row>
    <row r="160">
      <c r="A160" s="49" t="inlineStr">
        <is>
          <t xml:space="preserve">     94152815</t>
        </is>
      </c>
      <c r="B160" s="49" t="inlineStr">
        <is>
          <t xml:space="preserve">0000094152815-000-AREIZA QUICENO HUGO FERLEY                                </t>
        </is>
      </c>
      <c r="C160" s="49" t="inlineStr">
        <is>
          <t xml:space="preserve">AEROSOL ALTA TEMPERATURA NEGRO MATE  X 300 ML     </t>
        </is>
      </c>
      <c r="D160" s="49">
        <f>VLOOKUP(A160,VENDEDORES!G:H,2,0)</f>
        <v/>
      </c>
      <c r="E160" s="49" t="n">
        <v>6</v>
      </c>
      <c r="F160" s="50" t="n">
        <v>66220.99000000001</v>
      </c>
      <c r="G160" s="50" t="n">
        <v>58812.08</v>
      </c>
      <c r="H160" s="51" t="n">
        <v>0.1119</v>
      </c>
      <c r="I160" s="51" t="n">
        <v>0.126</v>
      </c>
      <c r="J160" s="49">
        <f>VLOOKUP(C160,PRECIOS!A:B,2,0)</f>
        <v/>
      </c>
      <c r="K160" s="49">
        <f>1-((F160*1.19)/E160/J160)</f>
        <v/>
      </c>
    </row>
    <row r="161">
      <c r="A161" s="49" t="inlineStr">
        <is>
          <t xml:space="preserve">    901841161</t>
        </is>
      </c>
      <c r="B161" s="49" t="inlineStr">
        <is>
          <t xml:space="preserve">0000901841161-000-FERRE AMBAR SOLUCIONES SAS                                </t>
        </is>
      </c>
      <c r="C161" s="49" t="inlineStr">
        <is>
          <t xml:space="preserve">SILICONITE TRANSPARENTE 7 AÑOS 01                 </t>
        </is>
      </c>
      <c r="D161" s="49">
        <f>VLOOKUP(A161,VENDEDORES!G:H,2,0)</f>
        <v/>
      </c>
      <c r="E161" s="49" t="n">
        <v>1</v>
      </c>
      <c r="F161" s="50" t="n">
        <v>80053.78</v>
      </c>
      <c r="G161" s="50" t="n">
        <v>71094.8</v>
      </c>
      <c r="H161" s="51" t="n">
        <v>0.1119</v>
      </c>
      <c r="I161" s="51" t="n">
        <v>0.126</v>
      </c>
      <c r="J161" s="49">
        <f>VLOOKUP(C161,PRECIOS!A:B,2,0)</f>
        <v/>
      </c>
      <c r="K161" s="49">
        <f>1-((F161*1.19)/E161/J161)</f>
        <v/>
      </c>
    </row>
    <row r="162">
      <c r="A162" s="49" t="inlineStr">
        <is>
          <t xml:space="preserve">     41943306</t>
        </is>
      </c>
      <c r="B162" s="49" t="inlineStr">
        <is>
          <t xml:space="preserve">0000041943306-000-ARIAS NIQUEPA MARTHA CECILIA                              </t>
        </is>
      </c>
      <c r="C162" s="49" t="inlineStr">
        <is>
          <t xml:space="preserve">CONJUNTO VALVULA TANQUE ALTO 1/2 PLUS             </t>
        </is>
      </c>
      <c r="D162" s="49">
        <f>VLOOKUP(A162,VENDEDORES!G:H,2,0)</f>
        <v/>
      </c>
      <c r="E162" s="49" t="n">
        <v>1</v>
      </c>
      <c r="F162" s="50" t="n">
        <v>25847.9</v>
      </c>
      <c r="G162" s="50" t="n">
        <v>22944.92</v>
      </c>
      <c r="H162" s="51" t="n">
        <v>0.1123</v>
      </c>
      <c r="I162" s="51" t="n">
        <v>0.1265</v>
      </c>
      <c r="J162" s="49">
        <f>VLOOKUP(C162,PRECIOS!A:B,2,0)</f>
        <v/>
      </c>
      <c r="K162" s="49">
        <f>1-((F162*1.19)/E162/J162)</f>
        <v/>
      </c>
    </row>
    <row r="163">
      <c r="A163" s="49" t="inlineStr">
        <is>
          <t xml:space="preserve">    901862570</t>
        </is>
      </c>
      <c r="B163" s="49" t="inlineStr">
        <is>
          <t xml:space="preserve">0000901862570-000-FERRETERIA CEMENTOS VILLEGAS SAS                          </t>
        </is>
      </c>
      <c r="C163" s="49" t="inlineStr">
        <is>
          <t xml:space="preserve">LIMATESA LIMAHOYA COLONIAL                        </t>
        </is>
      </c>
      <c r="D163" s="49">
        <f>VLOOKUP(A163,VENDEDORES!G:H,2,0)</f>
        <v/>
      </c>
      <c r="E163" s="49" t="n">
        <v>4</v>
      </c>
      <c r="F163" s="50" t="n">
        <v>124189.08</v>
      </c>
      <c r="G163" s="50" t="n">
        <v>110143.98</v>
      </c>
      <c r="H163" s="51" t="n">
        <v>0.1131</v>
      </c>
      <c r="I163" s="51" t="n">
        <v>0.1275</v>
      </c>
      <c r="J163" s="49">
        <f>VLOOKUP(C163,PRECIOS!A:B,2,0)</f>
        <v/>
      </c>
      <c r="K163" s="49">
        <f>1-((F163*1.19)/E163/J163)</f>
        <v/>
      </c>
    </row>
    <row r="164">
      <c r="A164" s="49" t="inlineStr">
        <is>
          <t xml:space="preserve">      7521814</t>
        </is>
      </c>
      <c r="B164" s="49" t="inlineStr">
        <is>
          <t xml:space="preserve">0000007521814-000-SERNA RAMIREZ LUIS EVELIO                                 </t>
        </is>
      </c>
      <c r="C164" s="49" t="inlineStr">
        <is>
          <t xml:space="preserve">SIKA 1 X 20 KL                                    </t>
        </is>
      </c>
      <c r="D164" s="49">
        <f>VLOOKUP(A164,VENDEDORES!G:H,2,0)</f>
        <v/>
      </c>
      <c r="E164" s="49" t="n">
        <v>1</v>
      </c>
      <c r="F164" s="50" t="n">
        <v>261627.31</v>
      </c>
      <c r="G164" s="50" t="n">
        <v>232026.87</v>
      </c>
      <c r="H164" s="51" t="n">
        <v>0.1131</v>
      </c>
      <c r="I164" s="51" t="n">
        <v>0.1276</v>
      </c>
      <c r="J164" s="49">
        <f>VLOOKUP(C164,PRECIOS!A:B,2,0)</f>
        <v/>
      </c>
      <c r="K164" s="49">
        <f>1-((F164*1.19)/E164/J164)</f>
        <v/>
      </c>
    </row>
    <row r="165">
      <c r="A165" s="49" t="inlineStr">
        <is>
          <t xml:space="preserve">     41953409</t>
        </is>
      </c>
      <c r="B165" s="49" t="inlineStr">
        <is>
          <t xml:space="preserve">0000041953409-000-POVEDA OSORIO DIANA PATRICIA                              </t>
        </is>
      </c>
      <c r="C165" s="49" t="inlineStr">
        <is>
          <t xml:space="preserve">SIKAFILL 7 POWER BLANCO X 1/4                     </t>
        </is>
      </c>
      <c r="D165" s="49">
        <f>VLOOKUP(A165,VENDEDORES!G:H,2,0)</f>
        <v/>
      </c>
      <c r="E165" s="49" t="n">
        <v>1</v>
      </c>
      <c r="F165" s="50" t="n">
        <v>18696</v>
      </c>
      <c r="G165" s="50" t="n">
        <v>16565.55</v>
      </c>
      <c r="H165" s="51" t="n">
        <v>0.114</v>
      </c>
      <c r="I165" s="51" t="n">
        <v>0.1286</v>
      </c>
      <c r="J165" s="49">
        <f>VLOOKUP(C165,PRECIOS!A:B,2,0)</f>
        <v/>
      </c>
      <c r="K165" s="49">
        <f>1-((F165*1.19)/E165/J165)</f>
        <v/>
      </c>
    </row>
    <row r="166">
      <c r="A166" s="49" t="inlineStr">
        <is>
          <t xml:space="preserve">     65774733</t>
        </is>
      </c>
      <c r="B166" s="49" t="inlineStr">
        <is>
          <t xml:space="preserve">0000065774733-000-SOLANO ARTEAGA LILIANA                                    </t>
        </is>
      </c>
      <c r="C166" s="49" t="inlineStr">
        <is>
          <t xml:space="preserve">PINTUCO FILL 7 GRIS 01                            </t>
        </is>
      </c>
      <c r="D166" s="49">
        <f>VLOOKUP(A166,VENDEDORES!G:H,2,0)</f>
        <v/>
      </c>
      <c r="E166" s="49" t="n">
        <v>2</v>
      </c>
      <c r="F166" s="50" t="n">
        <v>101936.97</v>
      </c>
      <c r="G166" s="50" t="n">
        <v>90189.11</v>
      </c>
      <c r="H166" s="51" t="n">
        <v>0.1152</v>
      </c>
      <c r="I166" s="51" t="n">
        <v>0.1303</v>
      </c>
      <c r="J166" s="49">
        <f>VLOOKUP(C166,PRECIOS!A:B,2,0)</f>
        <v/>
      </c>
      <c r="K166" s="49">
        <f>1-((F166*1.19)/E166/J166)</f>
        <v/>
      </c>
    </row>
    <row r="167">
      <c r="A167" s="49" t="inlineStr">
        <is>
          <t xml:space="preserve">    901784796</t>
        </is>
      </c>
      <c r="B167" s="49" t="inlineStr">
        <is>
          <t xml:space="preserve">0000901784796-000-CONSORCIO CONSTRUCCION PAISAJE CULTURAL                   </t>
        </is>
      </c>
      <c r="C167" s="49" t="inlineStr">
        <is>
          <t xml:space="preserve">PINTULUX TEU NEGRO MATE 01                        </t>
        </is>
      </c>
      <c r="D167" s="49">
        <f>VLOOKUP(A167,VENDEDORES!G:H,2,0)</f>
        <v/>
      </c>
      <c r="E167" s="49" t="n">
        <v>2</v>
      </c>
      <c r="F167" s="50" t="n">
        <v>186205.04</v>
      </c>
      <c r="G167" s="50" t="n">
        <v>164541.04</v>
      </c>
      <c r="H167" s="51" t="n">
        <v>0.1163</v>
      </c>
      <c r="I167" s="51" t="n">
        <v>0.1317</v>
      </c>
      <c r="J167" s="49">
        <f>VLOOKUP(C167,PRECIOS!A:B,2,0)</f>
        <v/>
      </c>
      <c r="K167" s="49">
        <f>1-((F167*1.19)/E167/J167)</f>
        <v/>
      </c>
    </row>
    <row r="168">
      <c r="A168" s="49" t="inlineStr">
        <is>
          <t xml:space="preserve">   1087549218</t>
        </is>
      </c>
      <c r="B168" s="49" t="inlineStr">
        <is>
          <t xml:space="preserve">0001087549218-000-BUITRAGO MEJIA GEOVANNY                                   </t>
        </is>
      </c>
      <c r="C168" s="49" t="inlineStr">
        <is>
          <t xml:space="preserve">AEROSOL METALIZADO ORO X 300 ML                   </t>
        </is>
      </c>
      <c r="D168" s="49">
        <f>VLOOKUP(A168,VENDEDORES!G:H,2,0)</f>
        <v/>
      </c>
      <c r="E168" s="49" t="n">
        <v>2</v>
      </c>
      <c r="F168" s="50" t="n">
        <v>22073.95</v>
      </c>
      <c r="G168" s="50" t="n">
        <v>19507.2</v>
      </c>
      <c r="H168" s="51" t="n">
        <v>0.1163</v>
      </c>
      <c r="I168" s="51" t="n">
        <v>0.1316</v>
      </c>
      <c r="J168" s="49">
        <f>VLOOKUP(C168,PRECIOS!A:B,2,0)</f>
        <v/>
      </c>
      <c r="K168" s="49">
        <f>1-((F168*1.19)/E168/J168)</f>
        <v/>
      </c>
    </row>
    <row r="169">
      <c r="A169" s="49" t="inlineStr">
        <is>
          <t xml:space="preserve">      6557485</t>
        </is>
      </c>
      <c r="B169" s="49" t="inlineStr">
        <is>
          <t xml:space="preserve">0000006557485-000-BALLESTEROS RIOS FERNANDO                                 </t>
        </is>
      </c>
      <c r="C169" s="49" t="inlineStr">
        <is>
          <t xml:space="preserve">AEROSOL ALTA TEMPERATURA ALUMINIO X 300 ML        </t>
        </is>
      </c>
      <c r="D169" s="49">
        <f>VLOOKUP(A169,VENDEDORES!G:H,2,0)</f>
        <v/>
      </c>
      <c r="E169" s="49" t="n">
        <v>6</v>
      </c>
      <c r="F169" s="50" t="n">
        <v>66220.99000000001</v>
      </c>
      <c r="G169" s="50" t="n">
        <v>58493.78</v>
      </c>
      <c r="H169" s="51" t="n">
        <v>0.1167</v>
      </c>
      <c r="I169" s="51" t="n">
        <v>0.1321</v>
      </c>
      <c r="J169" s="49">
        <f>VLOOKUP(C169,PRECIOS!A:B,2,0)</f>
        <v/>
      </c>
      <c r="K169" s="49">
        <f>1-((F169*1.19)/E169/J169)</f>
        <v/>
      </c>
    </row>
    <row r="170">
      <c r="A170" s="49" t="inlineStr">
        <is>
          <t xml:space="preserve">     59312249</t>
        </is>
      </c>
      <c r="B170" s="49" t="inlineStr">
        <is>
          <t xml:space="preserve">0000059312249-000-CABRERA MONTILLA SANDRA GEOVANNA                          </t>
        </is>
      </c>
      <c r="C170" s="49" t="inlineStr">
        <is>
          <t xml:space="preserve">SOUDAFLEX 40FC BLANCO X 300 ML                    </t>
        </is>
      </c>
      <c r="D170" s="49">
        <f>VLOOKUP(A170,VENDEDORES!G:H,2,0)</f>
        <v/>
      </c>
      <c r="E170" s="49" t="n">
        <v>3</v>
      </c>
      <c r="F170" s="50" t="n">
        <v>46273.11</v>
      </c>
      <c r="G170" s="50" t="n">
        <v>40827.66</v>
      </c>
      <c r="H170" s="51" t="n">
        <v>0.1177</v>
      </c>
      <c r="I170" s="51" t="n">
        <v>0.1334</v>
      </c>
      <c r="J170" s="49">
        <f>VLOOKUP(C170,PRECIOS!A:B,2,0)</f>
        <v/>
      </c>
      <c r="K170" s="49">
        <f>1-((F170*1.19)/E170/J170)</f>
        <v/>
      </c>
    </row>
    <row r="171">
      <c r="A171" s="49" t="inlineStr">
        <is>
          <t xml:space="preserve">     89008385</t>
        </is>
      </c>
      <c r="B171" s="49" t="inlineStr">
        <is>
          <t xml:space="preserve">0000089008385-000-SILVA GARZON JORGE LUIS                                   </t>
        </is>
      </c>
      <c r="C171" s="49" t="inlineStr">
        <is>
          <t xml:space="preserve">SOUDAFLEX 40FC BLANCO X 300 ML                    </t>
        </is>
      </c>
      <c r="D171" s="49">
        <f>VLOOKUP(A171,VENDEDORES!G:H,2,0)</f>
        <v/>
      </c>
      <c r="E171" s="49" t="n">
        <v>3</v>
      </c>
      <c r="F171" s="50" t="n">
        <v>46273.11</v>
      </c>
      <c r="G171" s="50" t="n">
        <v>40827.66</v>
      </c>
      <c r="H171" s="51" t="n">
        <v>0.1177</v>
      </c>
      <c r="I171" s="51" t="n">
        <v>0.1334</v>
      </c>
      <c r="J171" s="49">
        <f>VLOOKUP(C171,PRECIOS!A:B,2,0)</f>
        <v/>
      </c>
      <c r="K171" s="49">
        <f>1-((F171*1.19)/E171/J171)</f>
        <v/>
      </c>
    </row>
    <row r="172">
      <c r="A172" s="49" t="inlineStr">
        <is>
          <t xml:space="preserve">     79877098</t>
        </is>
      </c>
      <c r="B172" s="49" t="inlineStr">
        <is>
          <t xml:space="preserve">0000079877098-000-MENDOZA VARELA FABIAN                                     </t>
        </is>
      </c>
      <c r="C172" s="49" t="inlineStr">
        <is>
          <t xml:space="preserve">TEE PRESION 1/2                                   </t>
        </is>
      </c>
      <c r="D172" s="49">
        <f>VLOOKUP(A172,VENDEDORES!G:H,2,0)</f>
        <v/>
      </c>
      <c r="E172" s="49" t="n">
        <v>1</v>
      </c>
      <c r="F172" s="50" t="n">
        <v>407.56</v>
      </c>
      <c r="G172" s="50" t="n">
        <v>359.27</v>
      </c>
      <c r="H172" s="51" t="n">
        <v>0.1185</v>
      </c>
      <c r="I172" s="51" t="n">
        <v>0.1344</v>
      </c>
      <c r="J172" s="49">
        <f>VLOOKUP(C172,PRECIOS!A:B,2,0)</f>
        <v/>
      </c>
      <c r="K172" s="49">
        <f>1-((F172*1.19)/E172/J172)</f>
        <v/>
      </c>
    </row>
    <row r="173">
      <c r="A173" s="49" t="inlineStr">
        <is>
          <t xml:space="preserve">    901707502</t>
        </is>
      </c>
      <c r="B173" s="49" t="inlineStr">
        <is>
          <t xml:space="preserve">0000901707502-000-MULTI HOME DIMATE SAS                                     </t>
        </is>
      </c>
      <c r="C173" s="49" t="inlineStr">
        <is>
          <t xml:space="preserve">JUEGO DE PLATINAS P/ CLARABOYA X 6 UND.           </t>
        </is>
      </c>
      <c r="D173" s="49">
        <f>VLOOKUP(A173,VENDEDORES!G:H,2,0)</f>
        <v/>
      </c>
      <c r="E173" s="49" t="n">
        <v>2</v>
      </c>
      <c r="F173" s="50" t="n">
        <v>3571.09</v>
      </c>
      <c r="G173" s="50" t="n">
        <v>3147.08</v>
      </c>
      <c r="H173" s="51" t="n">
        <v>0.1187</v>
      </c>
      <c r="I173" s="51" t="n">
        <v>0.1347</v>
      </c>
      <c r="J173" s="49">
        <f>VLOOKUP(C173,PRECIOS!A:B,2,0)</f>
        <v/>
      </c>
      <c r="K173" s="49">
        <f>1-((F173*1.19)/E173/J173)</f>
        <v/>
      </c>
    </row>
    <row r="174">
      <c r="A174" s="49" t="inlineStr">
        <is>
          <t xml:space="preserve">    890001290</t>
        </is>
      </c>
      <c r="B174" s="49" t="inlineStr">
        <is>
          <t xml:space="preserve">0000890001290-000-ASOCIACION CLUB CAMPESTRE DE ARMENIA                      </t>
        </is>
      </c>
      <c r="C174" s="49" t="inlineStr">
        <is>
          <t xml:space="preserve">SOLDADURA PVC 1/8 NEUTRO Y VERDE SUPRASOLD        </t>
        </is>
      </c>
      <c r="D174" s="49">
        <f>VLOOKUP(A174,VENDEDORES!G:H,2,0)</f>
        <v/>
      </c>
      <c r="E174" s="49" t="n">
        <v>1</v>
      </c>
      <c r="F174" s="50" t="n">
        <v>25252.6</v>
      </c>
      <c r="G174" s="50" t="n">
        <v>22251.5</v>
      </c>
      <c r="H174" s="51" t="n">
        <v>0.1188</v>
      </c>
      <c r="I174" s="51" t="n">
        <v>0.1349</v>
      </c>
      <c r="J174" s="49">
        <f>VLOOKUP(C174,PRECIOS!A:B,2,0)</f>
        <v/>
      </c>
      <c r="K174" s="49">
        <f>1-((F174*1.19)/E174/J174)</f>
        <v/>
      </c>
    </row>
    <row r="175">
      <c r="A175" s="49" t="inlineStr">
        <is>
          <t xml:space="preserve">   1193378045</t>
        </is>
      </c>
      <c r="B175" s="49" t="inlineStr">
        <is>
          <t xml:space="preserve">0001193378045-000-JUAN DAVID CELIS GUARIN                                   </t>
        </is>
      </c>
      <c r="C175" s="49" t="inlineStr">
        <is>
          <t xml:space="preserve">TEE PRESION 1/2                                   </t>
        </is>
      </c>
      <c r="D175" s="49">
        <f>VLOOKUP(A175,VENDEDORES!G:H,2,0)</f>
        <v/>
      </c>
      <c r="E175" s="49" t="n">
        <v>4</v>
      </c>
      <c r="F175" s="50" t="n">
        <v>1632.1</v>
      </c>
      <c r="G175" s="50" t="n">
        <v>1437.11</v>
      </c>
      <c r="H175" s="51" t="n">
        <v>0.1195</v>
      </c>
      <c r="I175" s="51" t="n">
        <v>0.1357</v>
      </c>
      <c r="J175" s="49">
        <f>VLOOKUP(C175,PRECIOS!A:B,2,0)</f>
        <v/>
      </c>
      <c r="K175" s="49">
        <f>1-((F175*1.19)/E175/J175)</f>
        <v/>
      </c>
    </row>
    <row r="176">
      <c r="A176" s="49" t="inlineStr">
        <is>
          <t xml:space="preserve">    890001290</t>
        </is>
      </c>
      <c r="B176" s="49" t="inlineStr">
        <is>
          <t xml:space="preserve">0000890001290-000-ASOCIACION CLUB CAMPESTRE DE ARMENIA                      </t>
        </is>
      </c>
      <c r="C176" s="49" t="inlineStr">
        <is>
          <t xml:space="preserve">ADAPTADOR MACHO 1 PRESION LISO ROSC               </t>
        </is>
      </c>
      <c r="D176" s="49">
        <f>VLOOKUP(A176,VENDEDORES!G:H,2,0)</f>
        <v/>
      </c>
      <c r="E176" s="49" t="n">
        <v>20</v>
      </c>
      <c r="F176" s="50" t="n">
        <v>15685.88</v>
      </c>
      <c r="G176" s="50" t="n">
        <v>13805.36</v>
      </c>
      <c r="H176" s="51" t="n">
        <v>0.1199</v>
      </c>
      <c r="I176" s="51" t="n">
        <v>0.1362</v>
      </c>
      <c r="J176" s="49">
        <f>VLOOKUP(C176,PRECIOS!A:B,2,0)</f>
        <v/>
      </c>
      <c r="K176" s="49">
        <f>1-((F176*1.19)/E176/J176)</f>
        <v/>
      </c>
    </row>
    <row r="177">
      <c r="A177" s="49" t="inlineStr">
        <is>
          <t xml:space="preserve">    901109290</t>
        </is>
      </c>
      <c r="B177" s="49" t="inlineStr">
        <is>
          <t xml:space="preserve">0000901109290-000-SOLUCIONES TECNICAS &amp; LOCATIVAS DE COLOMBIA SAS           </t>
        </is>
      </c>
      <c r="C177" s="49" t="inlineStr">
        <is>
          <t xml:space="preserve">ESTUCO RELLENO GRUESO EXTERIORES X 25 KL          </t>
        </is>
      </c>
      <c r="D177" s="49">
        <f>VLOOKUP(A177,VENDEDORES!G:H,2,0)</f>
        <v/>
      </c>
      <c r="E177" s="49" t="n">
        <v>2</v>
      </c>
      <c r="F177" s="50" t="n">
        <v>85136.97</v>
      </c>
      <c r="G177" s="50" t="n">
        <v>74919.98</v>
      </c>
      <c r="H177" s="51" t="n">
        <v>0.12</v>
      </c>
      <c r="I177" s="51" t="n">
        <v>0.1364</v>
      </c>
      <c r="J177" s="49">
        <f>VLOOKUP(C177,PRECIOS!A:B,2,0)</f>
        <v/>
      </c>
      <c r="K177" s="49">
        <f>1-((F177*1.19)/E177/J177)</f>
        <v/>
      </c>
    </row>
    <row r="178">
      <c r="A178" s="49" t="inlineStr">
        <is>
          <t xml:space="preserve">   1193378045</t>
        </is>
      </c>
      <c r="B178" s="49" t="inlineStr">
        <is>
          <t xml:space="preserve">0001193378045-000-JUAN DAVID CELIS GUARIN                                   </t>
        </is>
      </c>
      <c r="C178" s="49" t="inlineStr">
        <is>
          <t xml:space="preserve">TAPON SOLDADO 1/2 PRESION                         </t>
        </is>
      </c>
      <c r="D178" s="49">
        <f>VLOOKUP(A178,VENDEDORES!G:H,2,0)</f>
        <v/>
      </c>
      <c r="E178" s="49" t="n">
        <v>4</v>
      </c>
      <c r="F178" s="50" t="n">
        <v>708.3</v>
      </c>
      <c r="G178" s="50" t="n">
        <v>623.16</v>
      </c>
      <c r="H178" s="51" t="n">
        <v>0.1202</v>
      </c>
      <c r="I178" s="51" t="n">
        <v>0.1366</v>
      </c>
      <c r="J178" s="49">
        <f>VLOOKUP(C178,PRECIOS!A:B,2,0)</f>
        <v/>
      </c>
      <c r="K178" s="49">
        <f>1-((F178*1.19)/E178/J178)</f>
        <v/>
      </c>
    </row>
    <row r="179">
      <c r="A179" s="49" t="inlineStr">
        <is>
          <t xml:space="preserve">   1037600482</t>
        </is>
      </c>
      <c r="B179" s="49" t="inlineStr">
        <is>
          <t xml:space="preserve">0001037600482-000-LEIDY JOHANA SUAREZ BEDOYA                                </t>
        </is>
      </c>
      <c r="C179" s="49" t="inlineStr">
        <is>
          <t xml:space="preserve">IMPAEXTUCO x 25 KLS                               </t>
        </is>
      </c>
      <c r="D179" s="49">
        <f>VLOOKUP(A179,VENDEDORES!G:H,2,0)</f>
        <v/>
      </c>
      <c r="E179" s="49" t="n">
        <v>1</v>
      </c>
      <c r="F179" s="50" t="n">
        <v>56121.85</v>
      </c>
      <c r="G179" s="50" t="n">
        <v>49368.57</v>
      </c>
      <c r="H179" s="51" t="n">
        <v>0.1203</v>
      </c>
      <c r="I179" s="51" t="n">
        <v>0.1368</v>
      </c>
      <c r="J179" s="49">
        <f>VLOOKUP(C179,PRECIOS!A:B,2,0)</f>
        <v/>
      </c>
      <c r="K179" s="49">
        <f>1-((F179*1.19)/E179/J179)</f>
        <v/>
      </c>
    </row>
    <row r="180">
      <c r="A180" s="49" t="inlineStr">
        <is>
          <t xml:space="preserve">    901109290</t>
        </is>
      </c>
      <c r="B180" s="49" t="inlineStr">
        <is>
          <t xml:space="preserve">0000901109290-000-SOLUCIONES TECNICAS &amp; LOCATIVAS DE COLOMBIA SAS           </t>
        </is>
      </c>
      <c r="C180" s="49" t="inlineStr">
        <is>
          <t xml:space="preserve">ESTUCO PANEL SR X 25K                             </t>
        </is>
      </c>
      <c r="D180" s="49">
        <f>VLOOKUP(A180,VENDEDORES!G:H,2,0)</f>
        <v/>
      </c>
      <c r="E180" s="49" t="n">
        <v>2</v>
      </c>
      <c r="F180" s="50" t="n">
        <v>96415.97</v>
      </c>
      <c r="G180" s="50" t="n">
        <v>84814.09</v>
      </c>
      <c r="H180" s="51" t="n">
        <v>0.1203</v>
      </c>
      <c r="I180" s="51" t="n">
        <v>0.1368</v>
      </c>
      <c r="J180" s="49">
        <f>VLOOKUP(C180,PRECIOS!A:B,2,0)</f>
        <v/>
      </c>
      <c r="K180" s="49">
        <f>1-((F180*1.19)/E180/J180)</f>
        <v/>
      </c>
    </row>
    <row r="181">
      <c r="A181" s="49" t="inlineStr">
        <is>
          <t xml:space="preserve">    901800944</t>
        </is>
      </c>
      <c r="B181" s="49" t="inlineStr">
        <is>
          <t xml:space="preserve">0000901800944-000-CONSTRUCTORA NARANJO SAS                                  </t>
        </is>
      </c>
      <c r="C181" s="49" t="inlineStr">
        <is>
          <t xml:space="preserve">ANGULO ESQUIN PROTECTOR X 2.44 BLANCO             </t>
        </is>
      </c>
      <c r="D181" s="49">
        <f>VLOOKUP(A181,VENDEDORES!G:H,2,0)</f>
        <v/>
      </c>
      <c r="E181" s="49" t="n">
        <v>10</v>
      </c>
      <c r="F181" s="50" t="n">
        <v>61042.02</v>
      </c>
      <c r="G181" s="50" t="n">
        <v>53700</v>
      </c>
      <c r="H181" s="51" t="n">
        <v>0.1203</v>
      </c>
      <c r="I181" s="51" t="n">
        <v>0.1367</v>
      </c>
      <c r="J181" s="49">
        <f>VLOOKUP(C181,PRECIOS!A:B,2,0)</f>
        <v/>
      </c>
      <c r="K181" s="49">
        <f>1-((F181*1.19)/E181/J181)</f>
        <v/>
      </c>
    </row>
    <row r="182">
      <c r="A182" s="49" t="inlineStr">
        <is>
          <t xml:space="preserve">     41925312</t>
        </is>
      </c>
      <c r="B182" s="49" t="inlineStr">
        <is>
          <t xml:space="preserve">0000041925312-000-VALENCIA VILLANUEVA  ANGELICA  MARIA                      </t>
        </is>
      </c>
      <c r="C182" s="49" t="inlineStr">
        <is>
          <t xml:space="preserve">IMPAEXTUCO x 25 KLS                               </t>
        </is>
      </c>
      <c r="D182" s="49">
        <f>VLOOKUP(A182,VENDEDORES!G:H,2,0)</f>
        <v/>
      </c>
      <c r="E182" s="49" t="n">
        <v>1</v>
      </c>
      <c r="F182" s="50" t="n">
        <v>56121.95</v>
      </c>
      <c r="G182" s="50" t="n">
        <v>49368.57</v>
      </c>
      <c r="H182" s="51" t="n">
        <v>0.1203</v>
      </c>
      <c r="I182" s="51" t="n">
        <v>0.1368</v>
      </c>
      <c r="J182" s="49">
        <f>VLOOKUP(C182,PRECIOS!A:B,2,0)</f>
        <v/>
      </c>
      <c r="K182" s="49">
        <f>1-((F182*1.19)/E182/J182)</f>
        <v/>
      </c>
    </row>
    <row r="183">
      <c r="A183" s="49" t="inlineStr">
        <is>
          <t xml:space="preserve">    901109290</t>
        </is>
      </c>
      <c r="B183" s="49" t="inlineStr">
        <is>
          <t xml:space="preserve">0000901109290-000-SOLUCIONES TECNICAS &amp; LOCATIVAS DE COLOMBIA SAS           </t>
        </is>
      </c>
      <c r="C183" s="49" t="inlineStr">
        <is>
          <t xml:space="preserve">ESTUCO RELLENO GRUESO INTERIORES x 25 KLS         </t>
        </is>
      </c>
      <c r="D183" s="49">
        <f>VLOOKUP(A183,VENDEDORES!G:H,2,0)</f>
        <v/>
      </c>
      <c r="E183" s="49" t="n">
        <v>2</v>
      </c>
      <c r="F183" s="50" t="n">
        <v>57348.74</v>
      </c>
      <c r="G183" s="50" t="n">
        <v>50440</v>
      </c>
      <c r="H183" s="51" t="n">
        <v>0.1205</v>
      </c>
      <c r="I183" s="51" t="n">
        <v>0.137</v>
      </c>
      <c r="J183" s="49">
        <f>VLOOKUP(C183,PRECIOS!A:B,2,0)</f>
        <v/>
      </c>
      <c r="K183" s="49">
        <f>1-((F183*1.19)/E183/J183)</f>
        <v/>
      </c>
    </row>
    <row r="184">
      <c r="A184" s="49" t="inlineStr">
        <is>
          <t xml:space="preserve">    901784796</t>
        </is>
      </c>
      <c r="B184" s="49" t="inlineStr">
        <is>
          <t xml:space="preserve">0000901784796-000-CONSORCIO CONSTRUCCION PAISAJE CULTURAL                   </t>
        </is>
      </c>
      <c r="C184" s="49" t="inlineStr">
        <is>
          <t xml:space="preserve">S.L. CANAL 90 CAL.26 x 2.44 MTS                   </t>
        </is>
      </c>
      <c r="D184" s="49">
        <f>VLOOKUP(A184,VENDEDORES!G:H,2,0)</f>
        <v/>
      </c>
      <c r="E184" s="49" t="n">
        <v>23</v>
      </c>
      <c r="F184" s="50" t="n">
        <v>121223.53</v>
      </c>
      <c r="G184" s="50" t="n">
        <v>106611.25</v>
      </c>
      <c r="H184" s="51" t="n">
        <v>0.1205</v>
      </c>
      <c r="I184" s="51" t="n">
        <v>0.1371</v>
      </c>
      <c r="J184" s="49">
        <f>VLOOKUP(C184,PRECIOS!A:B,2,0)</f>
        <v/>
      </c>
      <c r="K184" s="49">
        <f>1-((F184*1.19)/E184/J184)</f>
        <v/>
      </c>
    </row>
    <row r="185">
      <c r="A185" s="49" t="inlineStr">
        <is>
          <t xml:space="preserve">    901784796</t>
        </is>
      </c>
      <c r="B185" s="49" t="inlineStr">
        <is>
          <t xml:space="preserve">0000901784796-000-CONSORCIO CONSTRUCCION PAISAJE CULTURAL                   </t>
        </is>
      </c>
      <c r="C185" s="49" t="inlineStr">
        <is>
          <t xml:space="preserve">S.L. PARAL 89 CAL.26 x 2.44 MTS                   </t>
        </is>
      </c>
      <c r="D185" s="49">
        <f>VLOOKUP(A185,VENDEDORES!G:H,2,0)</f>
        <v/>
      </c>
      <c r="E185" s="49" t="n">
        <v>24</v>
      </c>
      <c r="F185" s="50" t="n">
        <v>145673.95</v>
      </c>
      <c r="G185" s="50" t="n">
        <v>128086.26</v>
      </c>
      <c r="H185" s="51" t="n">
        <v>0.1207</v>
      </c>
      <c r="I185" s="51" t="n">
        <v>0.1373</v>
      </c>
      <c r="J185" s="49">
        <f>VLOOKUP(C185,PRECIOS!A:B,2,0)</f>
        <v/>
      </c>
      <c r="K185" s="49">
        <f>1-((F185*1.19)/E185/J185)</f>
        <v/>
      </c>
    </row>
    <row r="186">
      <c r="A186" s="49" t="inlineStr">
        <is>
          <t xml:space="preserve">   1116449254</t>
        </is>
      </c>
      <c r="B186" s="49" t="inlineStr">
        <is>
          <t xml:space="preserve">0001116449254-000-BERMUDEZ ROJAS STIVEN ANDRES                              </t>
        </is>
      </c>
      <c r="C186" s="49" t="inlineStr">
        <is>
          <t xml:space="preserve">S.L. PARAL 89 CAL.26 x 2.44 MTS                   </t>
        </is>
      </c>
      <c r="D186" s="49">
        <f>VLOOKUP(A186,VENDEDORES!G:H,2,0)</f>
        <v/>
      </c>
      <c r="E186" s="49" t="n">
        <v>8</v>
      </c>
      <c r="F186" s="50" t="n">
        <v>48557.98</v>
      </c>
      <c r="G186" s="50" t="n">
        <v>42695.42</v>
      </c>
      <c r="H186" s="51" t="n">
        <v>0.1207</v>
      </c>
      <c r="I186" s="51" t="n">
        <v>0.1373</v>
      </c>
      <c r="J186" s="49">
        <f>VLOOKUP(C186,PRECIOS!A:B,2,0)</f>
        <v/>
      </c>
      <c r="K186" s="49">
        <f>1-((F186*1.19)/E186/J186)</f>
        <v/>
      </c>
    </row>
    <row r="187">
      <c r="A187" s="49" t="inlineStr">
        <is>
          <t xml:space="preserve">     41943306</t>
        </is>
      </c>
      <c r="B187" s="49" t="inlineStr">
        <is>
          <t xml:space="preserve">0000041943306-000-ARIAS NIQUEPA MARTHA CECILIA                              </t>
        </is>
      </c>
      <c r="C187" s="49" t="inlineStr">
        <is>
          <t xml:space="preserve">S.L. PARAL 59 CAL.26 x 2.44 MTS                   </t>
        </is>
      </c>
      <c r="D187" s="49">
        <f>VLOOKUP(A187,VENDEDORES!G:H,2,0)</f>
        <v/>
      </c>
      <c r="E187" s="49" t="n">
        <v>6</v>
      </c>
      <c r="F187" s="50" t="n">
        <v>29788.24</v>
      </c>
      <c r="G187" s="50" t="n">
        <v>26188.51</v>
      </c>
      <c r="H187" s="51" t="n">
        <v>0.1208</v>
      </c>
      <c r="I187" s="51" t="n">
        <v>0.1375</v>
      </c>
      <c r="J187" s="49">
        <f>VLOOKUP(C187,PRECIOS!A:B,2,0)</f>
        <v/>
      </c>
      <c r="K187" s="49">
        <f>1-((F187*1.19)/E187/J187)</f>
        <v/>
      </c>
    </row>
    <row r="188">
      <c r="A188" s="49" t="inlineStr">
        <is>
          <t xml:space="preserve">   1116449254</t>
        </is>
      </c>
      <c r="B188" s="49" t="inlineStr">
        <is>
          <t xml:space="preserve">0001116449254-000-BERMUDEZ ROJAS STIVEN ANDRES                              </t>
        </is>
      </c>
      <c r="C188" s="49" t="inlineStr">
        <is>
          <t xml:space="preserve">S.L. PARAL 59 CAL.26 x 2.44 MTS                   </t>
        </is>
      </c>
      <c r="D188" s="49">
        <f>VLOOKUP(A188,VENDEDORES!G:H,2,0)</f>
        <v/>
      </c>
      <c r="E188" s="49" t="n">
        <v>18</v>
      </c>
      <c r="F188" s="50" t="n">
        <v>89364.71000000001</v>
      </c>
      <c r="G188" s="50" t="n">
        <v>78565.55</v>
      </c>
      <c r="H188" s="51" t="n">
        <v>0.1208</v>
      </c>
      <c r="I188" s="51" t="n">
        <v>0.1375</v>
      </c>
      <c r="J188" s="49">
        <f>VLOOKUP(C188,PRECIOS!A:B,2,0)</f>
        <v/>
      </c>
      <c r="K188" s="49">
        <f>1-((F188*1.19)/E188/J188)</f>
        <v/>
      </c>
    </row>
    <row r="189">
      <c r="A189" s="49" t="inlineStr">
        <is>
          <t xml:space="preserve">    900347670</t>
        </is>
      </c>
      <c r="B189" s="49" t="inlineStr">
        <is>
          <t xml:space="preserve">0000900347670-000-GTA INGENIERIA S A S                                      </t>
        </is>
      </c>
      <c r="C189" s="49" t="inlineStr">
        <is>
          <t xml:space="preserve">S.L. PARAL 59 CAL.26 x 2.44 MTS                   </t>
        </is>
      </c>
      <c r="D189" s="49">
        <f>VLOOKUP(A189,VENDEDORES!G:H,2,0)</f>
        <v/>
      </c>
      <c r="E189" s="49" t="n">
        <v>80</v>
      </c>
      <c r="F189" s="50" t="n">
        <v>397176.47</v>
      </c>
      <c r="G189" s="50" t="n">
        <v>349180.22</v>
      </c>
      <c r="H189" s="51" t="n">
        <v>0.1208</v>
      </c>
      <c r="I189" s="51" t="n">
        <v>0.1375</v>
      </c>
      <c r="J189" s="49">
        <f>VLOOKUP(C189,PRECIOS!A:B,2,0)</f>
        <v/>
      </c>
      <c r="K189" s="49">
        <f>1-((F189*1.19)/E189/J189)</f>
        <v/>
      </c>
    </row>
    <row r="190">
      <c r="A190" s="49" t="inlineStr">
        <is>
          <t xml:space="preserve">    901784796</t>
        </is>
      </c>
      <c r="B190" s="49" t="inlineStr">
        <is>
          <t xml:space="preserve">0000901784796-000-CONSORCIO CONSTRUCCION PAISAJE CULTURAL                   </t>
        </is>
      </c>
      <c r="C190" s="49" t="inlineStr">
        <is>
          <t xml:space="preserve">CLAVO ACERO CONCRETO 1                            </t>
        </is>
      </c>
      <c r="D190" s="49">
        <f>VLOOKUP(A190,VENDEDORES!G:H,2,0)</f>
        <v/>
      </c>
      <c r="E190" s="49" t="n">
        <v>1</v>
      </c>
      <c r="F190" s="50" t="n">
        <v>6312.18</v>
      </c>
      <c r="G190" s="50" t="n">
        <v>5549.05</v>
      </c>
      <c r="H190" s="51" t="n">
        <v>0.1209</v>
      </c>
      <c r="I190" s="51" t="n">
        <v>0.1375</v>
      </c>
      <c r="J190" s="49">
        <f>VLOOKUP(C190,PRECIOS!A:B,2,0)</f>
        <v/>
      </c>
      <c r="K190" s="49">
        <f>1-((F190*1.19)/E190/J190)</f>
        <v/>
      </c>
    </row>
    <row r="191">
      <c r="A191" s="49" t="inlineStr">
        <is>
          <t xml:space="preserve">     37655110</t>
        </is>
      </c>
      <c r="B191" s="49" t="inlineStr">
        <is>
          <t xml:space="preserve">0000037655110-000-ACOSTA BAUTISTA LIMBANIA                                  </t>
        </is>
      </c>
      <c r="C191" s="49" t="inlineStr">
        <is>
          <t xml:space="preserve">CLAVO ACERO CONCRETO 1                            </t>
        </is>
      </c>
      <c r="D191" s="49">
        <f>VLOOKUP(A191,VENDEDORES!G:H,2,0)</f>
        <v/>
      </c>
      <c r="E191" s="49" t="n">
        <v>20</v>
      </c>
      <c r="F191" s="50" t="n">
        <v>126242.86</v>
      </c>
      <c r="G191" s="50" t="n">
        <v>110981.03</v>
      </c>
      <c r="H191" s="51" t="n">
        <v>0.1209</v>
      </c>
      <c r="I191" s="51" t="n">
        <v>0.1375</v>
      </c>
      <c r="J191" s="49">
        <f>VLOOKUP(C191,PRECIOS!A:B,2,0)</f>
        <v/>
      </c>
      <c r="K191" s="49">
        <f>1-((F191*1.19)/E191/J191)</f>
        <v/>
      </c>
    </row>
    <row r="192">
      <c r="A192" s="49" t="inlineStr">
        <is>
          <t xml:space="preserve">   1116071126</t>
        </is>
      </c>
      <c r="B192" s="49" t="inlineStr">
        <is>
          <t xml:space="preserve">0001116071126-000-VARGAS AREIZA DIEGO ALEJANDRO                             </t>
        </is>
      </c>
      <c r="C192" s="49" t="inlineStr">
        <is>
          <t xml:space="preserve">LIJA ROJA # 80 CARBORUNDUM                        </t>
        </is>
      </c>
      <c r="D192" s="49">
        <f>VLOOKUP(A192,VENDEDORES!G:H,2,0)</f>
        <v/>
      </c>
      <c r="E192" s="49" t="n">
        <v>5</v>
      </c>
      <c r="F192" s="50" t="n">
        <v>8355.25</v>
      </c>
      <c r="G192" s="50" t="n">
        <v>7345.04</v>
      </c>
      <c r="H192" s="51" t="n">
        <v>0.1209</v>
      </c>
      <c r="I192" s="51" t="n">
        <v>0.1375</v>
      </c>
      <c r="J192" s="49">
        <f>VLOOKUP(C192,PRECIOS!A:B,2,0)</f>
        <v/>
      </c>
      <c r="K192" s="49">
        <f>1-((F192*1.19)/E192/J192)</f>
        <v/>
      </c>
    </row>
    <row r="193">
      <c r="A193" s="49" t="inlineStr">
        <is>
          <t xml:space="preserve">    901109290</t>
        </is>
      </c>
      <c r="B193" s="49" t="inlineStr">
        <is>
          <t xml:space="preserve">0000901109290-000-SOLUCIONES TECNICAS &amp; LOCATIVAS DE COLOMBIA SAS           </t>
        </is>
      </c>
      <c r="C193" s="49" t="inlineStr">
        <is>
          <t xml:space="preserve">ESTUCO PANEL SR x 10 KLS                          </t>
        </is>
      </c>
      <c r="D193" s="49">
        <f>VLOOKUP(A193,VENDEDORES!G:H,2,0)</f>
        <v/>
      </c>
      <c r="E193" s="49" t="n">
        <v>2</v>
      </c>
      <c r="F193" s="50" t="n">
        <v>41877.31</v>
      </c>
      <c r="G193" s="50" t="n">
        <v>36805.62</v>
      </c>
      <c r="H193" s="51" t="n">
        <v>0.1211</v>
      </c>
      <c r="I193" s="51" t="n">
        <v>0.1378</v>
      </c>
      <c r="J193" s="49">
        <f>VLOOKUP(C193,PRECIOS!A:B,2,0)</f>
        <v/>
      </c>
      <c r="K193" s="49">
        <f>1-((F193*1.19)/E193/J193)</f>
        <v/>
      </c>
    </row>
    <row r="194">
      <c r="A194" s="49" t="inlineStr">
        <is>
          <t xml:space="preserve">    900347670</t>
        </is>
      </c>
      <c r="B194" s="49" t="inlineStr">
        <is>
          <t xml:space="preserve">0000900347670-000-GTA INGENIERIA S A S                                      </t>
        </is>
      </c>
      <c r="C194" s="49" t="inlineStr">
        <is>
          <t xml:space="preserve">S.L. CANAL 60 CAL.26 x 2.44 MTS                   </t>
        </is>
      </c>
      <c r="D194" s="49">
        <f>VLOOKUP(A194,VENDEDORES!G:H,2,0)</f>
        <v/>
      </c>
      <c r="E194" s="49" t="n">
        <v>70</v>
      </c>
      <c r="F194" s="50" t="n">
        <v>294176.47</v>
      </c>
      <c r="G194" s="50" t="n">
        <v>258527.55</v>
      </c>
      <c r="H194" s="51" t="n">
        <v>0.1212</v>
      </c>
      <c r="I194" s="51" t="n">
        <v>0.1379</v>
      </c>
      <c r="J194" s="49">
        <f>VLOOKUP(C194,PRECIOS!A:B,2,0)</f>
        <v/>
      </c>
      <c r="K194" s="49">
        <f>1-((F194*1.19)/E194/J194)</f>
        <v/>
      </c>
    </row>
    <row r="195">
      <c r="A195" s="49" t="inlineStr">
        <is>
          <t xml:space="preserve">   1116449254</t>
        </is>
      </c>
      <c r="B195" s="49" t="inlineStr">
        <is>
          <t xml:space="preserve">0001116449254-000-BERMUDEZ ROJAS STIVEN ANDRES                              </t>
        </is>
      </c>
      <c r="C195" s="49" t="inlineStr">
        <is>
          <t xml:space="preserve">YEE SANITARIA REDUCIDA 3X2                        </t>
        </is>
      </c>
      <c r="D195" s="49">
        <f>VLOOKUP(A195,VENDEDORES!G:H,2,0)</f>
        <v/>
      </c>
      <c r="E195" s="49" t="n">
        <v>1</v>
      </c>
      <c r="F195" s="50" t="n">
        <v>7052.1</v>
      </c>
      <c r="G195" s="50" t="n">
        <v>6192.23</v>
      </c>
      <c r="H195" s="51" t="n">
        <v>0.1219</v>
      </c>
      <c r="I195" s="51" t="n">
        <v>0.1389</v>
      </c>
      <c r="J195" s="49">
        <f>VLOOKUP(C195,PRECIOS!A:B,2,0)</f>
        <v/>
      </c>
      <c r="K195" s="49">
        <f>1-((F195*1.19)/E195/J195)</f>
        <v/>
      </c>
    </row>
    <row r="196">
      <c r="A196" s="49" t="inlineStr">
        <is>
          <t xml:space="preserve">   1116449254</t>
        </is>
      </c>
      <c r="B196" s="49" t="inlineStr">
        <is>
          <t xml:space="preserve">0001116449254-000-BERMUDEZ ROJAS STIVEN ANDRES                              </t>
        </is>
      </c>
      <c r="C196" s="49" t="inlineStr">
        <is>
          <t xml:space="preserve">SOLDADURA PVC 1/128 NEUTRO Y VERDE SUPRASOLD      </t>
        </is>
      </c>
      <c r="D196" s="49">
        <f>VLOOKUP(A196,VENDEDORES!G:H,2,0)</f>
        <v/>
      </c>
      <c r="E196" s="49" t="n">
        <v>8</v>
      </c>
      <c r="F196" s="50" t="n">
        <v>22207.53</v>
      </c>
      <c r="G196" s="50" t="n">
        <v>19494.48</v>
      </c>
      <c r="H196" s="51" t="n">
        <v>0.1222</v>
      </c>
      <c r="I196" s="51" t="n">
        <v>0.1392</v>
      </c>
      <c r="J196" s="49">
        <f>VLOOKUP(C196,PRECIOS!A:B,2,0)</f>
        <v/>
      </c>
      <c r="K196" s="49">
        <f>1-((F196*1.19)/E196/J196)</f>
        <v/>
      </c>
    </row>
    <row r="197">
      <c r="A197" s="49" t="inlineStr">
        <is>
          <t xml:space="preserve">     79877098</t>
        </is>
      </c>
      <c r="B197" s="49" t="inlineStr">
        <is>
          <t xml:space="preserve">0000079877098-000-MENDOZA VARELA FABIAN                                     </t>
        </is>
      </c>
      <c r="C197" s="49" t="inlineStr">
        <is>
          <t xml:space="preserve">CODO PRESION 90 1/2                               </t>
        </is>
      </c>
      <c r="D197" s="49">
        <f>VLOOKUP(A197,VENDEDORES!G:H,2,0)</f>
        <v/>
      </c>
      <c r="E197" s="49" t="n">
        <v>2</v>
      </c>
      <c r="F197" s="50" t="n">
        <v>615.97</v>
      </c>
      <c r="G197" s="50" t="n">
        <v>540.63</v>
      </c>
      <c r="H197" s="51" t="n">
        <v>0.1223</v>
      </c>
      <c r="I197" s="51" t="n">
        <v>0.1394</v>
      </c>
      <c r="J197" s="49">
        <f>VLOOKUP(C197,PRECIOS!A:B,2,0)</f>
        <v/>
      </c>
      <c r="K197" s="49">
        <f>1-((F197*1.19)/E197/J197)</f>
        <v/>
      </c>
    </row>
    <row r="198">
      <c r="A198" s="49" t="inlineStr">
        <is>
          <t xml:space="preserve">     11377590</t>
        </is>
      </c>
      <c r="B198" s="49" t="inlineStr">
        <is>
          <t xml:space="preserve">0000011377590-000-PINEDA JAIME ENRIQUE                                      </t>
        </is>
      </c>
      <c r="C198" s="49" t="inlineStr">
        <is>
          <t xml:space="preserve">UNION SANITARIO 4                                 </t>
        </is>
      </c>
      <c r="D198" s="49">
        <f>VLOOKUP(A198,VENDEDORES!G:H,2,0)</f>
        <v/>
      </c>
      <c r="E198" s="49" t="n">
        <v>4</v>
      </c>
      <c r="F198" s="50" t="n">
        <v>14641.28</v>
      </c>
      <c r="G198" s="50" t="n">
        <v>12850.66</v>
      </c>
      <c r="H198" s="51" t="n">
        <v>0.1223</v>
      </c>
      <c r="I198" s="51" t="n">
        <v>0.1393</v>
      </c>
      <c r="J198" s="49">
        <f>VLOOKUP(C198,PRECIOS!A:B,2,0)</f>
        <v/>
      </c>
      <c r="K198" s="49">
        <f>1-((F198*1.19)/E198/J198)</f>
        <v/>
      </c>
    </row>
    <row r="199">
      <c r="A199" s="49" t="inlineStr">
        <is>
          <t xml:space="preserve">   1193378045</t>
        </is>
      </c>
      <c r="B199" s="49" t="inlineStr">
        <is>
          <t xml:space="preserve">0001193378045-000-JUAN DAVID CELIS GUARIN                                   </t>
        </is>
      </c>
      <c r="C199" s="49" t="inlineStr">
        <is>
          <t xml:space="preserve">CODO PRESION 90 1/2                               </t>
        </is>
      </c>
      <c r="D199" s="49">
        <f>VLOOKUP(A199,VENDEDORES!G:H,2,0)</f>
        <v/>
      </c>
      <c r="E199" s="49" t="n">
        <v>4</v>
      </c>
      <c r="F199" s="50" t="n">
        <v>1232.24</v>
      </c>
      <c r="G199" s="50" t="n">
        <v>1081.27</v>
      </c>
      <c r="H199" s="51" t="n">
        <v>0.1225</v>
      </c>
      <c r="I199" s="51" t="n">
        <v>0.1396</v>
      </c>
      <c r="J199" s="49">
        <f>VLOOKUP(C199,PRECIOS!A:B,2,0)</f>
        <v/>
      </c>
      <c r="K199" s="49">
        <f>1-((F199*1.19)/E199/J199)</f>
        <v/>
      </c>
    </row>
    <row r="200">
      <c r="A200" s="49" t="inlineStr">
        <is>
          <t xml:space="preserve">   1116449254</t>
        </is>
      </c>
      <c r="B200" s="49" t="inlineStr">
        <is>
          <t xml:space="preserve">0001116449254-000-BERMUDEZ ROJAS STIVEN ANDRES                              </t>
        </is>
      </c>
      <c r="C200" s="49" t="inlineStr">
        <is>
          <t xml:space="preserve">CODO PRESION 90 1/2                               </t>
        </is>
      </c>
      <c r="D200" s="49">
        <f>VLOOKUP(A200,VENDEDORES!G:H,2,0)</f>
        <v/>
      </c>
      <c r="E200" s="49" t="n">
        <v>50</v>
      </c>
      <c r="F200" s="50" t="n">
        <v>15402.52</v>
      </c>
      <c r="G200" s="50" t="n">
        <v>13515.96</v>
      </c>
      <c r="H200" s="51" t="n">
        <v>0.1225</v>
      </c>
      <c r="I200" s="51" t="n">
        <v>0.1396</v>
      </c>
      <c r="J200" s="49">
        <f>VLOOKUP(C200,PRECIOS!A:B,2,0)</f>
        <v/>
      </c>
      <c r="K200" s="49">
        <f>1-((F200*1.19)/E200/J200)</f>
        <v/>
      </c>
    </row>
    <row r="201">
      <c r="A201" s="49" t="inlineStr">
        <is>
          <t xml:space="preserve">     65774733</t>
        </is>
      </c>
      <c r="B201" s="49" t="inlineStr">
        <is>
          <t xml:space="preserve">0000065774733-000-SOLANO ARTEAGA LILIANA                                    </t>
        </is>
      </c>
      <c r="C201" s="49" t="inlineStr">
        <is>
          <t xml:space="preserve">CODO PRESION 90 1/2                               </t>
        </is>
      </c>
      <c r="D201" s="49">
        <f>VLOOKUP(A201,VENDEDORES!G:H,2,0)</f>
        <v/>
      </c>
      <c r="E201" s="49" t="n">
        <v>50</v>
      </c>
      <c r="F201" s="50" t="n">
        <v>15402.52</v>
      </c>
      <c r="G201" s="50" t="n">
        <v>13515.96</v>
      </c>
      <c r="H201" s="51" t="n">
        <v>0.1225</v>
      </c>
      <c r="I201" s="51" t="n">
        <v>0.1396</v>
      </c>
      <c r="J201" s="49">
        <f>VLOOKUP(C201,PRECIOS!A:B,2,0)</f>
        <v/>
      </c>
      <c r="K201" s="49">
        <f>1-((F201*1.19)/E201/J201)</f>
        <v/>
      </c>
    </row>
    <row r="202">
      <c r="A202" s="49" t="inlineStr">
        <is>
          <t xml:space="preserve">     41895636</t>
        </is>
      </c>
      <c r="B202" s="49" t="inlineStr">
        <is>
          <t xml:space="preserve">0000041895636-000-ARISTIZABAL BEDOYA OLGA LUCIA                             </t>
        </is>
      </c>
      <c r="C202" s="49" t="inlineStr">
        <is>
          <t xml:space="preserve">KORAZA BASE DEEP 04                               </t>
        </is>
      </c>
      <c r="D202" s="49">
        <f>VLOOKUP(A202,VENDEDORES!G:H,2,0)</f>
        <v/>
      </c>
      <c r="E202" s="49" t="n">
        <v>1</v>
      </c>
      <c r="F202" s="50" t="n">
        <v>33171.43</v>
      </c>
      <c r="G202" s="50" t="n">
        <v>29091.74</v>
      </c>
      <c r="H202" s="51" t="n">
        <v>0.123</v>
      </c>
      <c r="I202" s="51" t="n">
        <v>0.1402</v>
      </c>
      <c r="J202" s="49">
        <f>VLOOKUP(C202,PRECIOS!A:B,2,0)</f>
        <v/>
      </c>
      <c r="K202" s="49">
        <f>1-((F202*1.19)/E202/J202)</f>
        <v/>
      </c>
    </row>
    <row r="203">
      <c r="A203" s="49" t="inlineStr">
        <is>
          <t xml:space="preserve">   1116071126</t>
        </is>
      </c>
      <c r="B203" s="49" t="inlineStr">
        <is>
          <t xml:space="preserve">0001116071126-000-VARGAS AREIZA DIEGO ALEJANDRO                             </t>
        </is>
      </c>
      <c r="C203" s="49" t="inlineStr">
        <is>
          <t xml:space="preserve">LIJA ROJA # 100 CARBORUNDUN                       </t>
        </is>
      </c>
      <c r="D203" s="49">
        <f>VLOOKUP(A203,VENDEDORES!G:H,2,0)</f>
        <v/>
      </c>
      <c r="E203" s="49" t="n">
        <v>20</v>
      </c>
      <c r="F203" s="50" t="n">
        <v>33421.01</v>
      </c>
      <c r="G203" s="50" t="n">
        <v>29286.16</v>
      </c>
      <c r="H203" s="51" t="n">
        <v>0.1237</v>
      </c>
      <c r="I203" s="51" t="n">
        <v>0.1412</v>
      </c>
      <c r="J203" s="49">
        <f>VLOOKUP(C203,PRECIOS!A:B,2,0)</f>
        <v/>
      </c>
      <c r="K203" s="49">
        <f>1-((F203*1.19)/E203/J203)</f>
        <v/>
      </c>
    </row>
    <row r="204">
      <c r="A204" s="49" t="inlineStr">
        <is>
          <t xml:space="preserve">     89008385</t>
        </is>
      </c>
      <c r="B204" s="49" t="inlineStr">
        <is>
          <t xml:space="preserve">0000089008385-000-SILVA GARZON JORGE LUIS                                   </t>
        </is>
      </c>
      <c r="C204" s="49" t="inlineStr">
        <is>
          <t xml:space="preserve">SOUDAFLEX 40FC GRIS X 300 ML                      </t>
        </is>
      </c>
      <c r="D204" s="49">
        <f>VLOOKUP(A204,VENDEDORES!G:H,2,0)</f>
        <v/>
      </c>
      <c r="E204" s="49" t="n">
        <v>3</v>
      </c>
      <c r="F204" s="50" t="n">
        <v>46273.11</v>
      </c>
      <c r="G204" s="50" t="n">
        <v>40514.83</v>
      </c>
      <c r="H204" s="51" t="n">
        <v>0.1244</v>
      </c>
      <c r="I204" s="51" t="n">
        <v>0.1421</v>
      </c>
      <c r="J204" s="49">
        <f>VLOOKUP(C204,PRECIOS!A:B,2,0)</f>
        <v/>
      </c>
      <c r="K204" s="49">
        <f>1-((F204*1.19)/E204/J204)</f>
        <v/>
      </c>
    </row>
    <row r="205">
      <c r="A205" s="49" t="inlineStr">
        <is>
          <t xml:space="preserve">     59312249</t>
        </is>
      </c>
      <c r="B205" s="49" t="inlineStr">
        <is>
          <t xml:space="preserve">0000059312249-000-CABRERA MONTILLA SANDRA GEOVANNA                          </t>
        </is>
      </c>
      <c r="C205" s="49" t="inlineStr">
        <is>
          <t xml:space="preserve">SOUDAFLEX 40FC GRIS X 300 ML                      </t>
        </is>
      </c>
      <c r="D205" s="49">
        <f>VLOOKUP(A205,VENDEDORES!G:H,2,0)</f>
        <v/>
      </c>
      <c r="E205" s="49" t="n">
        <v>2</v>
      </c>
      <c r="F205" s="50" t="n">
        <v>30848.74</v>
      </c>
      <c r="G205" s="50" t="n">
        <v>27009.89</v>
      </c>
      <c r="H205" s="51" t="n">
        <v>0.1244</v>
      </c>
      <c r="I205" s="51" t="n">
        <v>0.1421</v>
      </c>
      <c r="J205" s="49">
        <f>VLOOKUP(C205,PRECIOS!A:B,2,0)</f>
        <v/>
      </c>
      <c r="K205" s="49">
        <f>1-((F205*1.19)/E205/J205)</f>
        <v/>
      </c>
    </row>
    <row r="206">
      <c r="A206" s="49" t="inlineStr">
        <is>
          <t xml:space="preserve">    901800944</t>
        </is>
      </c>
      <c r="B206" s="49" t="inlineStr">
        <is>
          <t xml:space="preserve">0000901800944-000-CONSTRUCTORA NARANJO SAS                                  </t>
        </is>
      </c>
      <c r="C206" s="49" t="inlineStr">
        <is>
          <t xml:space="preserve">ESTUCO PLASTICO ALGRECO X 1000 GR                 </t>
        </is>
      </c>
      <c r="D206" s="49">
        <f>VLOOKUP(A206,VENDEDORES!G:H,2,0)</f>
        <v/>
      </c>
      <c r="E206" s="49" t="n">
        <v>2</v>
      </c>
      <c r="F206" s="50" t="n">
        <v>9024.200000000001</v>
      </c>
      <c r="G206" s="50" t="n">
        <v>7893.96</v>
      </c>
      <c r="H206" s="51" t="n">
        <v>0.1252</v>
      </c>
      <c r="I206" s="51" t="n">
        <v>0.1432</v>
      </c>
      <c r="J206" s="49">
        <f>VLOOKUP(C206,PRECIOS!A:B,2,0)</f>
        <v/>
      </c>
      <c r="K206" s="49">
        <f>1-((F206*1.19)/E206/J206)</f>
        <v/>
      </c>
    </row>
    <row r="207">
      <c r="A207" s="49" t="inlineStr">
        <is>
          <t xml:space="preserve">    900369342</t>
        </is>
      </c>
      <c r="B207" s="49" t="inlineStr">
        <is>
          <t xml:space="preserve">0000900369342-000-INGNOVARQ S A S                                           </t>
        </is>
      </c>
      <c r="C207" s="49" t="inlineStr">
        <is>
          <t xml:space="preserve">SIKA BOOM  M X 500 C.C.                           </t>
        </is>
      </c>
      <c r="D207" s="49">
        <f>VLOOKUP(A207,VENDEDORES!G:H,2,0)</f>
        <v/>
      </c>
      <c r="E207" s="49" t="n">
        <v>2</v>
      </c>
      <c r="F207" s="50" t="n">
        <v>80712</v>
      </c>
      <c r="G207" s="50" t="n">
        <v>70601.28999999999</v>
      </c>
      <c r="H207" s="51" t="n">
        <v>0.1253</v>
      </c>
      <c r="I207" s="51" t="n">
        <v>0.1432</v>
      </c>
      <c r="J207" s="49">
        <f>VLOOKUP(C207,PRECIOS!A:B,2,0)</f>
        <v/>
      </c>
      <c r="K207" s="49">
        <f>1-((F207*1.19)/E207/J207)</f>
        <v/>
      </c>
    </row>
    <row r="208">
      <c r="A208" s="49" t="inlineStr">
        <is>
          <t xml:space="preserve">    800096951</t>
        </is>
      </c>
      <c r="B208" s="49" t="inlineStr">
        <is>
          <t xml:space="preserve">0000800096951-000-FUNDACION PARQUE DE LA CULTURA CAFETERA                   </t>
        </is>
      </c>
      <c r="C208" s="49" t="inlineStr">
        <is>
          <t xml:space="preserve">DOMESTICO ROJO FIESTA 01                          </t>
        </is>
      </c>
      <c r="D208" s="49">
        <f>VLOOKUP(A208,VENDEDORES!G:H,2,0)</f>
        <v/>
      </c>
      <c r="E208" s="49" t="n">
        <v>2</v>
      </c>
      <c r="F208" s="50" t="n">
        <v>131482.35</v>
      </c>
      <c r="G208" s="50" t="n">
        <v>114953.03</v>
      </c>
      <c r="H208" s="51" t="n">
        <v>0.1257</v>
      </c>
      <c r="I208" s="51" t="n">
        <v>0.1438</v>
      </c>
      <c r="J208" s="49">
        <f>VLOOKUP(C208,PRECIOS!A:B,2,0)</f>
        <v/>
      </c>
      <c r="K208" s="49">
        <f>1-((F208*1.19)/E208/J208)</f>
        <v/>
      </c>
    </row>
    <row r="209">
      <c r="A209" s="49" t="inlineStr">
        <is>
          <t xml:space="preserve">     66682388</t>
        </is>
      </c>
      <c r="B209" s="49" t="inlineStr">
        <is>
          <t xml:space="preserve">0000066682388-000-HURTADO IBARBO ANA LUCIA                                  </t>
        </is>
      </c>
      <c r="C209" s="49" t="inlineStr">
        <is>
          <t xml:space="preserve">CAL HIDRATADA X 10 KG ( PROMICAL / CALIDRA )      </t>
        </is>
      </c>
      <c r="D209" s="49">
        <f>VLOOKUP(A209,VENDEDORES!G:H,2,0)</f>
        <v/>
      </c>
      <c r="E209" s="49" t="n">
        <v>10</v>
      </c>
      <c r="F209" s="50" t="n">
        <v>114747.9</v>
      </c>
      <c r="G209" s="50" t="n">
        <v>100295.94</v>
      </c>
      <c r="H209" s="51" t="n">
        <v>0.1259</v>
      </c>
      <c r="I209" s="51" t="n">
        <v>0.1441</v>
      </c>
      <c r="J209" s="49">
        <f>VLOOKUP(C209,PRECIOS!A:B,2,0)</f>
        <v/>
      </c>
      <c r="K209" s="49">
        <f>1-((F209*1.19)/E209/J209)</f>
        <v/>
      </c>
    </row>
    <row r="210">
      <c r="A210" s="49" t="inlineStr">
        <is>
          <t xml:space="preserve">   1116449254</t>
        </is>
      </c>
      <c r="B210" s="49" t="inlineStr">
        <is>
          <t xml:space="preserve">0001116449254-000-BERMUDEZ ROJAS STIVEN ANDRES                              </t>
        </is>
      </c>
      <c r="C210" s="49" t="inlineStr">
        <is>
          <t xml:space="preserve">CAL HIDRATADA X 10 KG ( PROMICAL / CALIDRA )      </t>
        </is>
      </c>
      <c r="D210" s="49">
        <f>VLOOKUP(A210,VENDEDORES!G:H,2,0)</f>
        <v/>
      </c>
      <c r="E210" s="49" t="n">
        <v>5</v>
      </c>
      <c r="F210" s="50" t="n">
        <v>57373.95</v>
      </c>
      <c r="G210" s="50" t="n">
        <v>50147.97</v>
      </c>
      <c r="H210" s="51" t="n">
        <v>0.1259</v>
      </c>
      <c r="I210" s="51" t="n">
        <v>0.1441</v>
      </c>
      <c r="J210" s="49">
        <f>VLOOKUP(C210,PRECIOS!A:B,2,0)</f>
        <v/>
      </c>
      <c r="K210" s="49">
        <f>1-((F210*1.19)/E210/J210)</f>
        <v/>
      </c>
    </row>
    <row r="211">
      <c r="A211" s="49" t="inlineStr">
        <is>
          <t xml:space="preserve">   1116436595</t>
        </is>
      </c>
      <c r="B211" s="49" t="inlineStr">
        <is>
          <t xml:space="preserve">0001116436595-000-VALDERRAMA SALAZAR JAIRO HERNAN                           </t>
        </is>
      </c>
      <c r="C211" s="49" t="inlineStr">
        <is>
          <t xml:space="preserve">CAL HIDRATADA X 10 KG ( PROMICAL / CALIDRA )      </t>
        </is>
      </c>
      <c r="D211" s="49">
        <f>VLOOKUP(A211,VENDEDORES!G:H,2,0)</f>
        <v/>
      </c>
      <c r="E211" s="49" t="n">
        <v>10</v>
      </c>
      <c r="F211" s="50" t="n">
        <v>114747.9</v>
      </c>
      <c r="G211" s="50" t="n">
        <v>100295.94</v>
      </c>
      <c r="H211" s="51" t="n">
        <v>0.1259</v>
      </c>
      <c r="I211" s="51" t="n">
        <v>0.1441</v>
      </c>
      <c r="J211" s="49">
        <f>VLOOKUP(C211,PRECIOS!A:B,2,0)</f>
        <v/>
      </c>
      <c r="K211" s="49">
        <f>1-((F211*1.19)/E211/J211)</f>
        <v/>
      </c>
    </row>
    <row r="212">
      <c r="A212" s="49" t="inlineStr">
        <is>
          <t xml:space="preserve">     94152815</t>
        </is>
      </c>
      <c r="B212" s="49" t="inlineStr">
        <is>
          <t xml:space="preserve">0000094152815-000-AREIZA QUICENO HUGO FERLEY                                </t>
        </is>
      </c>
      <c r="C212" s="49" t="inlineStr">
        <is>
          <t xml:space="preserve">AEROSOL ALTA TEMPERATURA NEGRO INT. X 300 ML      </t>
        </is>
      </c>
      <c r="D212" s="49">
        <f>VLOOKUP(A212,VENDEDORES!G:H,2,0)</f>
        <v/>
      </c>
      <c r="E212" s="49" t="n">
        <v>6</v>
      </c>
      <c r="F212" s="50" t="n">
        <v>66220.99000000001</v>
      </c>
      <c r="G212" s="50" t="n">
        <v>57859.29</v>
      </c>
      <c r="H212" s="51" t="n">
        <v>0.1263</v>
      </c>
      <c r="I212" s="51" t="n">
        <v>0.1445</v>
      </c>
      <c r="J212" s="49">
        <f>VLOOKUP(C212,PRECIOS!A:B,2,0)</f>
        <v/>
      </c>
      <c r="K212" s="49">
        <f>1-((F212*1.19)/E212/J212)</f>
        <v/>
      </c>
    </row>
    <row r="213">
      <c r="A213" s="49" t="inlineStr">
        <is>
          <t xml:space="preserve">   1116449254</t>
        </is>
      </c>
      <c r="B213" s="49" t="inlineStr">
        <is>
          <t xml:space="preserve">0001116449254-000-BERMUDEZ ROJAS STIVEN ANDRES                              </t>
        </is>
      </c>
      <c r="C213" s="49" t="inlineStr">
        <is>
          <t xml:space="preserve">S.L. ANGULO 3X2 CAL.26 X 2.44 MTS                 </t>
        </is>
      </c>
      <c r="D213" s="49">
        <f>VLOOKUP(A213,VENDEDORES!G:H,2,0)</f>
        <v/>
      </c>
      <c r="E213" s="49" t="n">
        <v>50</v>
      </c>
      <c r="F213" s="50" t="n">
        <v>93461.34</v>
      </c>
      <c r="G213" s="50" t="n">
        <v>81401.36</v>
      </c>
      <c r="H213" s="51" t="n">
        <v>0.129</v>
      </c>
      <c r="I213" s="51" t="n">
        <v>0.1482</v>
      </c>
      <c r="J213" s="49">
        <f>VLOOKUP(C213,PRECIOS!A:B,2,0)</f>
        <v/>
      </c>
      <c r="K213" s="49">
        <f>1-((F213*1.19)/E213/J213)</f>
        <v/>
      </c>
    </row>
    <row r="214">
      <c r="A214" s="49" t="inlineStr">
        <is>
          <t xml:space="preserve">    900347670</t>
        </is>
      </c>
      <c r="B214" s="49" t="inlineStr">
        <is>
          <t xml:space="preserve">0000900347670-000-GTA INGENIERIA S A S                                      </t>
        </is>
      </c>
      <c r="C214" s="49" t="inlineStr">
        <is>
          <t xml:space="preserve">S.L. ANGULO 3X2 CAL.26 X 2.44 MTS                 </t>
        </is>
      </c>
      <c r="D214" s="49">
        <f>VLOOKUP(A214,VENDEDORES!G:H,2,0)</f>
        <v/>
      </c>
      <c r="E214" s="49" t="n">
        <v>644</v>
      </c>
      <c r="F214" s="50" t="n">
        <v>1203792.94</v>
      </c>
      <c r="G214" s="50" t="n">
        <v>1048449.61</v>
      </c>
      <c r="H214" s="51" t="n">
        <v>0.129</v>
      </c>
      <c r="I214" s="51" t="n">
        <v>0.1482</v>
      </c>
      <c r="J214" s="49">
        <f>VLOOKUP(C214,PRECIOS!A:B,2,0)</f>
        <v/>
      </c>
      <c r="K214" s="49">
        <f>1-((F214*1.19)/E214/J214)</f>
        <v/>
      </c>
    </row>
    <row r="215">
      <c r="A215" s="49" t="inlineStr">
        <is>
          <t xml:space="preserve">    901784796</t>
        </is>
      </c>
      <c r="B215" s="49" t="inlineStr">
        <is>
          <t xml:space="preserve">0000901784796-000-CONSORCIO CONSTRUCCION PAISAJE CULTURAL                   </t>
        </is>
      </c>
      <c r="C215" s="49" t="inlineStr">
        <is>
          <t xml:space="preserve">S.L. ANGULO 3X2 CAL.26 X 2.44 MTS                 </t>
        </is>
      </c>
      <c r="D215" s="49">
        <f>VLOOKUP(A215,VENDEDORES!G:H,2,0)</f>
        <v/>
      </c>
      <c r="E215" s="49" t="n">
        <v>33</v>
      </c>
      <c r="F215" s="50" t="n">
        <v>61685.04</v>
      </c>
      <c r="G215" s="50" t="n">
        <v>53724.9</v>
      </c>
      <c r="H215" s="51" t="n">
        <v>0.129</v>
      </c>
      <c r="I215" s="51" t="n">
        <v>0.1482</v>
      </c>
      <c r="J215" s="49">
        <f>VLOOKUP(C215,PRECIOS!A:B,2,0)</f>
        <v/>
      </c>
      <c r="K215" s="49">
        <f>1-((F215*1.19)/E215/J215)</f>
        <v/>
      </c>
    </row>
    <row r="216">
      <c r="A216" s="49" t="inlineStr">
        <is>
          <t xml:space="preserve">    901784796</t>
        </is>
      </c>
      <c r="B216" s="49" t="inlineStr">
        <is>
          <t xml:space="preserve">0000901784796-000-CONSORCIO CONSTRUCCION PAISAJE CULTURAL                   </t>
        </is>
      </c>
      <c r="C216" s="49" t="inlineStr">
        <is>
          <t xml:space="preserve">S.L. OMEGA 60 x 2.44 MTS CAL 26                   </t>
        </is>
      </c>
      <c r="D216" s="49">
        <f>VLOOKUP(A216,VENDEDORES!G:H,2,0)</f>
        <v/>
      </c>
      <c r="E216" s="49" t="n">
        <v>55</v>
      </c>
      <c r="F216" s="50" t="n">
        <v>170324.37</v>
      </c>
      <c r="G216" s="50" t="n">
        <v>148343.35</v>
      </c>
      <c r="H216" s="51" t="n">
        <v>0.1291</v>
      </c>
      <c r="I216" s="51" t="n">
        <v>0.1482</v>
      </c>
      <c r="J216" s="49">
        <f>VLOOKUP(C216,PRECIOS!A:B,2,0)</f>
        <v/>
      </c>
      <c r="K216" s="49">
        <f>1-((F216*1.19)/E216/J216)</f>
        <v/>
      </c>
    </row>
    <row r="217">
      <c r="A217" s="49" t="inlineStr">
        <is>
          <t xml:space="preserve">   1116449254</t>
        </is>
      </c>
      <c r="B217" s="49" t="inlineStr">
        <is>
          <t xml:space="preserve">0001116449254-000-BERMUDEZ ROJAS STIVEN ANDRES                              </t>
        </is>
      </c>
      <c r="C217" s="49" t="inlineStr">
        <is>
          <t xml:space="preserve">LIJA AGUA # 600 OMEGA                             </t>
        </is>
      </c>
      <c r="D217" s="49">
        <f>VLOOKUP(A217,VENDEDORES!G:H,2,0)</f>
        <v/>
      </c>
      <c r="E217" s="49" t="n">
        <v>10</v>
      </c>
      <c r="F217" s="50" t="n">
        <v>7875.63</v>
      </c>
      <c r="G217" s="50" t="n">
        <v>6856.5</v>
      </c>
      <c r="H217" s="51" t="n">
        <v>0.1294</v>
      </c>
      <c r="I217" s="51" t="n">
        <v>0.1486</v>
      </c>
      <c r="J217" s="49">
        <f>VLOOKUP(C217,PRECIOS!A:B,2,0)</f>
        <v/>
      </c>
      <c r="K217" s="49">
        <f>1-((F217*1.19)/E217/J217)</f>
        <v/>
      </c>
    </row>
    <row r="218">
      <c r="A218" s="49" t="inlineStr">
        <is>
          <t xml:space="preserve">     29925205</t>
        </is>
      </c>
      <c r="B218" s="49" t="inlineStr">
        <is>
          <t xml:space="preserve">0000029925205-000-MOLINA DE VARGAS ROSA TULIA                               </t>
        </is>
      </c>
      <c r="C218" s="49" t="inlineStr">
        <is>
          <t xml:space="preserve">ESTUCO RELLENO FINO INTERIORES x 25 KLS           </t>
        </is>
      </c>
      <c r="D218" s="49">
        <f>VLOOKUP(A218,VENDEDORES!G:H,2,0)</f>
        <v/>
      </c>
      <c r="E218" s="49" t="n">
        <v>29</v>
      </c>
      <c r="F218" s="50" t="n">
        <v>885633.92</v>
      </c>
      <c r="G218" s="50" t="n">
        <v>770747.51</v>
      </c>
      <c r="H218" s="51" t="n">
        <v>0.1297</v>
      </c>
      <c r="I218" s="51" t="n">
        <v>0.1491</v>
      </c>
      <c r="J218" s="49">
        <f>VLOOKUP(C218,PRECIOS!A:B,2,0)</f>
        <v/>
      </c>
      <c r="K218" s="49">
        <f>1-((F218*1.19)/E218/J218)</f>
        <v/>
      </c>
    </row>
    <row r="219">
      <c r="A219" s="49" t="inlineStr">
        <is>
          <t xml:space="preserve">      9729993</t>
        </is>
      </c>
      <c r="B219" s="49" t="inlineStr">
        <is>
          <t xml:space="preserve">0000009729993-000-OSCAR TORRES                                              </t>
        </is>
      </c>
      <c r="C219" s="49" t="inlineStr">
        <is>
          <t xml:space="preserve">GRECOTONE BLANCO 05                               </t>
        </is>
      </c>
      <c r="D219" s="49">
        <f>VLOOKUP(A219,VENDEDORES!G:H,2,0)</f>
        <v/>
      </c>
      <c r="E219" s="49" t="n">
        <v>1</v>
      </c>
      <c r="F219" s="50" t="n">
        <v>189701.24</v>
      </c>
      <c r="G219" s="50" t="n">
        <v>165077.42</v>
      </c>
      <c r="H219" s="51" t="n">
        <v>0.1298</v>
      </c>
      <c r="I219" s="51" t="n">
        <v>0.1492</v>
      </c>
      <c r="J219" s="49">
        <f>VLOOKUP(C219,PRECIOS!A:B,2,0)</f>
        <v/>
      </c>
      <c r="K219" s="49">
        <f>1-((F219*1.19)/E219/J219)</f>
        <v/>
      </c>
    </row>
    <row r="220">
      <c r="A220" s="49" t="inlineStr">
        <is>
          <t xml:space="preserve">     79877098</t>
        </is>
      </c>
      <c r="B220" s="49" t="inlineStr">
        <is>
          <t xml:space="preserve">0000079877098-000-MENDOZA VARELA FABIAN                                     </t>
        </is>
      </c>
      <c r="C220" s="49" t="inlineStr">
        <is>
          <t xml:space="preserve">KORAZA BLANCO 01                                  </t>
        </is>
      </c>
      <c r="D220" s="49">
        <f>VLOOKUP(A220,VENDEDORES!G:H,2,0)</f>
        <v/>
      </c>
      <c r="E220" s="49" t="n">
        <v>2</v>
      </c>
      <c r="F220" s="50" t="n">
        <v>189162.18</v>
      </c>
      <c r="G220" s="50" t="n">
        <v>164613.31</v>
      </c>
      <c r="H220" s="51" t="n">
        <v>0.1298</v>
      </c>
      <c r="I220" s="51" t="n">
        <v>0.1491</v>
      </c>
      <c r="J220" s="49">
        <f>VLOOKUP(C220,PRECIOS!A:B,2,0)</f>
        <v/>
      </c>
      <c r="K220" s="49">
        <f>1-((F220*1.19)/E220/J220)</f>
        <v/>
      </c>
    </row>
    <row r="221">
      <c r="A221" s="49" t="inlineStr">
        <is>
          <t xml:space="preserve">      9727332</t>
        </is>
      </c>
      <c r="B221" s="49" t="inlineStr">
        <is>
          <t xml:space="preserve">0000009727332-000-VARGAS CEBALLOS MARIO ALEXANDER                           </t>
        </is>
      </c>
      <c r="C221" s="49" t="inlineStr">
        <is>
          <t xml:space="preserve">KORAZA BLANCO 01                                  </t>
        </is>
      </c>
      <c r="D221" s="49">
        <f>VLOOKUP(A221,VENDEDORES!G:H,2,0)</f>
        <v/>
      </c>
      <c r="E221" s="49" t="n">
        <v>3</v>
      </c>
      <c r="F221" s="50" t="n">
        <v>283744.54</v>
      </c>
      <c r="G221" s="50" t="n">
        <v>246919.96</v>
      </c>
      <c r="H221" s="51" t="n">
        <v>0.1298</v>
      </c>
      <c r="I221" s="51" t="n">
        <v>0.1491</v>
      </c>
      <c r="J221" s="49">
        <f>VLOOKUP(C221,PRECIOS!A:B,2,0)</f>
        <v/>
      </c>
      <c r="K221" s="49">
        <f>1-((F221*1.19)/E221/J221)</f>
        <v/>
      </c>
    </row>
    <row r="222">
      <c r="A222" s="49" t="inlineStr">
        <is>
          <t xml:space="preserve">   1116449254</t>
        </is>
      </c>
      <c r="B222" s="49" t="inlineStr">
        <is>
          <t xml:space="preserve">0001116449254-000-BERMUDEZ ROJAS STIVEN ANDRES                              </t>
        </is>
      </c>
      <c r="C222" s="49" t="inlineStr">
        <is>
          <t xml:space="preserve">MASILLA TEJA METAL 50 GRS (SELLAZINC)             </t>
        </is>
      </c>
      <c r="D222" s="49">
        <f>VLOOKUP(A222,VENDEDORES!G:H,2,0)</f>
        <v/>
      </c>
      <c r="E222" s="49" t="n">
        <v>6</v>
      </c>
      <c r="F222" s="50" t="n">
        <v>29687.39</v>
      </c>
      <c r="G222" s="50" t="n">
        <v>25800</v>
      </c>
      <c r="H222" s="51" t="n">
        <v>0.1309</v>
      </c>
      <c r="I222" s="51" t="n">
        <v>0.1507</v>
      </c>
      <c r="J222" s="49">
        <f>VLOOKUP(C222,PRECIOS!A:B,2,0)</f>
        <v/>
      </c>
      <c r="K222" s="49">
        <f>1-((F222*1.19)/E222/J222)</f>
        <v/>
      </c>
    </row>
    <row r="223">
      <c r="A223" s="49" t="inlineStr">
        <is>
          <t xml:space="preserve">   1116449254</t>
        </is>
      </c>
      <c r="B223" s="49" t="inlineStr">
        <is>
          <t xml:space="preserve">0001116449254-000-BERMUDEZ ROJAS STIVEN ANDRES                              </t>
        </is>
      </c>
      <c r="C223" s="49" t="inlineStr">
        <is>
          <t xml:space="preserve">S.L. VIGUETA x 2.44 MT CAL 26                     </t>
        </is>
      </c>
      <c r="D223" s="49">
        <f>VLOOKUP(A223,VENDEDORES!G:H,2,0)</f>
        <v/>
      </c>
      <c r="E223" s="49" t="n">
        <v>24</v>
      </c>
      <c r="F223" s="50" t="n">
        <v>74322.55</v>
      </c>
      <c r="G223" s="50" t="n">
        <v>64525.73</v>
      </c>
      <c r="H223" s="51" t="n">
        <v>0.1318</v>
      </c>
      <c r="I223" s="51" t="n">
        <v>0.1518</v>
      </c>
      <c r="J223" s="49">
        <f>VLOOKUP(C223,PRECIOS!A:B,2,0)</f>
        <v/>
      </c>
      <c r="K223" s="49">
        <f>1-((F223*1.19)/E223/J223)</f>
        <v/>
      </c>
    </row>
    <row r="224">
      <c r="A224" s="49" t="inlineStr">
        <is>
          <t xml:space="preserve">    900347670</t>
        </is>
      </c>
      <c r="B224" s="49" t="inlineStr">
        <is>
          <t xml:space="preserve">0000900347670-000-GTA INGENIERIA S A S                                      </t>
        </is>
      </c>
      <c r="C224" s="49" t="inlineStr">
        <is>
          <t xml:space="preserve">S.L. VIGUETA x 2.44 MT CAL 26                     </t>
        </is>
      </c>
      <c r="D224" s="49">
        <f>VLOOKUP(A224,VENDEDORES!G:H,2,0)</f>
        <v/>
      </c>
      <c r="E224" s="49" t="n">
        <v>120</v>
      </c>
      <c r="F224" s="50" t="n">
        <v>371616.81</v>
      </c>
      <c r="G224" s="50" t="n">
        <v>322628.69</v>
      </c>
      <c r="H224" s="51" t="n">
        <v>0.1318</v>
      </c>
      <c r="I224" s="51" t="n">
        <v>0.1518</v>
      </c>
      <c r="J224" s="49">
        <f>VLOOKUP(C224,PRECIOS!A:B,2,0)</f>
        <v/>
      </c>
      <c r="K224" s="49">
        <f>1-((F224*1.19)/E224/J224)</f>
        <v/>
      </c>
    </row>
    <row r="225">
      <c r="A225" s="49" t="inlineStr">
        <is>
          <t xml:space="preserve">    901784796</t>
        </is>
      </c>
      <c r="B225" s="49" t="inlineStr">
        <is>
          <t xml:space="preserve">0000901784796-000-CONSORCIO CONSTRUCCION PAISAJE CULTURAL                   </t>
        </is>
      </c>
      <c r="C225" s="49" t="inlineStr">
        <is>
          <t xml:space="preserve">S.L. VIGUETA x 2.44 MT CAL 26                     </t>
        </is>
      </c>
      <c r="D225" s="49">
        <f>VLOOKUP(A225,VENDEDORES!G:H,2,0)</f>
        <v/>
      </c>
      <c r="E225" s="49" t="n">
        <v>36</v>
      </c>
      <c r="F225" s="50" t="n">
        <v>111485.04</v>
      </c>
      <c r="G225" s="50" t="n">
        <v>96788.60000000001</v>
      </c>
      <c r="H225" s="51" t="n">
        <v>0.1318</v>
      </c>
      <c r="I225" s="51" t="n">
        <v>0.1518</v>
      </c>
      <c r="J225" s="49">
        <f>VLOOKUP(C225,PRECIOS!A:B,2,0)</f>
        <v/>
      </c>
      <c r="K225" s="49">
        <f>1-((F225*1.19)/E225/J225)</f>
        <v/>
      </c>
    </row>
    <row r="226">
      <c r="A226" s="49" t="inlineStr">
        <is>
          <t xml:space="preserve">    901800944</t>
        </is>
      </c>
      <c r="B226" s="49" t="inlineStr">
        <is>
          <t xml:space="preserve">0000901800944-000-CONSTRUCTORA NARANJO SAS                                  </t>
        </is>
      </c>
      <c r="C226" s="49" t="inlineStr">
        <is>
          <t xml:space="preserve">SIKAGROUT 212 X 30 KL                             </t>
        </is>
      </c>
      <c r="D226" s="49">
        <f>VLOOKUP(A226,VENDEDORES!G:H,2,0)</f>
        <v/>
      </c>
      <c r="E226" s="49" t="n">
        <v>4</v>
      </c>
      <c r="F226" s="50" t="n">
        <v>663328</v>
      </c>
      <c r="G226" s="50" t="n">
        <v>575838.5</v>
      </c>
      <c r="H226" s="51" t="n">
        <v>0.1319</v>
      </c>
      <c r="I226" s="51" t="n">
        <v>0.1519</v>
      </c>
      <c r="J226" s="49">
        <f>VLOOKUP(C226,PRECIOS!A:B,2,0)</f>
        <v/>
      </c>
      <c r="K226" s="49">
        <f>1-((F226*1.19)/E226/J226)</f>
        <v/>
      </c>
    </row>
    <row r="227">
      <c r="A227" s="49" t="inlineStr">
        <is>
          <t xml:space="preserve">     66682388</t>
        </is>
      </c>
      <c r="B227" s="49" t="inlineStr">
        <is>
          <t xml:space="preserve">0000066682388-000-HURTADO IBARBO ANA LUCIA                                  </t>
        </is>
      </c>
      <c r="C227" s="49" t="inlineStr">
        <is>
          <t xml:space="preserve">CINTA MALLA DE 5 CMS X 60 MTS                     </t>
        </is>
      </c>
      <c r="D227" s="49">
        <f>VLOOKUP(A227,VENDEDORES!G:H,2,0)</f>
        <v/>
      </c>
      <c r="E227" s="49" t="n">
        <v>2</v>
      </c>
      <c r="F227" s="50" t="n">
        <v>12863.03</v>
      </c>
      <c r="G227" s="50" t="n">
        <v>11164.17</v>
      </c>
      <c r="H227" s="51" t="n">
        <v>0.1321</v>
      </c>
      <c r="I227" s="51" t="n">
        <v>0.1522</v>
      </c>
      <c r="J227" s="49">
        <f>VLOOKUP(C227,PRECIOS!A:B,2,0)</f>
        <v/>
      </c>
      <c r="K227" s="49">
        <f>1-((F227*1.19)/E227/J227)</f>
        <v/>
      </c>
    </row>
    <row r="228">
      <c r="A228" s="49" t="inlineStr">
        <is>
          <t xml:space="preserve">    900347670</t>
        </is>
      </c>
      <c r="B228" s="49" t="inlineStr">
        <is>
          <t xml:space="preserve">0000900347670-000-GTA INGENIERIA S A S                                      </t>
        </is>
      </c>
      <c r="C228" s="49" t="inlineStr">
        <is>
          <t xml:space="preserve">CINTA MALLA DE 5 CMS X 60 MTS                     </t>
        </is>
      </c>
      <c r="D228" s="49">
        <f>VLOOKUP(A228,VENDEDORES!G:H,2,0)</f>
        <v/>
      </c>
      <c r="E228" s="49" t="n">
        <v>20</v>
      </c>
      <c r="F228" s="50" t="n">
        <v>128638.66</v>
      </c>
      <c r="G228" s="50" t="n">
        <v>111641.79</v>
      </c>
      <c r="H228" s="51" t="n">
        <v>0.1321</v>
      </c>
      <c r="I228" s="51" t="n">
        <v>0.1522</v>
      </c>
      <c r="J228" s="49">
        <f>VLOOKUP(C228,PRECIOS!A:B,2,0)</f>
        <v/>
      </c>
      <c r="K228" s="49">
        <f>1-((F228*1.19)/E228/J228)</f>
        <v/>
      </c>
    </row>
    <row r="229">
      <c r="A229" s="49" t="inlineStr">
        <is>
          <t xml:space="preserve">      6463232</t>
        </is>
      </c>
      <c r="B229" s="49" t="inlineStr">
        <is>
          <t xml:space="preserve">0000006463232-000-MUÑOZ JOSE WILMAR                                         </t>
        </is>
      </c>
      <c r="C229" s="49" t="inlineStr">
        <is>
          <t xml:space="preserve">ESTUCO OBRAS IMPADOC x 25 KL                      </t>
        </is>
      </c>
      <c r="D229" s="49">
        <f>VLOOKUP(A229,VENDEDORES!G:H,2,0)</f>
        <v/>
      </c>
      <c r="E229" s="49" t="n">
        <v>15</v>
      </c>
      <c r="F229" s="50" t="n">
        <v>411492.86</v>
      </c>
      <c r="G229" s="50" t="n">
        <v>356972.98</v>
      </c>
      <c r="H229" s="51" t="n">
        <v>0.1325</v>
      </c>
      <c r="I229" s="51" t="n">
        <v>0.1527</v>
      </c>
      <c r="J229" s="49">
        <f>VLOOKUP(C229,PRECIOS!A:B,2,0)</f>
        <v/>
      </c>
      <c r="K229" s="49">
        <f>1-((F229*1.19)/E229/J229)</f>
        <v/>
      </c>
    </row>
    <row r="230">
      <c r="A230" s="49" t="inlineStr">
        <is>
          <t xml:space="preserve"> 222222222222</t>
        </is>
      </c>
      <c r="B230" s="49" t="inlineStr">
        <is>
          <t xml:space="preserve">0222222222222-000-CONSUMIDOR FINAL                                          </t>
        </is>
      </c>
      <c r="C230" s="49" t="inlineStr">
        <is>
          <t xml:space="preserve">ESTUCO OBRAS IMPADOC x 25 KL                      </t>
        </is>
      </c>
      <c r="D230" s="49">
        <f>VLOOKUP(A230,VENDEDORES!G:H,2,0)</f>
        <v/>
      </c>
      <c r="E230" s="49" t="n">
        <v>4</v>
      </c>
      <c r="F230" s="50" t="n">
        <v>109731.43</v>
      </c>
      <c r="G230" s="50" t="n">
        <v>95192.78999999999</v>
      </c>
      <c r="H230" s="51" t="n">
        <v>0.1325</v>
      </c>
      <c r="I230" s="51" t="n">
        <v>0.1527</v>
      </c>
      <c r="J230" s="49">
        <f>VLOOKUP(C230,PRECIOS!A:B,2,0)</f>
        <v/>
      </c>
      <c r="K230" s="49">
        <f>1-((F230*1.19)/E230/J230)</f>
        <v/>
      </c>
    </row>
    <row r="231">
      <c r="A231" s="49" t="inlineStr">
        <is>
          <t xml:space="preserve">    901109290</t>
        </is>
      </c>
      <c r="B231" s="49" t="inlineStr">
        <is>
          <t xml:space="preserve">0000901109290-000-SOLUCIONES TECNICAS &amp; LOCATIVAS DE COLOMBIA SAS           </t>
        </is>
      </c>
      <c r="C231" s="49" t="inlineStr">
        <is>
          <t xml:space="preserve">CINTA FLANCHE SOUDAL 10CM X 10M                   </t>
        </is>
      </c>
      <c r="D231" s="49">
        <f>VLOOKUP(A231,VENDEDORES!G:H,2,0)</f>
        <v/>
      </c>
      <c r="E231" s="49" t="n">
        <v>3</v>
      </c>
      <c r="F231" s="50" t="n">
        <v>129484.29</v>
      </c>
      <c r="G231" s="50" t="n">
        <v>112252.34</v>
      </c>
      <c r="H231" s="51" t="n">
        <v>0.1331</v>
      </c>
      <c r="I231" s="51" t="n">
        <v>0.1535</v>
      </c>
      <c r="J231" s="49">
        <f>VLOOKUP(C231,PRECIOS!A:B,2,0)</f>
        <v/>
      </c>
      <c r="K231" s="49">
        <f>1-((F231*1.19)/E231/J231)</f>
        <v/>
      </c>
    </row>
    <row r="232">
      <c r="A232" s="49" t="inlineStr">
        <is>
          <t xml:space="preserve">    801000756</t>
        </is>
      </c>
      <c r="B232" s="49" t="inlineStr">
        <is>
          <t xml:space="preserve">0000801000756-000-CONJUNTO RESIDENCIAL NISA BULEVAR                         </t>
        </is>
      </c>
      <c r="C232" s="49" t="inlineStr">
        <is>
          <t xml:space="preserve">TRAFICO NEGRO 01 PINTEX                           </t>
        </is>
      </c>
      <c r="D232" s="49">
        <f>VLOOKUP(A232,VENDEDORES!G:H,2,0)</f>
        <v/>
      </c>
      <c r="E232" s="49" t="n">
        <v>3</v>
      </c>
      <c r="F232" s="50" t="n">
        <v>223800</v>
      </c>
      <c r="G232" s="50" t="n">
        <v>193962</v>
      </c>
      <c r="H232" s="51" t="n">
        <v>0.1333</v>
      </c>
      <c r="I232" s="51" t="n">
        <v>0.1538</v>
      </c>
      <c r="J232" s="49">
        <f>VLOOKUP(C232,PRECIOS!A:B,2,0)</f>
        <v/>
      </c>
      <c r="K232" s="49">
        <f>1-((F232*1.19)/E232/J232)</f>
        <v/>
      </c>
    </row>
    <row r="233">
      <c r="A233" s="49" t="inlineStr">
        <is>
          <t xml:space="preserve">    901226194</t>
        </is>
      </c>
      <c r="B233" s="49" t="inlineStr">
        <is>
          <t xml:space="preserve">0000901226194-000-COLMECANICAS TWA SAS                                      </t>
        </is>
      </c>
      <c r="C233" s="49" t="inlineStr">
        <is>
          <t xml:space="preserve">ANTICORROSIVO NEGRO EXPRESS 01                    </t>
        </is>
      </c>
      <c r="D233" s="49">
        <f>VLOOKUP(A233,VENDEDORES!G:H,2,0)</f>
        <v/>
      </c>
      <c r="E233" s="49" t="n">
        <v>5</v>
      </c>
      <c r="F233" s="50" t="n">
        <v>240636.97</v>
      </c>
      <c r="G233" s="50" t="n">
        <v>208550.88</v>
      </c>
      <c r="H233" s="51" t="n">
        <v>0.1333</v>
      </c>
      <c r="I233" s="51" t="n">
        <v>0.1539</v>
      </c>
      <c r="J233" s="49">
        <f>VLOOKUP(C233,PRECIOS!A:B,2,0)</f>
        <v/>
      </c>
      <c r="K233" s="49">
        <f>1-((F233*1.19)/E233/J233)</f>
        <v/>
      </c>
    </row>
    <row r="234">
      <c r="A234" s="49" t="inlineStr">
        <is>
          <t xml:space="preserve">     65774733</t>
        </is>
      </c>
      <c r="B234" s="49" t="inlineStr">
        <is>
          <t xml:space="preserve">0000065774733-000-SOLANO ARTEAGA LILIANA                                    </t>
        </is>
      </c>
      <c r="C234" s="49" t="inlineStr">
        <is>
          <t xml:space="preserve">ANTICORROSIVO GRIS EXPRESS 01                     </t>
        </is>
      </c>
      <c r="D234" s="49">
        <f>VLOOKUP(A234,VENDEDORES!G:H,2,0)</f>
        <v/>
      </c>
      <c r="E234" s="49" t="n">
        <v>1</v>
      </c>
      <c r="F234" s="50" t="n">
        <v>48126.89</v>
      </c>
      <c r="G234" s="50" t="n">
        <v>41699.7</v>
      </c>
      <c r="H234" s="51" t="n">
        <v>0.1335</v>
      </c>
      <c r="I234" s="51" t="n">
        <v>0.1541</v>
      </c>
      <c r="J234" s="49">
        <f>VLOOKUP(C234,PRECIOS!A:B,2,0)</f>
        <v/>
      </c>
      <c r="K234" s="49">
        <f>1-((F234*1.19)/E234/J234)</f>
        <v/>
      </c>
    </row>
    <row r="235">
      <c r="A235" s="49" t="inlineStr">
        <is>
          <t xml:space="preserve">   1116449254</t>
        </is>
      </c>
      <c r="B235" s="49" t="inlineStr">
        <is>
          <t xml:space="preserve">0001116449254-000-BERMUDEZ ROJAS STIVEN ANDRES                              </t>
        </is>
      </c>
      <c r="C235" s="49" t="inlineStr">
        <is>
          <t xml:space="preserve">CINTA PAPEL DE 5 CM X 23 MTS                      </t>
        </is>
      </c>
      <c r="D235" s="49">
        <f>VLOOKUP(A235,VENDEDORES!G:H,2,0)</f>
        <v/>
      </c>
      <c r="E235" s="49" t="n">
        <v>2</v>
      </c>
      <c r="F235" s="50" t="n">
        <v>5369.75</v>
      </c>
      <c r="G235" s="50" t="n">
        <v>4652.41</v>
      </c>
      <c r="H235" s="51" t="n">
        <v>0.1336</v>
      </c>
      <c r="I235" s="51" t="n">
        <v>0.1542</v>
      </c>
      <c r="J235" s="49">
        <f>VLOOKUP(C235,PRECIOS!A:B,2,0)</f>
        <v/>
      </c>
      <c r="K235" s="49">
        <f>1-((F235*1.19)/E235/J235)</f>
        <v/>
      </c>
    </row>
    <row r="236">
      <c r="A236" s="49" t="inlineStr">
        <is>
          <t xml:space="preserve">    901226194</t>
        </is>
      </c>
      <c r="B236" s="49" t="inlineStr">
        <is>
          <t xml:space="preserve">0000901226194-000-COLMECANICAS TWA SAS                                      </t>
        </is>
      </c>
      <c r="C236" s="49" t="inlineStr">
        <is>
          <t xml:space="preserve">ANTICORROSIVO GRIS EXPRESS 01                     </t>
        </is>
      </c>
      <c r="D236" s="49">
        <f>VLOOKUP(A236,VENDEDORES!G:H,2,0)</f>
        <v/>
      </c>
      <c r="E236" s="49" t="n">
        <v>5</v>
      </c>
      <c r="F236" s="50" t="n">
        <v>240636.97</v>
      </c>
      <c r="G236" s="50" t="n">
        <v>208498.54</v>
      </c>
      <c r="H236" s="51" t="n">
        <v>0.1336</v>
      </c>
      <c r="I236" s="51" t="n">
        <v>0.1541</v>
      </c>
      <c r="J236" s="49">
        <f>VLOOKUP(C236,PRECIOS!A:B,2,0)</f>
        <v/>
      </c>
      <c r="K236" s="49">
        <f>1-((F236*1.19)/E236/J236)</f>
        <v/>
      </c>
    </row>
    <row r="237">
      <c r="A237" s="49" t="inlineStr">
        <is>
          <t xml:space="preserve">     41943306</t>
        </is>
      </c>
      <c r="B237" s="49" t="inlineStr">
        <is>
          <t xml:space="preserve">0000041943306-000-ARIAS NIQUEPA MARTHA CECILIA                              </t>
        </is>
      </c>
      <c r="C237" s="49" t="inlineStr">
        <is>
          <t xml:space="preserve">CINTA PAPEL DE 5 CM X 23 MTS                      </t>
        </is>
      </c>
      <c r="D237" s="49">
        <f>VLOOKUP(A237,VENDEDORES!G:H,2,0)</f>
        <v/>
      </c>
      <c r="E237" s="49" t="n">
        <v>1</v>
      </c>
      <c r="F237" s="50" t="n">
        <v>2684.87</v>
      </c>
      <c r="G237" s="50" t="n">
        <v>2326.2</v>
      </c>
      <c r="H237" s="51" t="n">
        <v>0.1336</v>
      </c>
      <c r="I237" s="51" t="n">
        <v>0.1542</v>
      </c>
      <c r="J237" s="49">
        <f>VLOOKUP(C237,PRECIOS!A:B,2,0)</f>
        <v/>
      </c>
      <c r="K237" s="49">
        <f>1-((F237*1.19)/E237/J237)</f>
        <v/>
      </c>
    </row>
    <row r="238">
      <c r="A238" s="49" t="inlineStr">
        <is>
          <t xml:space="preserve">    901557252</t>
        </is>
      </c>
      <c r="B238" s="49" t="inlineStr">
        <is>
          <t xml:space="preserve">0000901557252-000-RYP ESTRUCTURAS E INGENIERIA S.A.S                        </t>
        </is>
      </c>
      <c r="C238" s="49" t="inlineStr">
        <is>
          <t xml:space="preserve">CINTA PAPEL DE 5 CM X 23 MTS                      </t>
        </is>
      </c>
      <c r="D238" s="49">
        <f>VLOOKUP(A238,VENDEDORES!G:H,2,0)</f>
        <v/>
      </c>
      <c r="E238" s="49" t="n">
        <v>1</v>
      </c>
      <c r="F238" s="50" t="n">
        <v>2685.29</v>
      </c>
      <c r="G238" s="50" t="n">
        <v>2326.2</v>
      </c>
      <c r="H238" s="51" t="n">
        <v>0.1337</v>
      </c>
      <c r="I238" s="51" t="n">
        <v>0.1544</v>
      </c>
      <c r="J238" s="49">
        <f>VLOOKUP(C238,PRECIOS!A:B,2,0)</f>
        <v/>
      </c>
      <c r="K238" s="49">
        <f>1-((F238*1.19)/E238/J238)</f>
        <v/>
      </c>
    </row>
    <row r="239">
      <c r="A239" s="49" t="inlineStr">
        <is>
          <t xml:space="preserve">     66682388</t>
        </is>
      </c>
      <c r="B239" s="49" t="inlineStr">
        <is>
          <t xml:space="preserve">0000066682388-000-HURTADO IBARBO ANA LUCIA                                  </t>
        </is>
      </c>
      <c r="C239" s="49" t="inlineStr">
        <is>
          <t xml:space="preserve">CINTA PAPEL DE 5 CM X 23 MTS                      </t>
        </is>
      </c>
      <c r="D239" s="49">
        <f>VLOOKUP(A239,VENDEDORES!G:H,2,0)</f>
        <v/>
      </c>
      <c r="E239" s="49" t="n">
        <v>5</v>
      </c>
      <c r="F239" s="50" t="n">
        <v>13426.05</v>
      </c>
      <c r="G239" s="50" t="n">
        <v>11631.03</v>
      </c>
      <c r="H239" s="51" t="n">
        <v>0.1337</v>
      </c>
      <c r="I239" s="51" t="n">
        <v>0.1543</v>
      </c>
      <c r="J239" s="49">
        <f>VLOOKUP(C239,PRECIOS!A:B,2,0)</f>
        <v/>
      </c>
      <c r="K239" s="49">
        <f>1-((F239*1.19)/E239/J239)</f>
        <v/>
      </c>
    </row>
    <row r="240">
      <c r="A240" s="49" t="inlineStr">
        <is>
          <t xml:space="preserve">     11377590</t>
        </is>
      </c>
      <c r="B240" s="49" t="inlineStr">
        <is>
          <t xml:space="preserve">0000011377590-000-PINEDA JAIME ENRIQUE                                      </t>
        </is>
      </c>
      <c r="C240" s="49" t="inlineStr">
        <is>
          <t xml:space="preserve">CINTA PAPEL DE 5 CM X 23 MTS                      </t>
        </is>
      </c>
      <c r="D240" s="49">
        <f>VLOOKUP(A240,VENDEDORES!G:H,2,0)</f>
        <v/>
      </c>
      <c r="E240" s="49" t="n">
        <v>1</v>
      </c>
      <c r="F240" s="50" t="n">
        <v>2685.29</v>
      </c>
      <c r="G240" s="50" t="n">
        <v>2326.2</v>
      </c>
      <c r="H240" s="51" t="n">
        <v>0.1337</v>
      </c>
      <c r="I240" s="51" t="n">
        <v>0.1544</v>
      </c>
      <c r="J240" s="49">
        <f>VLOOKUP(C240,PRECIOS!A:B,2,0)</f>
        <v/>
      </c>
      <c r="K240" s="49">
        <f>1-((F240*1.19)/E240/J240)</f>
        <v/>
      </c>
    </row>
    <row r="241">
      <c r="A241" s="49" t="inlineStr">
        <is>
          <t xml:space="preserve">     65774733</t>
        </is>
      </c>
      <c r="B241" s="49" t="inlineStr">
        <is>
          <t xml:space="preserve">0000065774733-000-SOLANO ARTEAGA LILIANA                                    </t>
        </is>
      </c>
      <c r="C241" s="49" t="inlineStr">
        <is>
          <t xml:space="preserve">ANTICORROSIVO BLANCO EXPRESS 01                   </t>
        </is>
      </c>
      <c r="D241" s="49">
        <f>VLOOKUP(A241,VENDEDORES!G:H,2,0)</f>
        <v/>
      </c>
      <c r="E241" s="49" t="n">
        <v>2</v>
      </c>
      <c r="F241" s="50" t="n">
        <v>113463.03</v>
      </c>
      <c r="G241" s="50" t="n">
        <v>98285.03999999999</v>
      </c>
      <c r="H241" s="51" t="n">
        <v>0.1338</v>
      </c>
      <c r="I241" s="51" t="n">
        <v>0.1544</v>
      </c>
      <c r="J241" s="49">
        <f>VLOOKUP(C241,PRECIOS!A:B,2,0)</f>
        <v/>
      </c>
      <c r="K241" s="49">
        <f>1-((F241*1.19)/E241/J241)</f>
        <v/>
      </c>
    </row>
    <row r="242">
      <c r="A242" s="49" t="inlineStr">
        <is>
          <t xml:space="preserve">     29925205</t>
        </is>
      </c>
      <c r="B242" s="49" t="inlineStr">
        <is>
          <t xml:space="preserve">0000029925205-000-MOLINA DE VARGAS ROSA TULIA                               </t>
        </is>
      </c>
      <c r="C242" s="49" t="inlineStr">
        <is>
          <t xml:space="preserve">CINTA TESA EMPAQUE TRANSPARENTE 2  X 40 MT        </t>
        </is>
      </c>
      <c r="D242" s="49">
        <f>VLOOKUP(A242,VENDEDORES!G:H,2,0)</f>
        <v/>
      </c>
      <c r="E242" s="49" t="n">
        <v>12</v>
      </c>
      <c r="F242" s="50" t="n">
        <v>44715.93</v>
      </c>
      <c r="G242" s="50" t="n">
        <v>38707.88</v>
      </c>
      <c r="H242" s="51" t="n">
        <v>0.1344</v>
      </c>
      <c r="I242" s="51" t="n">
        <v>0.1552</v>
      </c>
      <c r="J242" s="49">
        <f>VLOOKUP(C242,PRECIOS!A:B,2,0)</f>
        <v/>
      </c>
      <c r="K242" s="49">
        <f>1-((F242*1.19)/E242/J242)</f>
        <v/>
      </c>
    </row>
    <row r="243">
      <c r="A243" s="49" t="inlineStr">
        <is>
          <t xml:space="preserve">   1113778398</t>
        </is>
      </c>
      <c r="B243" s="49" t="inlineStr">
        <is>
          <t xml:space="preserve">0001113778398-000-VALENCIA LOPEZ JHON FREDY                                 </t>
        </is>
      </c>
      <c r="C243" s="49" t="inlineStr">
        <is>
          <t xml:space="preserve">CINTA TESA EMPAQUE TRANSPARENTE 2  X 40 MT        </t>
        </is>
      </c>
      <c r="D243" s="49">
        <f>VLOOKUP(A243,VENDEDORES!G:H,2,0)</f>
        <v/>
      </c>
      <c r="E243" s="49" t="n">
        <v>12</v>
      </c>
      <c r="F243" s="50" t="n">
        <v>44715.93</v>
      </c>
      <c r="G243" s="50" t="n">
        <v>38707.88</v>
      </c>
      <c r="H243" s="51" t="n">
        <v>0.1344</v>
      </c>
      <c r="I243" s="51" t="n">
        <v>0.1552</v>
      </c>
      <c r="J243" s="49">
        <f>VLOOKUP(C243,PRECIOS!A:B,2,0)</f>
        <v/>
      </c>
      <c r="K243" s="49">
        <f>1-((F243*1.19)/E243/J243)</f>
        <v/>
      </c>
    </row>
    <row r="244">
      <c r="A244" s="49" t="inlineStr">
        <is>
          <t xml:space="preserve">    901784796</t>
        </is>
      </c>
      <c r="B244" s="49" t="inlineStr">
        <is>
          <t xml:space="preserve">0000901784796-000-CONSORCIO CONSTRUCCION PAISAJE CULTURAL                   </t>
        </is>
      </c>
      <c r="C244" s="49" t="inlineStr">
        <is>
          <t xml:space="preserve">BOARDFLEX JUNTAS IMPADOC 01 X 5.6 KG              </t>
        </is>
      </c>
      <c r="D244" s="49">
        <f>VLOOKUP(A244,VENDEDORES!G:H,2,0)</f>
        <v/>
      </c>
      <c r="E244" s="49" t="n">
        <v>1</v>
      </c>
      <c r="F244" s="50" t="n">
        <v>27229.41</v>
      </c>
      <c r="G244" s="50" t="n">
        <v>23497.6</v>
      </c>
      <c r="H244" s="51" t="n">
        <v>0.1371</v>
      </c>
      <c r="I244" s="51" t="n">
        <v>0.1588</v>
      </c>
      <c r="J244" s="49">
        <f>VLOOKUP(C244,PRECIOS!A:B,2,0)</f>
        <v/>
      </c>
      <c r="K244" s="49">
        <f>1-((F244*1.19)/E244/J244)</f>
        <v/>
      </c>
    </row>
    <row r="245">
      <c r="A245" s="49" t="inlineStr">
        <is>
          <t xml:space="preserve">    901235670</t>
        </is>
      </c>
      <c r="B245" s="49" t="inlineStr">
        <is>
          <t xml:space="preserve">0000901235670-000-AVICOLA MINIDO SAS                                        </t>
        </is>
      </c>
      <c r="C245" s="49" t="inlineStr">
        <is>
          <t xml:space="preserve">SIKAFILL 100 SUPER GRIS 01                        </t>
        </is>
      </c>
      <c r="D245" s="49">
        <f>VLOOKUP(A245,VENDEDORES!G:H,2,0)</f>
        <v/>
      </c>
      <c r="E245" s="49" t="n">
        <v>2</v>
      </c>
      <c r="F245" s="50" t="n">
        <v>125600</v>
      </c>
      <c r="G245" s="50" t="n">
        <v>108330</v>
      </c>
      <c r="H245" s="51" t="n">
        <v>0.1375</v>
      </c>
      <c r="I245" s="51" t="n">
        <v>0.1594</v>
      </c>
      <c r="J245" s="49">
        <f>VLOOKUP(C245,PRECIOS!A:B,2,0)</f>
        <v/>
      </c>
      <c r="K245" s="49">
        <f>1-((F245*1.19)/E245/J245)</f>
        <v/>
      </c>
    </row>
    <row r="246">
      <c r="A246" s="49" t="inlineStr">
        <is>
          <t xml:space="preserve">    901181400</t>
        </is>
      </c>
      <c r="B246" s="49" t="inlineStr">
        <is>
          <t xml:space="preserve">0000901181400-000-INGENIERIA Y REVESTIMIENTOS SAS                           </t>
        </is>
      </c>
      <c r="C246" s="49" t="inlineStr">
        <is>
          <t xml:space="preserve">ESTUKA PAÑETE X 25 KLG                            </t>
        </is>
      </c>
      <c r="D246" s="49">
        <f>VLOOKUP(A246,VENDEDORES!G:H,2,0)</f>
        <v/>
      </c>
      <c r="E246" s="49" t="n">
        <v>1</v>
      </c>
      <c r="F246" s="50" t="n">
        <v>43160.34</v>
      </c>
      <c r="G246" s="50" t="n">
        <v>37225.71</v>
      </c>
      <c r="H246" s="51" t="n">
        <v>0.1375</v>
      </c>
      <c r="I246" s="51" t="n">
        <v>0.1594</v>
      </c>
      <c r="J246" s="49">
        <f>VLOOKUP(C246,PRECIOS!A:B,2,0)</f>
        <v/>
      </c>
      <c r="K246" s="49">
        <f>1-((F246*1.19)/E246/J246)</f>
        <v/>
      </c>
    </row>
    <row r="247">
      <c r="A247" s="49" t="inlineStr">
        <is>
          <t xml:space="preserve">     10028986</t>
        </is>
      </c>
      <c r="B247" s="49" t="inlineStr">
        <is>
          <t xml:space="preserve">0000010028986-000-RUIZ CORRALES HERNANDO                                    </t>
        </is>
      </c>
      <c r="C247" s="49" t="inlineStr">
        <is>
          <t xml:space="preserve">SIKAMASTIC X 28.KLG                               </t>
        </is>
      </c>
      <c r="D247" s="49">
        <f>VLOOKUP(A247,VENDEDORES!G:H,2,0)</f>
        <v/>
      </c>
      <c r="E247" s="49" t="n">
        <v>1</v>
      </c>
      <c r="F247" s="50" t="n">
        <v>45210.08</v>
      </c>
      <c r="G247" s="50" t="n">
        <v>38984.7</v>
      </c>
      <c r="H247" s="51" t="n">
        <v>0.1377</v>
      </c>
      <c r="I247" s="51" t="n">
        <v>0.1597</v>
      </c>
      <c r="J247" s="49">
        <f>VLOOKUP(C247,PRECIOS!A:B,2,0)</f>
        <v/>
      </c>
      <c r="K247" s="49">
        <f>1-((F247*1.19)/E247/J247)</f>
        <v/>
      </c>
    </row>
    <row r="248">
      <c r="A248" s="49" t="inlineStr">
        <is>
          <t xml:space="preserve">    901559195</t>
        </is>
      </c>
      <c r="B248" s="49" t="inlineStr">
        <is>
          <t xml:space="preserve">0000901559195-000-GR2 CONSTRUCTORA Y PROMOTORA SAS                          </t>
        </is>
      </c>
      <c r="C248" s="49" t="inlineStr">
        <is>
          <t xml:space="preserve">VINILICO BLANCO 05                                </t>
        </is>
      </c>
      <c r="D248" s="49">
        <f>VLOOKUP(A248,VENDEDORES!G:H,2,0)</f>
        <v/>
      </c>
      <c r="E248" s="49" t="n">
        <v>4</v>
      </c>
      <c r="F248" s="50" t="n">
        <v>743263.87</v>
      </c>
      <c r="G248" s="50" t="n">
        <v>640767.58</v>
      </c>
      <c r="H248" s="51" t="n">
        <v>0.1379</v>
      </c>
      <c r="I248" s="51" t="n">
        <v>0.16</v>
      </c>
      <c r="J248" s="49">
        <f>VLOOKUP(C248,PRECIOS!A:B,2,0)</f>
        <v/>
      </c>
      <c r="K248" s="49">
        <f>1-((F248*1.19)/E248/J248)</f>
        <v/>
      </c>
    </row>
    <row r="249">
      <c r="A249" s="49" t="inlineStr">
        <is>
          <t xml:space="preserve">     65774733</t>
        </is>
      </c>
      <c r="B249" s="49" t="inlineStr">
        <is>
          <t xml:space="preserve">0000065774733-000-SOLANO ARTEAGA LILIANA                                    </t>
        </is>
      </c>
      <c r="C249" s="49" t="inlineStr">
        <is>
          <t xml:space="preserve">VINILICO BLANCO 05                                </t>
        </is>
      </c>
      <c r="D249" s="49">
        <f>VLOOKUP(A249,VENDEDORES!G:H,2,0)</f>
        <v/>
      </c>
      <c r="E249" s="49" t="n">
        <v>1</v>
      </c>
      <c r="F249" s="50" t="n">
        <v>185815.97</v>
      </c>
      <c r="G249" s="50" t="n">
        <v>160191.89</v>
      </c>
      <c r="H249" s="51" t="n">
        <v>0.1379</v>
      </c>
      <c r="I249" s="51" t="n">
        <v>0.16</v>
      </c>
      <c r="J249" s="49">
        <f>VLOOKUP(C249,PRECIOS!A:B,2,0)</f>
        <v/>
      </c>
      <c r="K249" s="49">
        <f>1-((F249*1.19)/E249/J249)</f>
        <v/>
      </c>
    </row>
    <row r="250">
      <c r="A250" s="49" t="inlineStr">
        <is>
          <t xml:space="preserve">   1116449254</t>
        </is>
      </c>
      <c r="B250" s="49" t="inlineStr">
        <is>
          <t xml:space="preserve">0001116449254-000-BERMUDEZ ROJAS STIVEN ANDRES                              </t>
        </is>
      </c>
      <c r="C250" s="49" t="inlineStr">
        <is>
          <t xml:space="preserve">VINILICO BLANCO 05                                </t>
        </is>
      </c>
      <c r="D250" s="49">
        <f>VLOOKUP(A250,VENDEDORES!G:H,2,0)</f>
        <v/>
      </c>
      <c r="E250" s="49" t="n">
        <v>1</v>
      </c>
      <c r="F250" s="50" t="n">
        <v>185815.97</v>
      </c>
      <c r="G250" s="50" t="n">
        <v>160191.89</v>
      </c>
      <c r="H250" s="51" t="n">
        <v>0.1379</v>
      </c>
      <c r="I250" s="51" t="n">
        <v>0.16</v>
      </c>
      <c r="J250" s="49">
        <f>VLOOKUP(C250,PRECIOS!A:B,2,0)</f>
        <v/>
      </c>
      <c r="K250" s="49">
        <f>1-((F250*1.19)/E250/J250)</f>
        <v/>
      </c>
    </row>
    <row r="251">
      <c r="A251" s="49" t="inlineStr">
        <is>
          <t xml:space="preserve">     11377590</t>
        </is>
      </c>
      <c r="B251" s="49" t="inlineStr">
        <is>
          <t xml:space="preserve">0000011377590-000-PINEDA JAIME ENRIQUE                                      </t>
        </is>
      </c>
      <c r="C251" s="49" t="inlineStr">
        <is>
          <t xml:space="preserve">SIKAMASTIC X 5.KLG - 01                           </t>
        </is>
      </c>
      <c r="D251" s="49">
        <f>VLOOKUP(A251,VENDEDORES!G:H,2,0)</f>
        <v/>
      </c>
      <c r="E251" s="49" t="n">
        <v>1</v>
      </c>
      <c r="F251" s="50" t="n">
        <v>12920.34</v>
      </c>
      <c r="G251" s="50" t="n">
        <v>11137.35</v>
      </c>
      <c r="H251" s="51" t="n">
        <v>0.138</v>
      </c>
      <c r="I251" s="51" t="n">
        <v>0.1601</v>
      </c>
      <c r="J251" s="49">
        <f>VLOOKUP(C251,PRECIOS!A:B,2,0)</f>
        <v/>
      </c>
      <c r="K251" s="49">
        <f>1-((F251*1.19)/E251/J251)</f>
        <v/>
      </c>
    </row>
    <row r="252">
      <c r="A252" s="49" t="inlineStr">
        <is>
          <t xml:space="preserve">      5853624</t>
        </is>
      </c>
      <c r="B252" s="49" t="inlineStr">
        <is>
          <t xml:space="preserve">0000005853624-000-GARCIA GRANOBLES LUIS EDUARDO                             </t>
        </is>
      </c>
      <c r="C252" s="49" t="inlineStr">
        <is>
          <t xml:space="preserve">ESTUCO PROF 127060 ACRILICO EXT. 01               </t>
        </is>
      </c>
      <c r="D252" s="49">
        <f>VLOOKUP(A252,VENDEDORES!G:H,2,0)</f>
        <v/>
      </c>
      <c r="E252" s="49" t="n">
        <v>1</v>
      </c>
      <c r="F252" s="50" t="n">
        <v>27391.45</v>
      </c>
      <c r="G252" s="50" t="n">
        <v>23608.86</v>
      </c>
      <c r="H252" s="51" t="n">
        <v>0.1381</v>
      </c>
      <c r="I252" s="51" t="n">
        <v>0.1602</v>
      </c>
      <c r="J252" s="49">
        <f>VLOOKUP(C252,PRECIOS!A:B,2,0)</f>
        <v/>
      </c>
      <c r="K252" s="49">
        <f>1-((F252*1.19)/E252/J252)</f>
        <v/>
      </c>
    </row>
    <row r="253">
      <c r="A253" s="49" t="inlineStr">
        <is>
          <t xml:space="preserve">     88192263</t>
        </is>
      </c>
      <c r="B253" s="49" t="inlineStr">
        <is>
          <t xml:space="preserve">0000088192263-000-GRISALES JAIRO Y/ O MUEBLES GRISALES.                     </t>
        </is>
      </c>
      <c r="C253" s="49" t="inlineStr">
        <is>
          <t xml:space="preserve">ESTUCO PROF 127060 ACRILICO EXT. 01               </t>
        </is>
      </c>
      <c r="D253" s="49">
        <f>VLOOKUP(A253,VENDEDORES!G:H,2,0)</f>
        <v/>
      </c>
      <c r="E253" s="49" t="n">
        <v>1</v>
      </c>
      <c r="F253" s="50" t="n">
        <v>27391.45</v>
      </c>
      <c r="G253" s="50" t="n">
        <v>23608.86</v>
      </c>
      <c r="H253" s="51" t="n">
        <v>0.1381</v>
      </c>
      <c r="I253" s="51" t="n">
        <v>0.1602</v>
      </c>
      <c r="J253" s="49">
        <f>VLOOKUP(C253,PRECIOS!A:B,2,0)</f>
        <v/>
      </c>
      <c r="K253" s="49">
        <f>1-((F253*1.19)/E253/J253)</f>
        <v/>
      </c>
    </row>
    <row r="254">
      <c r="A254" s="49" t="inlineStr">
        <is>
          <t xml:space="preserve">   1087549218</t>
        </is>
      </c>
      <c r="B254" s="49" t="inlineStr">
        <is>
          <t xml:space="preserve">0001087549218-000-BUITRAGO MEJIA GEOVANNY                                   </t>
        </is>
      </c>
      <c r="C254" s="49" t="inlineStr">
        <is>
          <t xml:space="preserve">IMPRIMANTE 8401 ALGRECO 05                        </t>
        </is>
      </c>
      <c r="D254" s="49">
        <f>VLOOKUP(A254,VENDEDORES!G:H,2,0)</f>
        <v/>
      </c>
      <c r="E254" s="49" t="n">
        <v>1</v>
      </c>
      <c r="F254" s="50" t="n">
        <v>161817.41</v>
      </c>
      <c r="G254" s="50" t="n">
        <v>139341.56</v>
      </c>
      <c r="H254" s="51" t="n">
        <v>0.1389</v>
      </c>
      <c r="I254" s="51" t="n">
        <v>0.1613</v>
      </c>
      <c r="J254" s="49">
        <f>VLOOKUP(C254,PRECIOS!A:B,2,0)</f>
        <v/>
      </c>
      <c r="K254" s="49">
        <f>1-((F254*1.19)/E254/J254)</f>
        <v/>
      </c>
    </row>
    <row r="255">
      <c r="A255" s="49" t="inlineStr">
        <is>
          <t xml:space="preserve">     16077716</t>
        </is>
      </c>
      <c r="B255" s="49" t="inlineStr">
        <is>
          <t xml:space="preserve">0000016077716-000-RODRIGUEZ DAZA GUSTAVO ADOLFO                             </t>
        </is>
      </c>
      <c r="C255" s="49" t="inlineStr">
        <is>
          <t xml:space="preserve">IMPRIMANTE 8401 ALGRECO 05                        </t>
        </is>
      </c>
      <c r="D255" s="49">
        <f>VLOOKUP(A255,VENDEDORES!G:H,2,0)</f>
        <v/>
      </c>
      <c r="E255" s="49" t="n">
        <v>-1</v>
      </c>
      <c r="F255" s="50" t="n">
        <v>-161816.81</v>
      </c>
      <c r="G255" s="50" t="n">
        <v>-139341.56</v>
      </c>
      <c r="H255" s="51" t="n">
        <v>0.1389</v>
      </c>
      <c r="I255" s="51" t="n">
        <v>0.1613</v>
      </c>
      <c r="J255" s="49">
        <f>VLOOKUP(C255,PRECIOS!A:B,2,0)</f>
        <v/>
      </c>
      <c r="K255" s="49">
        <f>1-((F255*1.19)/E255/J255)</f>
        <v/>
      </c>
    </row>
    <row r="256">
      <c r="A256" s="49" t="inlineStr">
        <is>
          <t xml:space="preserve"> 222222222222</t>
        </is>
      </c>
      <c r="B256" s="49" t="inlineStr">
        <is>
          <t xml:space="preserve">0222222222222-000-CONSUMIDOR FINAL                                          </t>
        </is>
      </c>
      <c r="C256" s="49" t="inlineStr">
        <is>
          <t xml:space="preserve">ESTUCO IMPADOC x 25 KLS BLANCO PLUS               </t>
        </is>
      </c>
      <c r="D256" s="49">
        <f>VLOOKUP(A256,VENDEDORES!G:H,2,0)</f>
        <v/>
      </c>
      <c r="E256" s="49" t="n">
        <v>2</v>
      </c>
      <c r="F256" s="50" t="n">
        <v>68418.57000000001</v>
      </c>
      <c r="G256" s="50" t="n">
        <v>58901.56</v>
      </c>
      <c r="H256" s="51" t="n">
        <v>0.1391</v>
      </c>
      <c r="I256" s="51" t="n">
        <v>0.1616</v>
      </c>
      <c r="J256" s="49">
        <f>VLOOKUP(C256,PRECIOS!A:B,2,0)</f>
        <v/>
      </c>
      <c r="K256" s="49">
        <f>1-((F256*1.19)/E256/J256)</f>
        <v/>
      </c>
    </row>
    <row r="257">
      <c r="A257" s="49" t="inlineStr">
        <is>
          <t xml:space="preserve">    901557252</t>
        </is>
      </c>
      <c r="B257" s="49" t="inlineStr">
        <is>
          <t xml:space="preserve">0000901557252-000-RYP ESTRUCTURAS E INGENIERIA S.A.S                        </t>
        </is>
      </c>
      <c r="C257" s="49" t="inlineStr">
        <is>
          <t xml:space="preserve">ESTUCO IMPADOC x 25 KLS BLANCO PLUS               </t>
        </is>
      </c>
      <c r="D257" s="49">
        <f>VLOOKUP(A257,VENDEDORES!G:H,2,0)</f>
        <v/>
      </c>
      <c r="E257" s="49" t="n">
        <v>1</v>
      </c>
      <c r="F257" s="50" t="n">
        <v>34209.29</v>
      </c>
      <c r="G257" s="50" t="n">
        <v>29450.78</v>
      </c>
      <c r="H257" s="51" t="n">
        <v>0.1391</v>
      </c>
      <c r="I257" s="51" t="n">
        <v>0.1616</v>
      </c>
      <c r="J257" s="49">
        <f>VLOOKUP(C257,PRECIOS!A:B,2,0)</f>
        <v/>
      </c>
      <c r="K257" s="49">
        <f>1-((F257*1.19)/E257/J257)</f>
        <v/>
      </c>
    </row>
    <row r="258">
      <c r="A258" s="49" t="inlineStr">
        <is>
          <t xml:space="preserve">    901444087</t>
        </is>
      </c>
      <c r="B258" s="49" t="inlineStr">
        <is>
          <t xml:space="preserve">0000901444087-000-PRESENTACIONES LOS MONTANEROS S.A.S                       </t>
        </is>
      </c>
      <c r="C258" s="49" t="inlineStr">
        <is>
          <t xml:space="preserve">ESTUCO PROF 17090 INT/EXT 05                      </t>
        </is>
      </c>
      <c r="D258" s="49">
        <f>VLOOKUP(A258,VENDEDORES!G:H,2,0)</f>
        <v/>
      </c>
      <c r="E258" s="49" t="n">
        <v>1</v>
      </c>
      <c r="F258" s="50" t="n">
        <v>76974.78999999999</v>
      </c>
      <c r="G258" s="50" t="n">
        <v>66234.72</v>
      </c>
      <c r="H258" s="51" t="n">
        <v>0.1395</v>
      </c>
      <c r="I258" s="51" t="n">
        <v>0.1622</v>
      </c>
      <c r="J258" s="49">
        <f>VLOOKUP(C258,PRECIOS!A:B,2,0)</f>
        <v/>
      </c>
      <c r="K258" s="49">
        <f>1-((F258*1.19)/E258/J258)</f>
        <v/>
      </c>
    </row>
    <row r="259">
      <c r="A259" s="49" t="inlineStr">
        <is>
          <t xml:space="preserve"> 222222222222</t>
        </is>
      </c>
      <c r="B259" s="49" t="inlineStr">
        <is>
          <t xml:space="preserve">0222222222222-000-CONSUMIDOR FINAL                                          </t>
        </is>
      </c>
      <c r="C259" s="49" t="inlineStr">
        <is>
          <t xml:space="preserve">BOQUILLAS ABANICO Y PUNTO                         </t>
        </is>
      </c>
      <c r="D259" s="49">
        <f>VLOOKUP(A259,VENDEDORES!G:H,2,0)</f>
        <v/>
      </c>
      <c r="E259" s="49" t="n">
        <v>1</v>
      </c>
      <c r="F259" s="50" t="n">
        <v>2407.56</v>
      </c>
      <c r="G259" s="50" t="n">
        <v>2071.39</v>
      </c>
      <c r="H259" s="51" t="n">
        <v>0.1396</v>
      </c>
      <c r="I259" s="51" t="n">
        <v>0.1623</v>
      </c>
      <c r="J259" s="49">
        <f>VLOOKUP(C259,PRECIOS!A:B,2,0)</f>
        <v/>
      </c>
      <c r="K259" s="49">
        <f>1-((F259*1.19)/E259/J259)</f>
        <v/>
      </c>
    </row>
    <row r="260">
      <c r="A260" s="49" t="inlineStr">
        <is>
          <t xml:space="preserve">   1113778398</t>
        </is>
      </c>
      <c r="B260" s="49" t="inlineStr">
        <is>
          <t xml:space="preserve">0001113778398-000-VALENCIA LOPEZ JHON FREDY                                 </t>
        </is>
      </c>
      <c r="C260" s="49" t="inlineStr">
        <is>
          <t xml:space="preserve">VINILTEX BLANCO PURO 01                           </t>
        </is>
      </c>
      <c r="D260" s="49">
        <f>VLOOKUP(A260,VENDEDORES!G:H,2,0)</f>
        <v/>
      </c>
      <c r="E260" s="49" t="n">
        <v>2</v>
      </c>
      <c r="F260" s="50" t="n">
        <v>139622.69</v>
      </c>
      <c r="G260" s="50" t="n">
        <v>120041.67</v>
      </c>
      <c r="H260" s="51" t="n">
        <v>0.1402</v>
      </c>
      <c r="I260" s="51" t="n">
        <v>0.1631</v>
      </c>
      <c r="J260" s="49">
        <f>VLOOKUP(C260,PRECIOS!A:B,2,0)</f>
        <v/>
      </c>
      <c r="K260" s="49">
        <f>1-((F260*1.19)/E260/J260)</f>
        <v/>
      </c>
    </row>
    <row r="261">
      <c r="A261" s="49" t="inlineStr">
        <is>
          <t xml:space="preserve">   1116449254</t>
        </is>
      </c>
      <c r="B261" s="49" t="inlineStr">
        <is>
          <t xml:space="preserve">0001116449254-000-BERMUDEZ ROJAS STIVEN ANDRES                              </t>
        </is>
      </c>
      <c r="C261" s="49" t="inlineStr">
        <is>
          <t xml:space="preserve">RODILLO POLIESTER 2  MASTDER REF:200              </t>
        </is>
      </c>
      <c r="D261" s="49">
        <f>VLOOKUP(A261,VENDEDORES!G:H,2,0)</f>
        <v/>
      </c>
      <c r="E261" s="49" t="n">
        <v>4</v>
      </c>
      <c r="F261" s="50" t="n">
        <v>12658.82</v>
      </c>
      <c r="G261" s="50" t="n">
        <v>10877.28</v>
      </c>
      <c r="H261" s="51" t="n">
        <v>0.1407</v>
      </c>
      <c r="I261" s="51" t="n">
        <v>0.1638</v>
      </c>
      <c r="J261" s="49">
        <f>VLOOKUP(C261,PRECIOS!A:B,2,0)</f>
        <v/>
      </c>
      <c r="K261" s="49">
        <f>1-((F261*1.19)/E261/J261)</f>
        <v/>
      </c>
    </row>
    <row r="262">
      <c r="A262" s="49" t="inlineStr">
        <is>
          <t xml:space="preserve">      7521814</t>
        </is>
      </c>
      <c r="B262" s="49" t="inlineStr">
        <is>
          <t xml:space="preserve">0000007521814-000-SERNA RAMIREZ LUIS EVELIO                                 </t>
        </is>
      </c>
      <c r="C262" s="49" t="inlineStr">
        <is>
          <t xml:space="preserve">SIKAFILL 7 POWER GRIS X 20K                       </t>
        </is>
      </c>
      <c r="D262" s="49">
        <f>VLOOKUP(A262,VENDEDORES!G:H,2,0)</f>
        <v/>
      </c>
      <c r="E262" s="49" t="n">
        <v>3</v>
      </c>
      <c r="F262" s="50" t="n">
        <v>677211.9300000001</v>
      </c>
      <c r="G262" s="50" t="n">
        <v>581865.58</v>
      </c>
      <c r="H262" s="51" t="n">
        <v>0.1408</v>
      </c>
      <c r="I262" s="51" t="n">
        <v>0.1639</v>
      </c>
      <c r="J262" s="49">
        <f>VLOOKUP(C262,PRECIOS!A:B,2,0)</f>
        <v/>
      </c>
      <c r="K262" s="49">
        <f>1-((F262*1.19)/E262/J262)</f>
        <v/>
      </c>
    </row>
    <row r="263">
      <c r="A263" s="49" t="inlineStr">
        <is>
          <t xml:space="preserve">      9729724</t>
        </is>
      </c>
      <c r="B263" s="49" t="inlineStr">
        <is>
          <t xml:space="preserve">0000009729724-000-CELENO RODRIGO                                            </t>
        </is>
      </c>
      <c r="C263" s="49" t="inlineStr">
        <is>
          <t xml:space="preserve">ESTUCO PANEL SR X 25K                             </t>
        </is>
      </c>
      <c r="D263" s="49">
        <f>VLOOKUP(A263,VENDEDORES!G:H,2,0)</f>
        <v/>
      </c>
      <c r="E263" s="49" t="n">
        <v>5</v>
      </c>
      <c r="F263" s="50" t="n">
        <v>246850</v>
      </c>
      <c r="G263" s="50" t="n">
        <v>212035.23</v>
      </c>
      <c r="H263" s="51" t="n">
        <v>0.141</v>
      </c>
      <c r="I263" s="51" t="n">
        <v>0.1642</v>
      </c>
      <c r="J263" s="49">
        <f>VLOOKUP(C263,PRECIOS!A:B,2,0)</f>
        <v/>
      </c>
      <c r="K263" s="49">
        <f>1-((F263*1.19)/E263/J263)</f>
        <v/>
      </c>
    </row>
    <row r="264">
      <c r="A264" s="49" t="inlineStr">
        <is>
          <t xml:space="preserve">     41943306</t>
        </is>
      </c>
      <c r="B264" s="49" t="inlineStr">
        <is>
          <t xml:space="preserve">0000041943306-000-ARIAS NIQUEPA MARTHA CECILIA                              </t>
        </is>
      </c>
      <c r="C264" s="49" t="inlineStr">
        <is>
          <t xml:space="preserve">MINERAL AZUL FINO X LB                            </t>
        </is>
      </c>
      <c r="D264" s="49">
        <f>VLOOKUP(A264,VENDEDORES!G:H,2,0)</f>
        <v/>
      </c>
      <c r="E264" s="49" t="n">
        <v>2</v>
      </c>
      <c r="F264" s="50" t="n">
        <v>11513.45</v>
      </c>
      <c r="G264" s="50" t="n">
        <v>9890</v>
      </c>
      <c r="H264" s="51" t="n">
        <v>0.141</v>
      </c>
      <c r="I264" s="51" t="n">
        <v>0.1642</v>
      </c>
      <c r="J264" s="49">
        <f>VLOOKUP(C264,PRECIOS!A:B,2,0)</f>
        <v/>
      </c>
      <c r="K264" s="49">
        <f>1-((F264*1.19)/E264/J264)</f>
        <v/>
      </c>
    </row>
    <row r="265">
      <c r="A265" s="49" t="inlineStr">
        <is>
          <t xml:space="preserve"> 222222222222</t>
        </is>
      </c>
      <c r="B265" s="49" t="inlineStr">
        <is>
          <t xml:space="preserve">0222222222222-000-CONSUMIDOR FINAL                                          </t>
        </is>
      </c>
      <c r="C265" s="49" t="inlineStr">
        <is>
          <t xml:space="preserve">BISTURI PROFESIONAL MEDIANO 18 MM                 </t>
        </is>
      </c>
      <c r="D265" s="49">
        <f>VLOOKUP(A265,VENDEDORES!G:H,2,0)</f>
        <v/>
      </c>
      <c r="E265" s="49" t="n">
        <v>2</v>
      </c>
      <c r="F265" s="50" t="n">
        <v>13727.73</v>
      </c>
      <c r="G265" s="50" t="n">
        <v>11792.02</v>
      </c>
      <c r="H265" s="51" t="n">
        <v>0.141</v>
      </c>
      <c r="I265" s="51" t="n">
        <v>0.1642</v>
      </c>
      <c r="J265" s="49">
        <f>VLOOKUP(C265,PRECIOS!A:B,2,0)</f>
        <v/>
      </c>
      <c r="K265" s="49">
        <f>1-((F265*1.19)/E265/J265)</f>
        <v/>
      </c>
    </row>
    <row r="266">
      <c r="A266" s="49" t="inlineStr">
        <is>
          <t xml:space="preserve">   1116449254</t>
        </is>
      </c>
      <c r="B266" s="49" t="inlineStr">
        <is>
          <t xml:space="preserve">0001116449254-000-BERMUDEZ ROJAS STIVEN ANDRES                              </t>
        </is>
      </c>
      <c r="C266" s="49" t="inlineStr">
        <is>
          <t xml:space="preserve">ADHESAN 1600 (G3) BOTELLA                         </t>
        </is>
      </c>
      <c r="D266" s="49">
        <f>VLOOKUP(A266,VENDEDORES!G:H,2,0)</f>
        <v/>
      </c>
      <c r="E266" s="49" t="n">
        <v>2</v>
      </c>
      <c r="F266" s="50" t="n">
        <v>11270.59</v>
      </c>
      <c r="G266" s="50" t="n">
        <v>9680.74</v>
      </c>
      <c r="H266" s="51" t="n">
        <v>0.1411</v>
      </c>
      <c r="I266" s="51" t="n">
        <v>0.1642</v>
      </c>
      <c r="J266" s="49">
        <f>VLOOKUP(C266,PRECIOS!A:B,2,0)</f>
        <v/>
      </c>
      <c r="K266" s="49">
        <f>1-((F266*1.19)/E266/J266)</f>
        <v/>
      </c>
    </row>
    <row r="267">
      <c r="A267" s="49" t="inlineStr">
        <is>
          <t xml:space="preserve"> 222222222222</t>
        </is>
      </c>
      <c r="B267" s="49" t="inlineStr">
        <is>
          <t xml:space="preserve">0222222222222-000-CONSUMIDOR FINAL                                          </t>
        </is>
      </c>
      <c r="C267" s="49" t="inlineStr">
        <is>
          <t xml:space="preserve">ESQUINERO BLANCO AJOVER X 2.40 MT                 </t>
        </is>
      </c>
      <c r="D267" s="49">
        <f>VLOOKUP(A267,VENDEDORES!G:H,2,0)</f>
        <v/>
      </c>
      <c r="E267" s="49" t="n">
        <v>8</v>
      </c>
      <c r="F267" s="50" t="n">
        <v>17697.15</v>
      </c>
      <c r="G267" s="50" t="n">
        <v>15200</v>
      </c>
      <c r="H267" s="51" t="n">
        <v>0.1411</v>
      </c>
      <c r="I267" s="51" t="n">
        <v>0.1643</v>
      </c>
      <c r="J267" s="49">
        <f>VLOOKUP(C267,PRECIOS!A:B,2,0)</f>
        <v/>
      </c>
      <c r="K267" s="49">
        <f>1-((F267*1.19)/E267/J267)</f>
        <v/>
      </c>
    </row>
    <row r="268">
      <c r="A268" s="49" t="inlineStr">
        <is>
          <t xml:space="preserve"> 222222222222</t>
        </is>
      </c>
      <c r="B268" s="49" t="inlineStr">
        <is>
          <t xml:space="preserve">0222222222222-000-CONSUMIDOR FINAL                                          </t>
        </is>
      </c>
      <c r="C268" s="49" t="inlineStr">
        <is>
          <t xml:space="preserve">ESTUCO OBRAS IMPADOC x 40 KL                      </t>
        </is>
      </c>
      <c r="D268" s="49">
        <f>VLOOKUP(A268,VENDEDORES!G:H,2,0)</f>
        <v/>
      </c>
      <c r="E268" s="49" t="n">
        <v>1</v>
      </c>
      <c r="F268" s="50" t="n">
        <v>42439.29</v>
      </c>
      <c r="G268" s="50" t="n">
        <v>36450.99</v>
      </c>
      <c r="H268" s="51" t="n">
        <v>0.1411</v>
      </c>
      <c r="I268" s="51" t="n">
        <v>0.1643</v>
      </c>
      <c r="J268" s="49">
        <f>VLOOKUP(C268,PRECIOS!A:B,2,0)</f>
        <v/>
      </c>
      <c r="K268" s="49">
        <f>1-((F268*1.19)/E268/J268)</f>
        <v/>
      </c>
    </row>
    <row r="269">
      <c r="A269" s="49" t="inlineStr">
        <is>
          <t xml:space="preserve">     66682388</t>
        </is>
      </c>
      <c r="B269" s="49" t="inlineStr">
        <is>
          <t xml:space="preserve">0000066682388-000-HURTADO IBARBO ANA LUCIA                                  </t>
        </is>
      </c>
      <c r="C269" s="49" t="inlineStr">
        <is>
          <t xml:space="preserve">DISCO T27 Ref.904 A24 4.1/2 x1/4 x7/8             </t>
        </is>
      </c>
      <c r="D269" s="49">
        <f>VLOOKUP(A269,VENDEDORES!G:H,2,0)</f>
        <v/>
      </c>
      <c r="E269" s="49" t="n">
        <v>5</v>
      </c>
      <c r="F269" s="50" t="n">
        <v>19749.58</v>
      </c>
      <c r="G269" s="50" t="n">
        <v>16962</v>
      </c>
      <c r="H269" s="51" t="n">
        <v>0.1411</v>
      </c>
      <c r="I269" s="51" t="n">
        <v>0.1643</v>
      </c>
      <c r="J269" s="49">
        <f>VLOOKUP(C269,PRECIOS!A:B,2,0)</f>
        <v/>
      </c>
      <c r="K269" s="49">
        <f>1-((F269*1.19)/E269/J269)</f>
        <v/>
      </c>
    </row>
    <row r="270">
      <c r="A270" s="49" t="inlineStr">
        <is>
          <t xml:space="preserve">    900397331</t>
        </is>
      </c>
      <c r="B270" s="49" t="inlineStr">
        <is>
          <t xml:space="preserve">0000900397331-000-BODEGAS  ILUSION   S A S                                  </t>
        </is>
      </c>
      <c r="C270" s="49" t="inlineStr">
        <is>
          <t xml:space="preserve">ADHESAN 1600 (G3) BOTELLA                         </t>
        </is>
      </c>
      <c r="D270" s="49">
        <f>VLOOKUP(A270,VENDEDORES!G:H,2,0)</f>
        <v/>
      </c>
      <c r="E270" s="49" t="n">
        <v>24</v>
      </c>
      <c r="F270" s="50" t="n">
        <v>135257.14</v>
      </c>
      <c r="G270" s="50" t="n">
        <v>116168.97</v>
      </c>
      <c r="H270" s="51" t="n">
        <v>0.1411</v>
      </c>
      <c r="I270" s="51" t="n">
        <v>0.1643</v>
      </c>
      <c r="J270" s="49">
        <f>VLOOKUP(C270,PRECIOS!A:B,2,0)</f>
        <v/>
      </c>
      <c r="K270" s="49">
        <f>1-((F270*1.19)/E270/J270)</f>
        <v/>
      </c>
    </row>
    <row r="271">
      <c r="A271" s="49" t="inlineStr">
        <is>
          <t xml:space="preserve"> 222222222222</t>
        </is>
      </c>
      <c r="B271" s="49" t="inlineStr">
        <is>
          <t xml:space="preserve">0222222222222-000-CONSUMIDOR FINAL                                          </t>
        </is>
      </c>
      <c r="C271" s="49" t="inlineStr">
        <is>
          <t xml:space="preserve">ALFAQUICK ADITIVO CONCENTRADO X 2 KG              </t>
        </is>
      </c>
      <c r="D271" s="49">
        <f>VLOOKUP(A271,VENDEDORES!G:H,2,0)</f>
        <v/>
      </c>
      <c r="E271" s="49" t="n">
        <v>1</v>
      </c>
      <c r="F271" s="50" t="n">
        <v>18393.28</v>
      </c>
      <c r="G271" s="50" t="n">
        <v>15798.3</v>
      </c>
      <c r="H271" s="51" t="n">
        <v>0.1411</v>
      </c>
      <c r="I271" s="51" t="n">
        <v>0.1643</v>
      </c>
      <c r="J271" s="49">
        <f>VLOOKUP(C271,PRECIOS!A:B,2,0)</f>
        <v/>
      </c>
      <c r="K271" s="49">
        <f>1-((F271*1.19)/E271/J271)</f>
        <v/>
      </c>
    </row>
    <row r="272">
      <c r="A272" s="49" t="inlineStr">
        <is>
          <t xml:space="preserve">     33816649</t>
        </is>
      </c>
      <c r="B272" s="49" t="inlineStr">
        <is>
          <t xml:space="preserve">0000033816649-000-MONTEALEGRE MORALES MARIA CRISTINA                        </t>
        </is>
      </c>
      <c r="C272" s="49" t="inlineStr">
        <is>
          <t xml:space="preserve">ESTUCO IMPADOC x 10 KLS BLANCO PLUS               </t>
        </is>
      </c>
      <c r="D272" s="49">
        <f>VLOOKUP(A272,VENDEDORES!G:H,2,0)</f>
        <v/>
      </c>
      <c r="E272" s="49" t="n">
        <v>1</v>
      </c>
      <c r="F272" s="50" t="n">
        <v>14503.57</v>
      </c>
      <c r="G272" s="50" t="n">
        <v>12456.15</v>
      </c>
      <c r="H272" s="51" t="n">
        <v>0.1412</v>
      </c>
      <c r="I272" s="51" t="n">
        <v>0.1644</v>
      </c>
      <c r="J272" s="49">
        <f>VLOOKUP(C272,PRECIOS!A:B,2,0)</f>
        <v/>
      </c>
      <c r="K272" s="49">
        <f>1-((F272*1.19)/E272/J272)</f>
        <v/>
      </c>
    </row>
    <row r="273">
      <c r="A273" s="49" t="inlineStr">
        <is>
          <t xml:space="preserve">      7549599</t>
        </is>
      </c>
      <c r="B273" s="49" t="inlineStr">
        <is>
          <t xml:space="preserve">0000007549599-000-SALAZAR OSPINA JHON JAIRO                                 </t>
        </is>
      </c>
      <c r="C273" s="49" t="inlineStr">
        <is>
          <t xml:space="preserve">CARTON CORRUGADO X 100 MTS                        </t>
        </is>
      </c>
      <c r="D273" s="49">
        <f>VLOOKUP(A273,VENDEDORES!G:H,2,0)</f>
        <v/>
      </c>
      <c r="E273" s="49" t="n">
        <v>1</v>
      </c>
      <c r="F273" s="50" t="n">
        <v>210371.43</v>
      </c>
      <c r="G273" s="50" t="n">
        <v>180675.08</v>
      </c>
      <c r="H273" s="51" t="n">
        <v>0.1412</v>
      </c>
      <c r="I273" s="51" t="n">
        <v>0.1644</v>
      </c>
      <c r="J273" s="49">
        <f>VLOOKUP(C273,PRECIOS!A:B,2,0)</f>
        <v/>
      </c>
      <c r="K273" s="49">
        <f>1-((F273*1.19)/E273/J273)</f>
        <v/>
      </c>
    </row>
    <row r="274">
      <c r="A274" s="49" t="inlineStr">
        <is>
          <t xml:space="preserve">     41943306</t>
        </is>
      </c>
      <c r="B274" s="49" t="inlineStr">
        <is>
          <t xml:space="preserve">0000041943306-000-ARIAS NIQUEPA MARTHA CECILIA                              </t>
        </is>
      </c>
      <c r="C274" s="49" t="inlineStr">
        <is>
          <t xml:space="preserve">CINTA TESA 2 USO FERRETERIA ECO X40MTS            </t>
        </is>
      </c>
      <c r="D274" s="49">
        <f>VLOOKUP(A274,VENDEDORES!G:H,2,0)</f>
        <v/>
      </c>
      <c r="E274" s="49" t="n">
        <v>2</v>
      </c>
      <c r="F274" s="50" t="n">
        <v>16533.61</v>
      </c>
      <c r="G274" s="50" t="n">
        <v>14199.08</v>
      </c>
      <c r="H274" s="51" t="n">
        <v>0.1412</v>
      </c>
      <c r="I274" s="51" t="n">
        <v>0.1644</v>
      </c>
      <c r="J274" s="49">
        <f>VLOOKUP(C274,PRECIOS!A:B,2,0)</f>
        <v/>
      </c>
      <c r="K274" s="49">
        <f>1-((F274*1.19)/E274/J274)</f>
        <v/>
      </c>
    </row>
    <row r="275">
      <c r="A275" s="49" t="inlineStr">
        <is>
          <t xml:space="preserve"> 222222222222</t>
        </is>
      </c>
      <c r="B275" s="49" t="inlineStr">
        <is>
          <t xml:space="preserve">0222222222222-000-CONSUMIDOR FINAL                                          </t>
        </is>
      </c>
      <c r="C275" s="49" t="inlineStr">
        <is>
          <t xml:space="preserve">TEJA AJOZINC CRISTAL # 6 1.82                     </t>
        </is>
      </c>
      <c r="D275" s="49">
        <f>VLOOKUP(A275,VENDEDORES!G:H,2,0)</f>
        <v/>
      </c>
      <c r="E275" s="49" t="n">
        <v>1</v>
      </c>
      <c r="F275" s="50" t="n">
        <v>18279.29</v>
      </c>
      <c r="G275" s="50" t="n">
        <v>15696.03</v>
      </c>
      <c r="H275" s="51" t="n">
        <v>0.1413</v>
      </c>
      <c r="I275" s="51" t="n">
        <v>0.1646</v>
      </c>
      <c r="J275" s="49">
        <f>VLOOKUP(C275,PRECIOS!A:B,2,0)</f>
        <v/>
      </c>
      <c r="K275" s="49">
        <f>1-((F275*1.19)/E275/J275)</f>
        <v/>
      </c>
    </row>
    <row r="276">
      <c r="A276" s="49" t="inlineStr">
        <is>
          <t xml:space="preserve">      6557485</t>
        </is>
      </c>
      <c r="B276" s="49" t="inlineStr">
        <is>
          <t xml:space="preserve">0000006557485-000-BALLESTEROS RIOS FERNANDO                                 </t>
        </is>
      </c>
      <c r="C276" s="49" t="inlineStr">
        <is>
          <t xml:space="preserve">DESM. TIPO MURIATICO EXPRESS X 3800 01            </t>
        </is>
      </c>
      <c r="D276" s="49">
        <f>VLOOKUP(A276,VENDEDORES!G:H,2,0)</f>
        <v/>
      </c>
      <c r="E276" s="49" t="n">
        <v>4</v>
      </c>
      <c r="F276" s="50" t="n">
        <v>44315.13</v>
      </c>
      <c r="G276" s="50" t="n">
        <v>38053.91</v>
      </c>
      <c r="H276" s="51" t="n">
        <v>0.1413</v>
      </c>
      <c r="I276" s="51" t="n">
        <v>0.1645</v>
      </c>
      <c r="J276" s="49">
        <f>VLOOKUP(C276,PRECIOS!A:B,2,0)</f>
        <v/>
      </c>
      <c r="K276" s="49">
        <f>1-((F276*1.19)/E276/J276)</f>
        <v/>
      </c>
    </row>
    <row r="277">
      <c r="A277" s="49" t="inlineStr">
        <is>
          <t xml:space="preserve">    830504050</t>
        </is>
      </c>
      <c r="B277" s="49" t="inlineStr">
        <is>
          <t xml:space="preserve">0000830504050-000-TALLERES OCCIDENTAL                                       </t>
        </is>
      </c>
      <c r="C277" s="49" t="inlineStr">
        <is>
          <t xml:space="preserve">LIJA AGUA # 150 ABRACOL                           </t>
        </is>
      </c>
      <c r="D277" s="49">
        <f>VLOOKUP(A277,VENDEDORES!G:H,2,0)</f>
        <v/>
      </c>
      <c r="E277" s="49" t="n">
        <v>5</v>
      </c>
      <c r="F277" s="50" t="n">
        <v>5923.53</v>
      </c>
      <c r="G277" s="50" t="n">
        <v>5086.79</v>
      </c>
      <c r="H277" s="51" t="n">
        <v>0.1413</v>
      </c>
      <c r="I277" s="51" t="n">
        <v>0.1645</v>
      </c>
      <c r="J277" s="49">
        <f>VLOOKUP(C277,PRECIOS!A:B,2,0)</f>
        <v/>
      </c>
      <c r="K277" s="49">
        <f>1-((F277*1.19)/E277/J277)</f>
        <v/>
      </c>
    </row>
    <row r="278">
      <c r="A278" s="49" t="inlineStr">
        <is>
          <t xml:space="preserve">   1094915135</t>
        </is>
      </c>
      <c r="B278" s="49" t="inlineStr">
        <is>
          <t xml:space="preserve">0001094915135-000-BETANCOURT SANPEDRO EDWIN STIVEN                          </t>
        </is>
      </c>
      <c r="C278" s="49" t="inlineStr">
        <is>
          <t xml:space="preserve">RODILLO POLIESTER 3 1/2  MASTDER REF:300          </t>
        </is>
      </c>
      <c r="D278" s="49">
        <f>VLOOKUP(A278,VENDEDORES!G:H,2,0)</f>
        <v/>
      </c>
      <c r="E278" s="49" t="n">
        <v>4</v>
      </c>
      <c r="F278" s="50" t="n">
        <v>15203.36</v>
      </c>
      <c r="G278" s="50" t="n">
        <v>13053.4</v>
      </c>
      <c r="H278" s="51" t="n">
        <v>0.1414</v>
      </c>
      <c r="I278" s="51" t="n">
        <v>0.1647</v>
      </c>
      <c r="J278" s="49">
        <f>VLOOKUP(C278,PRECIOS!A:B,2,0)</f>
        <v/>
      </c>
      <c r="K278" s="49">
        <f>1-((F278*1.19)/E278/J278)</f>
        <v/>
      </c>
    </row>
    <row r="279">
      <c r="A279" s="49" t="inlineStr">
        <is>
          <t xml:space="preserve">     41943306</t>
        </is>
      </c>
      <c r="B279" s="49" t="inlineStr">
        <is>
          <t xml:space="preserve">0000041943306-000-ARIAS NIQUEPA MARTHA CECILIA                              </t>
        </is>
      </c>
      <c r="C279" s="49" t="inlineStr">
        <is>
          <t xml:space="preserve">MINERAL CAFE X LIBRA                              </t>
        </is>
      </c>
      <c r="D279" s="49">
        <f>VLOOKUP(A279,VENDEDORES!G:H,2,0)</f>
        <v/>
      </c>
      <c r="E279" s="49" t="n">
        <v>1</v>
      </c>
      <c r="F279" s="50" t="n">
        <v>4956.3</v>
      </c>
      <c r="G279" s="50" t="n">
        <v>4255</v>
      </c>
      <c r="H279" s="51" t="n">
        <v>0.1415</v>
      </c>
      <c r="I279" s="51" t="n">
        <v>0.1648</v>
      </c>
      <c r="J279" s="49">
        <f>VLOOKUP(C279,PRECIOS!A:B,2,0)</f>
        <v/>
      </c>
      <c r="K279" s="49">
        <f>1-((F279*1.19)/E279/J279)</f>
        <v/>
      </c>
    </row>
    <row r="280">
      <c r="A280" s="49" t="inlineStr">
        <is>
          <t xml:space="preserve">     10028986</t>
        </is>
      </c>
      <c r="B280" s="49" t="inlineStr">
        <is>
          <t xml:space="preserve">0000010028986-000-RUIZ CORRALES HERNANDO                                    </t>
        </is>
      </c>
      <c r="C280" s="49" t="inlineStr">
        <is>
          <t xml:space="preserve">CLAVO ACERO CONCRETO 2                            </t>
        </is>
      </c>
      <c r="D280" s="49">
        <f>VLOOKUP(A280,VENDEDORES!G:H,2,0)</f>
        <v/>
      </c>
      <c r="E280" s="49" t="n">
        <v>1</v>
      </c>
      <c r="F280" s="50" t="n">
        <v>6464.29</v>
      </c>
      <c r="G280" s="50" t="n">
        <v>5549.05</v>
      </c>
      <c r="H280" s="51" t="n">
        <v>0.1416</v>
      </c>
      <c r="I280" s="51" t="n">
        <v>0.1649</v>
      </c>
      <c r="J280" s="49">
        <f>VLOOKUP(C280,PRECIOS!A:B,2,0)</f>
        <v/>
      </c>
      <c r="K280" s="49">
        <f>1-((F280*1.19)/E280/J280)</f>
        <v/>
      </c>
    </row>
    <row r="281">
      <c r="A281" s="49" t="inlineStr">
        <is>
          <t xml:space="preserve">     41943306</t>
        </is>
      </c>
      <c r="B281" s="49" t="inlineStr">
        <is>
          <t xml:space="preserve">0000041943306-000-ARIAS NIQUEPA MARTHA CECILIA                              </t>
        </is>
      </c>
      <c r="C281" s="49" t="inlineStr">
        <is>
          <t xml:space="preserve">MINERAL ROJO FINO X LB                            </t>
        </is>
      </c>
      <c r="D281" s="49">
        <f>VLOOKUP(A281,VENDEDORES!G:H,2,0)</f>
        <v/>
      </c>
      <c r="E281" s="49" t="n">
        <v>2</v>
      </c>
      <c r="F281" s="50" t="n">
        <v>9913.450000000001</v>
      </c>
      <c r="G281" s="50" t="n">
        <v>8510</v>
      </c>
      <c r="H281" s="51" t="n">
        <v>0.1416</v>
      </c>
      <c r="I281" s="51" t="n">
        <v>0.1649</v>
      </c>
      <c r="J281" s="49">
        <f>VLOOKUP(C281,PRECIOS!A:B,2,0)</f>
        <v/>
      </c>
      <c r="K281" s="49">
        <f>1-((F281*1.19)/E281/J281)</f>
        <v/>
      </c>
    </row>
    <row r="282">
      <c r="A282" s="49" t="inlineStr">
        <is>
          <t xml:space="preserve">    890001290</t>
        </is>
      </c>
      <c r="B282" s="49" t="inlineStr">
        <is>
          <t xml:space="preserve">0000890001290-000-ASOCIACION CLUB CAMPESTRE DE ARMENIA                      </t>
        </is>
      </c>
      <c r="C282" s="49" t="inlineStr">
        <is>
          <t xml:space="preserve">TUBO PRESION RDE 21 1 EXTR LIS                    </t>
        </is>
      </c>
      <c r="D282" s="49">
        <f>VLOOKUP(A282,VENDEDORES!G:H,2,0)</f>
        <v/>
      </c>
      <c r="E282" s="49" t="n">
        <v>20</v>
      </c>
      <c r="F282" s="50" t="n">
        <v>285895.13</v>
      </c>
      <c r="G282" s="50" t="n">
        <v>245426.55</v>
      </c>
      <c r="H282" s="51" t="n">
        <v>0.1416</v>
      </c>
      <c r="I282" s="51" t="n">
        <v>0.1649</v>
      </c>
      <c r="J282" s="49">
        <f>VLOOKUP(C282,PRECIOS!A:B,2,0)</f>
        <v/>
      </c>
      <c r="K282" s="49">
        <f>1-((F282*1.19)/E282/J282)</f>
        <v/>
      </c>
    </row>
    <row r="283">
      <c r="A283" s="49" t="inlineStr">
        <is>
          <t xml:space="preserve">   1116449254</t>
        </is>
      </c>
      <c r="B283" s="49" t="inlineStr">
        <is>
          <t xml:space="preserve">0001116449254-000-BERMUDEZ ROJAS STIVEN ANDRES                              </t>
        </is>
      </c>
      <c r="C283" s="49" t="inlineStr">
        <is>
          <t xml:space="preserve">RODILLO EPOXIPOLIAMIDA GOYA 9                     </t>
        </is>
      </c>
      <c r="D283" s="49">
        <f>VLOOKUP(A283,VENDEDORES!G:H,2,0)</f>
        <v/>
      </c>
      <c r="E283" s="49" t="n">
        <v>12</v>
      </c>
      <c r="F283" s="50" t="n">
        <v>92733.58</v>
      </c>
      <c r="G283" s="50" t="n">
        <v>79583.24000000001</v>
      </c>
      <c r="H283" s="51" t="n">
        <v>0.1418</v>
      </c>
      <c r="I283" s="51" t="n">
        <v>0.1652</v>
      </c>
      <c r="J283" s="49">
        <f>VLOOKUP(C283,PRECIOS!A:B,2,0)</f>
        <v/>
      </c>
      <c r="K283" s="49">
        <f>1-((F283*1.19)/E283/J283)</f>
        <v/>
      </c>
    </row>
    <row r="284">
      <c r="A284" s="49" t="inlineStr">
        <is>
          <t xml:space="preserve">     29770140</t>
        </is>
      </c>
      <c r="B284" s="49" t="inlineStr">
        <is>
          <t xml:space="preserve">0000029770140-000-CASTILLO DE RIOS VIRGELINA                                </t>
        </is>
      </c>
      <c r="C284" s="49" t="inlineStr">
        <is>
          <t xml:space="preserve">CINTA ABRACOL 3/4 X 40 MTS                        </t>
        </is>
      </c>
      <c r="D284" s="49">
        <f>VLOOKUP(A284,VENDEDORES!G:H,2,0)</f>
        <v/>
      </c>
      <c r="E284" s="49" t="n">
        <v>10</v>
      </c>
      <c r="F284" s="50" t="n">
        <v>20214.29</v>
      </c>
      <c r="G284" s="50" t="n">
        <v>17342.99</v>
      </c>
      <c r="H284" s="51" t="n">
        <v>0.142</v>
      </c>
      <c r="I284" s="51" t="n">
        <v>0.1656</v>
      </c>
      <c r="J284" s="49">
        <f>VLOOKUP(C284,PRECIOS!A:B,2,0)</f>
        <v/>
      </c>
      <c r="K284" s="49">
        <f>1-((F284*1.19)/E284/J284)</f>
        <v/>
      </c>
    </row>
    <row r="285">
      <c r="A285" s="49" t="inlineStr">
        <is>
          <t xml:space="preserve">     66682388</t>
        </is>
      </c>
      <c r="B285" s="49" t="inlineStr">
        <is>
          <t xml:space="preserve">0000066682388-000-HURTADO IBARBO ANA LUCIA                                  </t>
        </is>
      </c>
      <c r="C285" s="49" t="inlineStr">
        <is>
          <t xml:space="preserve">CINTA MALLA DE 5 CMS X 90 MTS                     </t>
        </is>
      </c>
      <c r="D285" s="49">
        <f>VLOOKUP(A285,VENDEDORES!G:H,2,0)</f>
        <v/>
      </c>
      <c r="E285" s="49" t="n">
        <v>2</v>
      </c>
      <c r="F285" s="50" t="n">
        <v>18292.44</v>
      </c>
      <c r="G285" s="50" t="n">
        <v>15690.11</v>
      </c>
      <c r="H285" s="51" t="n">
        <v>0.1423</v>
      </c>
      <c r="I285" s="51" t="n">
        <v>0.1659</v>
      </c>
      <c r="J285" s="49">
        <f>VLOOKUP(C285,PRECIOS!A:B,2,0)</f>
        <v/>
      </c>
      <c r="K285" s="49">
        <f>1-((F285*1.19)/E285/J285)</f>
        <v/>
      </c>
    </row>
    <row r="286">
      <c r="A286" s="49" t="inlineStr">
        <is>
          <t xml:space="preserve">    901784796</t>
        </is>
      </c>
      <c r="B286" s="49" t="inlineStr">
        <is>
          <t xml:space="preserve">0000901784796-000-CONSORCIO CONSTRUCCION PAISAJE CULTURAL                   </t>
        </is>
      </c>
      <c r="C286" s="49" t="inlineStr">
        <is>
          <t xml:space="preserve">CINTA MALLA DE 5 CMS X 90 MTS                     </t>
        </is>
      </c>
      <c r="D286" s="49">
        <f>VLOOKUP(A286,VENDEDORES!G:H,2,0)</f>
        <v/>
      </c>
      <c r="E286" s="49" t="n">
        <v>2</v>
      </c>
      <c r="F286" s="50" t="n">
        <v>18292.44</v>
      </c>
      <c r="G286" s="50" t="n">
        <v>15690.11</v>
      </c>
      <c r="H286" s="51" t="n">
        <v>0.1423</v>
      </c>
      <c r="I286" s="51" t="n">
        <v>0.1659</v>
      </c>
      <c r="J286" s="49">
        <f>VLOOKUP(C286,PRECIOS!A:B,2,0)</f>
        <v/>
      </c>
      <c r="K286" s="49">
        <f>1-((F286*1.19)/E286/J286)</f>
        <v/>
      </c>
    </row>
    <row r="287">
      <c r="A287" s="49" t="inlineStr">
        <is>
          <t xml:space="preserve">   1116449254</t>
        </is>
      </c>
      <c r="B287" s="49" t="inlineStr">
        <is>
          <t xml:space="preserve">0001116449254-000-BERMUDEZ ROJAS STIVEN ANDRES                              </t>
        </is>
      </c>
      <c r="C287" s="49" t="inlineStr">
        <is>
          <t xml:space="preserve">CINTA MALLA DE 5 CMS X 90 MTS                     </t>
        </is>
      </c>
      <c r="D287" s="49">
        <f>VLOOKUP(A287,VENDEDORES!G:H,2,0)</f>
        <v/>
      </c>
      <c r="E287" s="49" t="n">
        <v>2</v>
      </c>
      <c r="F287" s="50" t="n">
        <v>18292.44</v>
      </c>
      <c r="G287" s="50" t="n">
        <v>15690.11</v>
      </c>
      <c r="H287" s="51" t="n">
        <v>0.1423</v>
      </c>
      <c r="I287" s="51" t="n">
        <v>0.1659</v>
      </c>
      <c r="J287" s="49">
        <f>VLOOKUP(C287,PRECIOS!A:B,2,0)</f>
        <v/>
      </c>
      <c r="K287" s="49">
        <f>1-((F287*1.19)/E287/J287)</f>
        <v/>
      </c>
    </row>
    <row r="288">
      <c r="A288" s="49" t="inlineStr">
        <is>
          <t xml:space="preserve">    901784796</t>
        </is>
      </c>
      <c r="B288" s="49" t="inlineStr">
        <is>
          <t xml:space="preserve">0000901784796-000-CONSORCIO CONSTRUCCION PAISAJE CULTURAL                   </t>
        </is>
      </c>
      <c r="C288" s="49" t="inlineStr">
        <is>
          <t xml:space="preserve">CINTA PAPEL DE 5 CM X 75 MTS                      </t>
        </is>
      </c>
      <c r="D288" s="49">
        <f>VLOOKUP(A288,VENDEDORES!G:H,2,0)</f>
        <v/>
      </c>
      <c r="E288" s="49" t="n">
        <v>1</v>
      </c>
      <c r="F288" s="50" t="n">
        <v>7386.3</v>
      </c>
      <c r="G288" s="50" t="n">
        <v>6333.26</v>
      </c>
      <c r="H288" s="51" t="n">
        <v>0.1426</v>
      </c>
      <c r="I288" s="51" t="n">
        <v>0.1663</v>
      </c>
      <c r="J288" s="49">
        <f>VLOOKUP(C288,PRECIOS!A:B,2,0)</f>
        <v/>
      </c>
      <c r="K288" s="49">
        <f>1-((F288*1.19)/E288/J288)</f>
        <v/>
      </c>
    </row>
    <row r="289">
      <c r="A289" s="49" t="inlineStr">
        <is>
          <t xml:space="preserve">     41910842</t>
        </is>
      </c>
      <c r="B289" s="49" t="inlineStr">
        <is>
          <t xml:space="preserve">0000041910842-000-SANCHEZ GONZALES  LUZ PATRICIA                            </t>
        </is>
      </c>
      <c r="C289" s="49" t="inlineStr">
        <is>
          <t xml:space="preserve">HILAZA GOYA DE 1000 GR                            </t>
        </is>
      </c>
      <c r="D289" s="49">
        <f>VLOOKUP(A289,VENDEDORES!G:H,2,0)</f>
        <v/>
      </c>
      <c r="E289" s="49" t="n">
        <v>3</v>
      </c>
      <c r="F289" s="50" t="n">
        <v>30657.86</v>
      </c>
      <c r="G289" s="50" t="n">
        <v>26283.25</v>
      </c>
      <c r="H289" s="51" t="n">
        <v>0.1427</v>
      </c>
      <c r="I289" s="51" t="n">
        <v>0.1664</v>
      </c>
      <c r="J289" s="49">
        <f>VLOOKUP(C289,PRECIOS!A:B,2,0)</f>
        <v/>
      </c>
      <c r="K289" s="49">
        <f>1-((F289*1.19)/E289/J289)</f>
        <v/>
      </c>
    </row>
    <row r="290">
      <c r="A290" s="49" t="inlineStr">
        <is>
          <t xml:space="preserve">    901949180</t>
        </is>
      </c>
      <c r="B290" s="49" t="inlineStr">
        <is>
          <t xml:space="preserve">0000901949180-000-CONSTRUCCIONES J Y J VS SAS                               </t>
        </is>
      </c>
      <c r="C290" s="49" t="inlineStr">
        <is>
          <t xml:space="preserve">TACO QUIMICO CHEMICAL ANCHOR CA1400               </t>
        </is>
      </c>
      <c r="D290" s="49">
        <f>VLOOKUP(A290,VENDEDORES!G:H,2,0)</f>
        <v/>
      </c>
      <c r="E290" s="49" t="n">
        <v>18</v>
      </c>
      <c r="F290" s="50" t="n">
        <v>618292.4399999999</v>
      </c>
      <c r="G290" s="50" t="n">
        <v>529919.4</v>
      </c>
      <c r="H290" s="51" t="n">
        <v>0.1429</v>
      </c>
      <c r="I290" s="51" t="n">
        <v>0.1668</v>
      </c>
      <c r="J290" s="49">
        <f>VLOOKUP(C290,PRECIOS!A:B,2,0)</f>
        <v/>
      </c>
      <c r="K290" s="49">
        <f>1-((F290*1.19)/E290/J290)</f>
        <v/>
      </c>
    </row>
    <row r="291">
      <c r="A291" s="49" t="inlineStr">
        <is>
          <t xml:space="preserve"> 222222222222</t>
        </is>
      </c>
      <c r="B291" s="49" t="inlineStr">
        <is>
          <t xml:space="preserve">0222222222222-000-CONSUMIDOR FINAL                                          </t>
        </is>
      </c>
      <c r="C291" s="49" t="inlineStr">
        <is>
          <t xml:space="preserve">MASILLA DRYWALL IMPADOC 02                        </t>
        </is>
      </c>
      <c r="D291" s="49">
        <f>VLOOKUP(A291,VENDEDORES!G:H,2,0)</f>
        <v/>
      </c>
      <c r="E291" s="49" t="n">
        <v>2</v>
      </c>
      <c r="F291" s="50" t="n">
        <v>56858.57</v>
      </c>
      <c r="G291" s="50" t="n">
        <v>48733.79</v>
      </c>
      <c r="H291" s="51" t="n">
        <v>0.1429</v>
      </c>
      <c r="I291" s="51" t="n">
        <v>0.1667</v>
      </c>
      <c r="J291" s="49">
        <f>VLOOKUP(C291,PRECIOS!A:B,2,0)</f>
        <v/>
      </c>
      <c r="K291" s="49">
        <f>1-((F291*1.19)/E291/J291)</f>
        <v/>
      </c>
    </row>
    <row r="292">
      <c r="A292" s="49" t="inlineStr">
        <is>
          <t xml:space="preserve">    901036550</t>
        </is>
      </c>
      <c r="B292" s="49" t="inlineStr">
        <is>
          <t xml:space="preserve">0000901036550-000-INVERSIONES BARRIOS FERNANDEZ S.A.S                       </t>
        </is>
      </c>
      <c r="C292" s="49" t="inlineStr">
        <is>
          <t xml:space="preserve">TACO QUIMICO CHEMICAL ANCHOR CA1400               </t>
        </is>
      </c>
      <c r="D292" s="49">
        <f>VLOOKUP(A292,VENDEDORES!G:H,2,0)</f>
        <v/>
      </c>
      <c r="E292" s="49" t="n">
        <v>1</v>
      </c>
      <c r="F292" s="50" t="n">
        <v>34349.58</v>
      </c>
      <c r="G292" s="50" t="n">
        <v>29439.96</v>
      </c>
      <c r="H292" s="51" t="n">
        <v>0.1429</v>
      </c>
      <c r="I292" s="51" t="n">
        <v>0.1668</v>
      </c>
      <c r="J292" s="49">
        <f>VLOOKUP(C292,PRECIOS!A:B,2,0)</f>
        <v/>
      </c>
      <c r="K292" s="49">
        <f>1-((F292*1.19)/E292/J292)</f>
        <v/>
      </c>
    </row>
    <row r="293">
      <c r="A293" s="49" t="inlineStr">
        <is>
          <t xml:space="preserve">    901361818</t>
        </is>
      </c>
      <c r="B293" s="49" t="inlineStr">
        <is>
          <t xml:space="preserve">0000901361818-000-MOMENTUM CONSTRUCCIONES SAS                               </t>
        </is>
      </c>
      <c r="C293" s="49" t="inlineStr">
        <is>
          <t xml:space="preserve">TACO QUIMICO CHEMICAL ANCHOR CA1400               </t>
        </is>
      </c>
      <c r="D293" s="49">
        <f>VLOOKUP(A293,VENDEDORES!G:H,2,0)</f>
        <v/>
      </c>
      <c r="E293" s="49" t="n">
        <v>1</v>
      </c>
      <c r="F293" s="50" t="n">
        <v>34349.58</v>
      </c>
      <c r="G293" s="50" t="n">
        <v>29439.96</v>
      </c>
      <c r="H293" s="51" t="n">
        <v>0.1429</v>
      </c>
      <c r="I293" s="51" t="n">
        <v>0.1668</v>
      </c>
      <c r="J293" s="49">
        <f>VLOOKUP(C293,PRECIOS!A:B,2,0)</f>
        <v/>
      </c>
      <c r="K293" s="49">
        <f>1-((F293*1.19)/E293/J293)</f>
        <v/>
      </c>
    </row>
    <row r="294">
      <c r="A294" s="49" t="inlineStr">
        <is>
          <t xml:space="preserve">    901400012</t>
        </is>
      </c>
      <c r="B294" s="49" t="inlineStr">
        <is>
          <t xml:space="preserve">0000901400012-000-DISEÑOS Y ACABADOS SALAMARTI SAS                          </t>
        </is>
      </c>
      <c r="C294" s="49" t="inlineStr">
        <is>
          <t xml:space="preserve">TACO QUIMICO CHEMICAL ANCHOR CA1400               </t>
        </is>
      </c>
      <c r="D294" s="49">
        <f>VLOOKUP(A294,VENDEDORES!G:H,2,0)</f>
        <v/>
      </c>
      <c r="E294" s="49" t="n">
        <v>5</v>
      </c>
      <c r="F294" s="50" t="n">
        <v>171747.9</v>
      </c>
      <c r="G294" s="50" t="n">
        <v>147199.83</v>
      </c>
      <c r="H294" s="51" t="n">
        <v>0.1429</v>
      </c>
      <c r="I294" s="51" t="n">
        <v>0.1668</v>
      </c>
      <c r="J294" s="49">
        <f>VLOOKUP(C294,PRECIOS!A:B,2,0)</f>
        <v/>
      </c>
      <c r="K294" s="49">
        <f>1-((F294*1.19)/E294/J294)</f>
        <v/>
      </c>
    </row>
    <row r="295">
      <c r="A295" s="49" t="inlineStr">
        <is>
          <t xml:space="preserve">     94152815</t>
        </is>
      </c>
      <c r="B295" s="49" t="inlineStr">
        <is>
          <t xml:space="preserve">0000094152815-000-AREIZA QUICENO HUGO FERLEY                                </t>
        </is>
      </c>
      <c r="C295" s="49" t="inlineStr">
        <is>
          <t xml:space="preserve">BROCHA POPULAR 1 1/2   GOYA                       </t>
        </is>
      </c>
      <c r="D295" s="49">
        <f>VLOOKUP(A295,VENDEDORES!G:H,2,0)</f>
        <v/>
      </c>
      <c r="E295" s="49" t="n">
        <v>24</v>
      </c>
      <c r="F295" s="50" t="n">
        <v>60856.13</v>
      </c>
      <c r="G295" s="50" t="n">
        <v>52053.37</v>
      </c>
      <c r="H295" s="51" t="n">
        <v>0.1446</v>
      </c>
      <c r="I295" s="51" t="n">
        <v>0.1691</v>
      </c>
      <c r="J295" s="49">
        <f>VLOOKUP(C295,PRECIOS!A:B,2,0)</f>
        <v/>
      </c>
      <c r="K295" s="49">
        <f>1-((F295*1.19)/E295/J295)</f>
        <v/>
      </c>
    </row>
    <row r="296">
      <c r="A296" s="49" t="inlineStr">
        <is>
          <t xml:space="preserve">    890000785</t>
        </is>
      </c>
      <c r="B296" s="49" t="inlineStr">
        <is>
          <t xml:space="preserve">0000890000785-000-INDUSTRIAS PROMAR SA                                      </t>
        </is>
      </c>
      <c r="C296" s="49" t="inlineStr">
        <is>
          <t xml:space="preserve">BROCHA MONA 2 GOYA                                </t>
        </is>
      </c>
      <c r="D296" s="49">
        <f>VLOOKUP(A296,VENDEDORES!G:H,2,0)</f>
        <v/>
      </c>
      <c r="E296" s="49" t="n">
        <v>5</v>
      </c>
      <c r="F296" s="50" t="n">
        <v>25878.57</v>
      </c>
      <c r="G296" s="50" t="n">
        <v>22130.13</v>
      </c>
      <c r="H296" s="51" t="n">
        <v>0.1448</v>
      </c>
      <c r="I296" s="51" t="n">
        <v>0.1694</v>
      </c>
      <c r="J296" s="49">
        <f>VLOOKUP(C296,PRECIOS!A:B,2,0)</f>
        <v/>
      </c>
      <c r="K296" s="49">
        <f>1-((F296*1.19)/E296/J296)</f>
        <v/>
      </c>
    </row>
    <row r="297">
      <c r="A297" s="49" t="inlineStr">
        <is>
          <t xml:space="preserve">   1116449254</t>
        </is>
      </c>
      <c r="B297" s="49" t="inlineStr">
        <is>
          <t xml:space="preserve">0001116449254-000-BERMUDEZ ROJAS STIVEN ANDRES                              </t>
        </is>
      </c>
      <c r="C297" s="49" t="inlineStr">
        <is>
          <t xml:space="preserve">LLAVE 101831 COBRE SUPER LIVIANA                  </t>
        </is>
      </c>
      <c r="D297" s="49">
        <f>VLOOKUP(A297,VENDEDORES!G:H,2,0)</f>
        <v/>
      </c>
      <c r="E297" s="49" t="n">
        <v>3</v>
      </c>
      <c r="F297" s="50" t="n">
        <v>48003.35</v>
      </c>
      <c r="G297" s="50" t="n">
        <v>41050.26</v>
      </c>
      <c r="H297" s="51" t="n">
        <v>0.1448</v>
      </c>
      <c r="I297" s="51" t="n">
        <v>0.1694</v>
      </c>
      <c r="J297" s="49">
        <f>VLOOKUP(C297,PRECIOS!A:B,2,0)</f>
        <v/>
      </c>
      <c r="K297" s="49">
        <f>1-((F297*1.19)/E297/J297)</f>
        <v/>
      </c>
    </row>
    <row r="298">
      <c r="A298" s="49" t="inlineStr">
        <is>
          <t xml:space="preserve">     41943306</t>
        </is>
      </c>
      <c r="B298" s="49" t="inlineStr">
        <is>
          <t xml:space="preserve">0000041943306-000-ARIAS NIQUEPA MARTHA CECILIA                              </t>
        </is>
      </c>
      <c r="C298" s="49" t="inlineStr">
        <is>
          <t xml:space="preserve">CINTA TESA 1/2 USO FERRETERIA ECO X 40MT          </t>
        </is>
      </c>
      <c r="D298" s="49">
        <f>VLOOKUP(A298,VENDEDORES!G:H,2,0)</f>
        <v/>
      </c>
      <c r="E298" s="49" t="n">
        <v>6</v>
      </c>
      <c r="F298" s="50" t="n">
        <v>13970.57</v>
      </c>
      <c r="G298" s="50" t="n">
        <v>11943.39</v>
      </c>
      <c r="H298" s="51" t="n">
        <v>0.1451</v>
      </c>
      <c r="I298" s="51" t="n">
        <v>0.1697</v>
      </c>
      <c r="J298" s="49">
        <f>VLOOKUP(C298,PRECIOS!A:B,2,0)</f>
        <v/>
      </c>
      <c r="K298" s="49">
        <f>1-((F298*1.19)/E298/J298)</f>
        <v/>
      </c>
    </row>
    <row r="299">
      <c r="A299" s="49" t="inlineStr">
        <is>
          <t xml:space="preserve">    901557252</t>
        </is>
      </c>
      <c r="B299" s="49" t="inlineStr">
        <is>
          <t xml:space="preserve">0000901557252-000-RYP ESTRUCTURAS E INGENIERIA S.A.S                        </t>
        </is>
      </c>
      <c r="C299" s="49" t="inlineStr">
        <is>
          <t xml:space="preserve">ESPUMA EXPANSIVA MULTIUSO X 750 ML + 50 % GRATIS  </t>
        </is>
      </c>
      <c r="D299" s="49">
        <f>VLOOKUP(A299,VENDEDORES!G:H,2,0)</f>
        <v/>
      </c>
      <c r="E299" s="49" t="n">
        <v>1</v>
      </c>
      <c r="F299" s="50" t="n">
        <v>14557.14</v>
      </c>
      <c r="G299" s="50" t="n">
        <v>12444</v>
      </c>
      <c r="H299" s="51" t="n">
        <v>0.1452</v>
      </c>
      <c r="I299" s="51" t="n">
        <v>0.1698</v>
      </c>
      <c r="J299" s="49">
        <f>VLOOKUP(C299,PRECIOS!A:B,2,0)</f>
        <v/>
      </c>
      <c r="K299" s="49">
        <f>1-((F299*1.19)/E299/J299)</f>
        <v/>
      </c>
    </row>
    <row r="300">
      <c r="A300" s="49" t="inlineStr">
        <is>
          <t xml:space="preserve">   1193378045</t>
        </is>
      </c>
      <c r="B300" s="49" t="inlineStr">
        <is>
          <t xml:space="preserve">0001193378045-000-JUAN DAVID CELIS GUARIN                                   </t>
        </is>
      </c>
      <c r="C300" s="49" t="inlineStr">
        <is>
          <t xml:space="preserve">TUBO PRESION RDE 13.5 1/2 EXTR LIS                </t>
        </is>
      </c>
      <c r="D300" s="49">
        <f>VLOOKUP(A300,VENDEDORES!G:H,2,0)</f>
        <v/>
      </c>
      <c r="E300" s="49" t="n">
        <v>2</v>
      </c>
      <c r="F300" s="50" t="n">
        <v>16424</v>
      </c>
      <c r="G300" s="50" t="n">
        <v>14025.34</v>
      </c>
      <c r="H300" s="51" t="n">
        <v>0.146</v>
      </c>
      <c r="I300" s="51" t="n">
        <v>0.171</v>
      </c>
      <c r="J300" s="49">
        <f>VLOOKUP(C300,PRECIOS!A:B,2,0)</f>
        <v/>
      </c>
      <c r="K300" s="49">
        <f>1-((F300*1.19)/E300/J300)</f>
        <v/>
      </c>
    </row>
    <row r="301">
      <c r="A301" s="49" t="inlineStr">
        <is>
          <t xml:space="preserve"> 222222222222</t>
        </is>
      </c>
      <c r="B301" s="49" t="inlineStr">
        <is>
          <t xml:space="preserve">0222222222222-000-CONSUMIDOR FINAL                                          </t>
        </is>
      </c>
      <c r="C301" s="49" t="inlineStr">
        <is>
          <t xml:space="preserve">MASILLA GYPLAC CANECA X 28 KL                     </t>
        </is>
      </c>
      <c r="D301" s="49">
        <f>VLOOKUP(A301,VENDEDORES!G:H,2,0)</f>
        <v/>
      </c>
      <c r="E301" s="49" t="n">
        <v>1</v>
      </c>
      <c r="F301" s="50" t="n">
        <v>39664.71</v>
      </c>
      <c r="G301" s="50" t="n">
        <v>33875.05</v>
      </c>
      <c r="H301" s="51" t="n">
        <v>0.146</v>
      </c>
      <c r="I301" s="51" t="n">
        <v>0.1709</v>
      </c>
      <c r="J301" s="49">
        <f>VLOOKUP(C301,PRECIOS!A:B,2,0)</f>
        <v/>
      </c>
      <c r="K301" s="49">
        <f>1-((F301*1.19)/E301/J301)</f>
        <v/>
      </c>
    </row>
    <row r="302">
      <c r="A302" s="49" t="inlineStr">
        <is>
          <t xml:space="preserve">     33816649</t>
        </is>
      </c>
      <c r="B302" s="49" t="inlineStr">
        <is>
          <t xml:space="preserve">0000033816649-000-MONTEALEGRE MORALES MARIA CRISTINA                        </t>
        </is>
      </c>
      <c r="C302" s="49" t="inlineStr">
        <is>
          <t xml:space="preserve">MASILLA GYPLAC CANECA X 28 KL                     </t>
        </is>
      </c>
      <c r="D302" s="49">
        <f>VLOOKUP(A302,VENDEDORES!G:H,2,0)</f>
        <v/>
      </c>
      <c r="E302" s="49" t="n">
        <v>3</v>
      </c>
      <c r="F302" s="50" t="n">
        <v>118994.12</v>
      </c>
      <c r="G302" s="50" t="n">
        <v>101625.15</v>
      </c>
      <c r="H302" s="51" t="n">
        <v>0.146</v>
      </c>
      <c r="I302" s="51" t="n">
        <v>0.1709</v>
      </c>
      <c r="J302" s="49">
        <f>VLOOKUP(C302,PRECIOS!A:B,2,0)</f>
        <v/>
      </c>
      <c r="K302" s="49">
        <f>1-((F302*1.19)/E302/J302)</f>
        <v/>
      </c>
    </row>
    <row r="303">
      <c r="A303" s="49" t="inlineStr">
        <is>
          <t xml:space="preserve">   1116449254</t>
        </is>
      </c>
      <c r="B303" s="49" t="inlineStr">
        <is>
          <t xml:space="preserve">0001116449254-000-BERMUDEZ ROJAS STIVEN ANDRES                              </t>
        </is>
      </c>
      <c r="C303" s="49" t="inlineStr">
        <is>
          <t xml:space="preserve">TUBO PRESION RDE 13.5 1/2 EXTR LIS                </t>
        </is>
      </c>
      <c r="D303" s="49">
        <f>VLOOKUP(A303,VENDEDORES!G:H,2,0)</f>
        <v/>
      </c>
      <c r="E303" s="49" t="n">
        <v>8</v>
      </c>
      <c r="F303" s="50" t="n">
        <v>65696.61</v>
      </c>
      <c r="G303" s="50" t="n">
        <v>56101.39</v>
      </c>
      <c r="H303" s="51" t="n">
        <v>0.1461</v>
      </c>
      <c r="I303" s="51" t="n">
        <v>0.171</v>
      </c>
      <c r="J303" s="49">
        <f>VLOOKUP(C303,PRECIOS!A:B,2,0)</f>
        <v/>
      </c>
      <c r="K303" s="49">
        <f>1-((F303*1.19)/E303/J303)</f>
        <v/>
      </c>
    </row>
    <row r="304">
      <c r="A304" s="49" t="inlineStr">
        <is>
          <t xml:space="preserve">      9736519</t>
        </is>
      </c>
      <c r="B304" s="49" t="inlineStr">
        <is>
          <t xml:space="preserve">0000009736519-000-VASQUEZ DUQUE JHON ALEXANDER                              </t>
        </is>
      </c>
      <c r="C304" s="49" t="inlineStr">
        <is>
          <t xml:space="preserve">TUBO PRESION RDE 13.5 1/2 EXTR LIS                </t>
        </is>
      </c>
      <c r="D304" s="49">
        <f>VLOOKUP(A304,VENDEDORES!G:H,2,0)</f>
        <v/>
      </c>
      <c r="E304" s="49" t="n">
        <v>10</v>
      </c>
      <c r="F304" s="50" t="n">
        <v>82121.00999999999</v>
      </c>
      <c r="G304" s="50" t="n">
        <v>70126.73</v>
      </c>
      <c r="H304" s="51" t="n">
        <v>0.1461</v>
      </c>
      <c r="I304" s="51" t="n">
        <v>0.171</v>
      </c>
      <c r="J304" s="49">
        <f>VLOOKUP(C304,PRECIOS!A:B,2,0)</f>
        <v/>
      </c>
      <c r="K304" s="49">
        <f>1-((F304*1.19)/E304/J304)</f>
        <v/>
      </c>
    </row>
    <row r="305">
      <c r="A305" s="49" t="inlineStr">
        <is>
          <t xml:space="preserve">     29925205</t>
        </is>
      </c>
      <c r="B305" s="49" t="inlineStr">
        <is>
          <t xml:space="preserve">0000029925205-000-MOLINA DE VARGAS ROSA TULIA                               </t>
        </is>
      </c>
      <c r="C305" s="49" t="inlineStr">
        <is>
          <t xml:space="preserve">RODILLO JUNIOR 4                                  </t>
        </is>
      </c>
      <c r="D305" s="49">
        <f>VLOOKUP(A305,VENDEDORES!G:H,2,0)</f>
        <v/>
      </c>
      <c r="E305" s="49" t="n">
        <v>12</v>
      </c>
      <c r="F305" s="50" t="n">
        <v>35827.66</v>
      </c>
      <c r="G305" s="50" t="n">
        <v>30592.87</v>
      </c>
      <c r="H305" s="51" t="n">
        <v>0.1461</v>
      </c>
      <c r="I305" s="51" t="n">
        <v>0.1711</v>
      </c>
      <c r="J305" s="49">
        <f>VLOOKUP(C305,PRECIOS!A:B,2,0)</f>
        <v/>
      </c>
      <c r="K305" s="49">
        <f>1-((F305*1.19)/E305/J305)</f>
        <v/>
      </c>
    </row>
    <row r="306">
      <c r="A306" s="49" t="inlineStr">
        <is>
          <t xml:space="preserve">     94152815</t>
        </is>
      </c>
      <c r="B306" s="49" t="inlineStr">
        <is>
          <t xml:space="preserve">0000094152815-000-AREIZA QUICENO HUGO FERLEY                                </t>
        </is>
      </c>
      <c r="C306" s="49" t="inlineStr">
        <is>
          <t xml:space="preserve">RODILLO JUNIOR 4                                  </t>
        </is>
      </c>
      <c r="D306" s="49">
        <f>VLOOKUP(A306,VENDEDORES!G:H,2,0)</f>
        <v/>
      </c>
      <c r="E306" s="49" t="n">
        <v>12</v>
      </c>
      <c r="F306" s="50" t="n">
        <v>35827.66</v>
      </c>
      <c r="G306" s="50" t="n">
        <v>30592.87</v>
      </c>
      <c r="H306" s="51" t="n">
        <v>0.1461</v>
      </c>
      <c r="I306" s="51" t="n">
        <v>0.1711</v>
      </c>
      <c r="J306" s="49">
        <f>VLOOKUP(C306,PRECIOS!A:B,2,0)</f>
        <v/>
      </c>
      <c r="K306" s="49">
        <f>1-((F306*1.19)/E306/J306)</f>
        <v/>
      </c>
    </row>
    <row r="307">
      <c r="A307" s="49" t="inlineStr">
        <is>
          <t xml:space="preserve">     79877098</t>
        </is>
      </c>
      <c r="B307" s="49" t="inlineStr">
        <is>
          <t xml:space="preserve">0000079877098-000-MENDOZA VARELA FABIAN                                     </t>
        </is>
      </c>
      <c r="C307" s="49" t="inlineStr">
        <is>
          <t xml:space="preserve">TUBO PRESION RDE 13.5 1/2 EXTR LIS                </t>
        </is>
      </c>
      <c r="D307" s="49">
        <f>VLOOKUP(A307,VENDEDORES!G:H,2,0)</f>
        <v/>
      </c>
      <c r="E307" s="49" t="n">
        <v>5</v>
      </c>
      <c r="F307" s="50" t="n">
        <v>41060.5</v>
      </c>
      <c r="G307" s="50" t="n">
        <v>35063.36</v>
      </c>
      <c r="H307" s="51" t="n">
        <v>0.1461</v>
      </c>
      <c r="I307" s="51" t="n">
        <v>0.171</v>
      </c>
      <c r="J307" s="49">
        <f>VLOOKUP(C307,PRECIOS!A:B,2,0)</f>
        <v/>
      </c>
      <c r="K307" s="49">
        <f>1-((F307*1.19)/E307/J307)</f>
        <v/>
      </c>
    </row>
    <row r="308">
      <c r="A308" s="49" t="inlineStr">
        <is>
          <t xml:space="preserve">     65774733</t>
        </is>
      </c>
      <c r="B308" s="49" t="inlineStr">
        <is>
          <t xml:space="preserve">0000065774733-000-SOLANO ARTEAGA LILIANA                                    </t>
        </is>
      </c>
      <c r="C308" s="49" t="inlineStr">
        <is>
          <t xml:space="preserve">TUBO PRESION RDE 13.5 1/2 EXTR LIS                </t>
        </is>
      </c>
      <c r="D308" s="49">
        <f>VLOOKUP(A308,VENDEDORES!G:H,2,0)</f>
        <v/>
      </c>
      <c r="E308" s="49" t="n">
        <v>10</v>
      </c>
      <c r="F308" s="50" t="n">
        <v>82121.00999999999</v>
      </c>
      <c r="G308" s="50" t="n">
        <v>70126.73</v>
      </c>
      <c r="H308" s="51" t="n">
        <v>0.1461</v>
      </c>
      <c r="I308" s="51" t="n">
        <v>0.171</v>
      </c>
      <c r="J308" s="49">
        <f>VLOOKUP(C308,PRECIOS!A:B,2,0)</f>
        <v/>
      </c>
      <c r="K308" s="49">
        <f>1-((F308*1.19)/E308/J308)</f>
        <v/>
      </c>
    </row>
    <row r="309">
      <c r="A309" s="49" t="inlineStr">
        <is>
          <t xml:space="preserve">   1116449254</t>
        </is>
      </c>
      <c r="B309" s="49" t="inlineStr">
        <is>
          <t xml:space="preserve">0001116449254-000-BERMUDEZ ROJAS STIVEN ANDRES                              </t>
        </is>
      </c>
      <c r="C309" s="49" t="inlineStr">
        <is>
          <t xml:space="preserve">RODILLO JUNIOR 4                                  </t>
        </is>
      </c>
      <c r="D309" s="49">
        <f>VLOOKUP(A309,VENDEDORES!G:H,2,0)</f>
        <v/>
      </c>
      <c r="E309" s="49" t="n">
        <v>6</v>
      </c>
      <c r="F309" s="50" t="n">
        <v>17913.43</v>
      </c>
      <c r="G309" s="50" t="n">
        <v>15296.43</v>
      </c>
      <c r="H309" s="51" t="n">
        <v>0.1461</v>
      </c>
      <c r="I309" s="51" t="n">
        <v>0.1711</v>
      </c>
      <c r="J309" s="49">
        <f>VLOOKUP(C309,PRECIOS!A:B,2,0)</f>
        <v/>
      </c>
      <c r="K309" s="49">
        <f>1-((F309*1.19)/E309/J309)</f>
        <v/>
      </c>
    </row>
    <row r="310">
      <c r="A310" s="49" t="inlineStr">
        <is>
          <t xml:space="preserve">   1116449254</t>
        </is>
      </c>
      <c r="B310" s="49" t="inlineStr">
        <is>
          <t xml:space="preserve">0001116449254-000-BERMUDEZ ROJAS STIVEN ANDRES                              </t>
        </is>
      </c>
      <c r="C310" s="49" t="inlineStr">
        <is>
          <t xml:space="preserve">LIJA AGUA # 180 OMEGA                             </t>
        </is>
      </c>
      <c r="D310" s="49">
        <f>VLOOKUP(A310,VENDEDORES!G:H,2,0)</f>
        <v/>
      </c>
      <c r="E310" s="49" t="n">
        <v>50</v>
      </c>
      <c r="F310" s="50" t="n">
        <v>47598.32</v>
      </c>
      <c r="G310" s="50" t="n">
        <v>40640.03</v>
      </c>
      <c r="H310" s="51" t="n">
        <v>0.1462</v>
      </c>
      <c r="I310" s="51" t="n">
        <v>0.1712</v>
      </c>
      <c r="J310" s="49">
        <f>VLOOKUP(C310,PRECIOS!A:B,2,0)</f>
        <v/>
      </c>
      <c r="K310" s="49">
        <f>1-((F310*1.19)/E310/J310)</f>
        <v/>
      </c>
    </row>
    <row r="311">
      <c r="A311" s="49" t="inlineStr">
        <is>
          <t xml:space="preserve">    901052109</t>
        </is>
      </c>
      <c r="B311" s="49" t="inlineStr">
        <is>
          <t xml:space="preserve">0000901052109-000-CONSTRUCTORA SERNA RESTREPO SAS                           </t>
        </is>
      </c>
      <c r="C311" s="49" t="inlineStr">
        <is>
          <t xml:space="preserve">PINTULUX TEU NARANJA 01                           </t>
        </is>
      </c>
      <c r="D311" s="49">
        <f>VLOOKUP(A311,VENDEDORES!G:H,2,0)</f>
        <v/>
      </c>
      <c r="E311" s="49" t="n">
        <v>1</v>
      </c>
      <c r="F311" s="50" t="n">
        <v>90985.71000000001</v>
      </c>
      <c r="G311" s="50" t="n">
        <v>77652.74000000001</v>
      </c>
      <c r="H311" s="51" t="n">
        <v>0.1465</v>
      </c>
      <c r="I311" s="51" t="n">
        <v>0.1717</v>
      </c>
      <c r="J311" s="49">
        <f>VLOOKUP(C311,PRECIOS!A:B,2,0)</f>
        <v/>
      </c>
      <c r="K311" s="49">
        <f>1-((F311*1.19)/E311/J311)</f>
        <v/>
      </c>
    </row>
    <row r="312">
      <c r="A312" s="49" t="inlineStr">
        <is>
          <t xml:space="preserve">   1116449254</t>
        </is>
      </c>
      <c r="B312" s="49" t="inlineStr">
        <is>
          <t xml:space="preserve">0001116449254-000-BERMUDEZ ROJAS STIVEN ANDRES                              </t>
        </is>
      </c>
      <c r="C312" s="49" t="inlineStr">
        <is>
          <t xml:space="preserve">RODILLO JUNIOR 6                                  </t>
        </is>
      </c>
      <c r="D312" s="49">
        <f>VLOOKUP(A312,VENDEDORES!G:H,2,0)</f>
        <v/>
      </c>
      <c r="E312" s="49" t="n">
        <v>3</v>
      </c>
      <c r="F312" s="50" t="n">
        <v>12256.29</v>
      </c>
      <c r="G312" s="50" t="n">
        <v>10459.16</v>
      </c>
      <c r="H312" s="51" t="n">
        <v>0.1466</v>
      </c>
      <c r="I312" s="51" t="n">
        <v>0.1718</v>
      </c>
      <c r="J312" s="49">
        <f>VLOOKUP(C312,PRECIOS!A:B,2,0)</f>
        <v/>
      </c>
      <c r="K312" s="49">
        <f>1-((F312*1.19)/E312/J312)</f>
        <v/>
      </c>
    </row>
    <row r="313">
      <c r="A313" s="49" t="inlineStr">
        <is>
          <t xml:space="preserve">    901109290</t>
        </is>
      </c>
      <c r="B313" s="49" t="inlineStr">
        <is>
          <t xml:space="preserve">0000901109290-000-SOLUCIONES TECNICAS &amp; LOCATIVAS DE COLOMBIA SAS           </t>
        </is>
      </c>
      <c r="C313" s="49" t="inlineStr">
        <is>
          <t xml:space="preserve">RODILLO JUNIOR 6                                  </t>
        </is>
      </c>
      <c r="D313" s="49">
        <f>VLOOKUP(A313,VENDEDORES!G:H,2,0)</f>
        <v/>
      </c>
      <c r="E313" s="49" t="n">
        <v>6</v>
      </c>
      <c r="F313" s="50" t="n">
        <v>24513.43</v>
      </c>
      <c r="G313" s="50" t="n">
        <v>20918.32</v>
      </c>
      <c r="H313" s="51" t="n">
        <v>0.1467</v>
      </c>
      <c r="I313" s="51" t="n">
        <v>0.1719</v>
      </c>
      <c r="J313" s="49">
        <f>VLOOKUP(C313,PRECIOS!A:B,2,0)</f>
        <v/>
      </c>
      <c r="K313" s="49">
        <f>1-((F313*1.19)/E313/J313)</f>
        <v/>
      </c>
    </row>
    <row r="314">
      <c r="A314" s="49" t="inlineStr">
        <is>
          <t xml:space="preserve">     94152815</t>
        </is>
      </c>
      <c r="B314" s="49" t="inlineStr">
        <is>
          <t xml:space="preserve">0000094152815-000-AREIZA QUICENO HUGO FERLEY                                </t>
        </is>
      </c>
      <c r="C314" s="49" t="inlineStr">
        <is>
          <t xml:space="preserve">RODILLO JUNIOR 6                                  </t>
        </is>
      </c>
      <c r="D314" s="49">
        <f>VLOOKUP(A314,VENDEDORES!G:H,2,0)</f>
        <v/>
      </c>
      <c r="E314" s="49" t="n">
        <v>12</v>
      </c>
      <c r="F314" s="50" t="n">
        <v>49027.66</v>
      </c>
      <c r="G314" s="50" t="n">
        <v>41836.64</v>
      </c>
      <c r="H314" s="51" t="n">
        <v>0.1467</v>
      </c>
      <c r="I314" s="51" t="n">
        <v>0.1719</v>
      </c>
      <c r="J314" s="49">
        <f>VLOOKUP(C314,PRECIOS!A:B,2,0)</f>
        <v/>
      </c>
      <c r="K314" s="49">
        <f>1-((F314*1.19)/E314/J314)</f>
        <v/>
      </c>
    </row>
    <row r="315">
      <c r="A315" s="49" t="inlineStr">
        <is>
          <t xml:space="preserve">    901235670</t>
        </is>
      </c>
      <c r="B315" s="49" t="inlineStr">
        <is>
          <t xml:space="preserve">0000901235670-000-AVICOLA MINIDO SAS                                        </t>
        </is>
      </c>
      <c r="C315" s="49" t="inlineStr">
        <is>
          <t xml:space="preserve">RODILLO JUNIOR 6                                  </t>
        </is>
      </c>
      <c r="D315" s="49">
        <f>VLOOKUP(A315,VENDEDORES!G:H,2,0)</f>
        <v/>
      </c>
      <c r="E315" s="49" t="n">
        <v>1</v>
      </c>
      <c r="F315" s="50" t="n">
        <v>4085.71</v>
      </c>
      <c r="G315" s="50" t="n">
        <v>3486.38</v>
      </c>
      <c r="H315" s="51" t="n">
        <v>0.1467</v>
      </c>
      <c r="I315" s="51" t="n">
        <v>0.1719</v>
      </c>
      <c r="J315" s="49">
        <f>VLOOKUP(C315,PRECIOS!A:B,2,0)</f>
        <v/>
      </c>
      <c r="K315" s="49">
        <f>1-((F315*1.19)/E315/J315)</f>
        <v/>
      </c>
    </row>
    <row r="316">
      <c r="A316" s="49" t="inlineStr">
        <is>
          <t xml:space="preserve">   1116449254</t>
        </is>
      </c>
      <c r="B316" s="49" t="inlineStr">
        <is>
          <t xml:space="preserve">0001116449254-000-BERMUDEZ ROJAS STIVEN ANDRES                              </t>
        </is>
      </c>
      <c r="C316" s="49" t="inlineStr">
        <is>
          <t xml:space="preserve">LIJA AGUA # 120 OMEGA                             </t>
        </is>
      </c>
      <c r="D316" s="49">
        <f>VLOOKUP(A316,VENDEDORES!G:H,2,0)</f>
        <v/>
      </c>
      <c r="E316" s="49" t="n">
        <v>25</v>
      </c>
      <c r="F316" s="50" t="n">
        <v>23799.16</v>
      </c>
      <c r="G316" s="50" t="n">
        <v>20283.43</v>
      </c>
      <c r="H316" s="51" t="n">
        <v>0.1477</v>
      </c>
      <c r="I316" s="51" t="n">
        <v>0.1733</v>
      </c>
      <c r="J316" s="49">
        <f>VLOOKUP(C316,PRECIOS!A:B,2,0)</f>
        <v/>
      </c>
      <c r="K316" s="49">
        <f>1-((F316*1.19)/E316/J316)</f>
        <v/>
      </c>
    </row>
    <row r="317">
      <c r="A317" s="49" t="inlineStr">
        <is>
          <t xml:space="preserve">    901226194</t>
        </is>
      </c>
      <c r="B317" s="49" t="inlineStr">
        <is>
          <t xml:space="preserve">0000901226194-000-COLMECANICAS TWA SAS                                      </t>
        </is>
      </c>
      <c r="C317" s="49" t="inlineStr">
        <is>
          <t xml:space="preserve">BROCHA POPULAR 4   GOYA                           </t>
        </is>
      </c>
      <c r="D317" s="49">
        <f>VLOOKUP(A317,VENDEDORES!G:H,2,0)</f>
        <v/>
      </c>
      <c r="E317" s="49" t="n">
        <v>12</v>
      </c>
      <c r="F317" s="50" t="n">
        <v>93959.60000000001</v>
      </c>
      <c r="G317" s="50" t="n">
        <v>80063.42</v>
      </c>
      <c r="H317" s="51" t="n">
        <v>0.1479</v>
      </c>
      <c r="I317" s="51" t="n">
        <v>0.1736</v>
      </c>
      <c r="J317" s="49">
        <f>VLOOKUP(C317,PRECIOS!A:B,2,0)</f>
        <v/>
      </c>
      <c r="K317" s="49">
        <f>1-((F317*1.19)/E317/J317)</f>
        <v/>
      </c>
    </row>
    <row r="318">
      <c r="A318" s="49" t="inlineStr">
        <is>
          <t xml:space="preserve">     94152815</t>
        </is>
      </c>
      <c r="B318" s="49" t="inlineStr">
        <is>
          <t xml:space="preserve">0000094152815-000-AREIZA QUICENO HUGO FERLEY                                </t>
        </is>
      </c>
      <c r="C318" s="49" t="inlineStr">
        <is>
          <t xml:space="preserve">BROCHA POPULAR 4   GOYA                           </t>
        </is>
      </c>
      <c r="D318" s="49">
        <f>VLOOKUP(A318,VENDEDORES!G:H,2,0)</f>
        <v/>
      </c>
      <c r="E318" s="49" t="n">
        <v>12</v>
      </c>
      <c r="F318" s="50" t="n">
        <v>93959.60000000001</v>
      </c>
      <c r="G318" s="50" t="n">
        <v>80063.42</v>
      </c>
      <c r="H318" s="51" t="n">
        <v>0.1479</v>
      </c>
      <c r="I318" s="51" t="n">
        <v>0.1736</v>
      </c>
      <c r="J318" s="49">
        <f>VLOOKUP(C318,PRECIOS!A:B,2,0)</f>
        <v/>
      </c>
      <c r="K318" s="49">
        <f>1-((F318*1.19)/E318/J318)</f>
        <v/>
      </c>
    </row>
    <row r="319">
      <c r="A319" s="49" t="inlineStr">
        <is>
          <t xml:space="preserve">    901823759</t>
        </is>
      </c>
      <c r="B319" s="49" t="inlineStr">
        <is>
          <t xml:space="preserve">0000901823759-000-SUPER CUBIERTAS Y METALICAS LFG S.A.S - ZOMAC             </t>
        </is>
      </c>
      <c r="C319" s="49" t="inlineStr">
        <is>
          <t xml:space="preserve">YESO ESCAYOLA EXTRA X 25 KLS                      </t>
        </is>
      </c>
      <c r="D319" s="49">
        <f>VLOOKUP(A319,VENDEDORES!G:H,2,0)</f>
        <v/>
      </c>
      <c r="E319" s="49" t="n">
        <v>8</v>
      </c>
      <c r="F319" s="50" t="n">
        <v>240793.28</v>
      </c>
      <c r="G319" s="50" t="n">
        <v>205143.39</v>
      </c>
      <c r="H319" s="51" t="n">
        <v>0.1481</v>
      </c>
      <c r="I319" s="51" t="n">
        <v>0.1738</v>
      </c>
      <c r="J319" s="49">
        <f>VLOOKUP(C319,PRECIOS!A:B,2,0)</f>
        <v/>
      </c>
      <c r="K319" s="49">
        <f>1-((F319*1.19)/E319/J319)</f>
        <v/>
      </c>
    </row>
    <row r="320">
      <c r="A320" s="49" t="inlineStr">
        <is>
          <t xml:space="preserve">     41895636</t>
        </is>
      </c>
      <c r="B320" s="49" t="inlineStr">
        <is>
          <t xml:space="preserve">0000041895636-000-ARISTIZABAL BEDOYA OLGA LUCIA                             </t>
        </is>
      </c>
      <c r="C320" s="49" t="inlineStr">
        <is>
          <t xml:space="preserve">CINTA TESA 1 USO FERRETERIA ECO X 40MT            </t>
        </is>
      </c>
      <c r="D320" s="49">
        <f>VLOOKUP(A320,VENDEDORES!G:H,2,0)</f>
        <v/>
      </c>
      <c r="E320" s="49" t="n">
        <v>6</v>
      </c>
      <c r="F320" s="50" t="n">
        <v>25157.14</v>
      </c>
      <c r="G320" s="50" t="n">
        <v>21426.5</v>
      </c>
      <c r="H320" s="51" t="n">
        <v>0.1483</v>
      </c>
      <c r="I320" s="51" t="n">
        <v>0.1741</v>
      </c>
      <c r="J320" s="49">
        <f>VLOOKUP(C320,PRECIOS!A:B,2,0)</f>
        <v/>
      </c>
      <c r="K320" s="49">
        <f>1-((F320*1.19)/E320/J320)</f>
        <v/>
      </c>
    </row>
    <row r="321">
      <c r="A321" s="49" t="inlineStr">
        <is>
          <t xml:space="preserve">     41943306</t>
        </is>
      </c>
      <c r="B321" s="49" t="inlineStr">
        <is>
          <t xml:space="preserve">0000041943306-000-ARIAS NIQUEPA MARTHA CECILIA                              </t>
        </is>
      </c>
      <c r="C321" s="49" t="inlineStr">
        <is>
          <t xml:space="preserve">CINTA TESA 1 USO FERRETERIA ECO X 40MT            </t>
        </is>
      </c>
      <c r="D321" s="49">
        <f>VLOOKUP(A321,VENDEDORES!G:H,2,0)</f>
        <v/>
      </c>
      <c r="E321" s="49" t="n">
        <v>5</v>
      </c>
      <c r="F321" s="50" t="n">
        <v>20963.87</v>
      </c>
      <c r="G321" s="50" t="n">
        <v>17855.42</v>
      </c>
      <c r="H321" s="51" t="n">
        <v>0.1483</v>
      </c>
      <c r="I321" s="51" t="n">
        <v>0.1741</v>
      </c>
      <c r="J321" s="49">
        <f>VLOOKUP(C321,PRECIOS!A:B,2,0)</f>
        <v/>
      </c>
      <c r="K321" s="49">
        <f>1-((F321*1.19)/E321/J321)</f>
        <v/>
      </c>
    </row>
    <row r="322">
      <c r="A322" s="49" t="inlineStr">
        <is>
          <t xml:space="preserve">      9726387</t>
        </is>
      </c>
      <c r="B322" s="49" t="inlineStr">
        <is>
          <t xml:space="preserve">0000009726387-000-HENAO VALENCIA JAIME ANDRES                               </t>
        </is>
      </c>
      <c r="C322" s="49" t="inlineStr">
        <is>
          <t xml:space="preserve">SIKAFILL 7 POWER GRIS X 1/4                       </t>
        </is>
      </c>
      <c r="D322" s="49">
        <f>VLOOKUP(A322,VENDEDORES!G:H,2,0)</f>
        <v/>
      </c>
      <c r="E322" s="49" t="n">
        <v>2</v>
      </c>
      <c r="F322" s="50" t="n">
        <v>39360</v>
      </c>
      <c r="G322" s="50" t="n">
        <v>33518.66</v>
      </c>
      <c r="H322" s="51" t="n">
        <v>0.1484</v>
      </c>
      <c r="I322" s="51" t="n">
        <v>0.1743</v>
      </c>
      <c r="J322" s="49">
        <f>VLOOKUP(C322,PRECIOS!A:B,2,0)</f>
        <v/>
      </c>
      <c r="K322" s="49">
        <f>1-((F322*1.19)/E322/J322)</f>
        <v/>
      </c>
    </row>
    <row r="323">
      <c r="A323" s="49" t="inlineStr">
        <is>
          <t xml:space="preserve">   1116449254</t>
        </is>
      </c>
      <c r="B323" s="49" t="inlineStr">
        <is>
          <t xml:space="preserve">0001116449254-000-BERMUDEZ ROJAS STIVEN ANDRES                              </t>
        </is>
      </c>
      <c r="C323" s="49" t="inlineStr">
        <is>
          <t xml:space="preserve">RODILLO JUNIOR 3                                  </t>
        </is>
      </c>
      <c r="D323" s="49">
        <f>VLOOKUP(A323,VENDEDORES!G:H,2,0)</f>
        <v/>
      </c>
      <c r="E323" s="49" t="n">
        <v>6</v>
      </c>
      <c r="F323" s="50" t="n">
        <v>15488.22</v>
      </c>
      <c r="G323" s="50" t="n">
        <v>13178.3</v>
      </c>
      <c r="H323" s="51" t="n">
        <v>0.1491</v>
      </c>
      <c r="I323" s="51" t="n">
        <v>0.1753</v>
      </c>
      <c r="J323" s="49">
        <f>VLOOKUP(C323,PRECIOS!A:B,2,0)</f>
        <v/>
      </c>
      <c r="K323" s="49">
        <f>1-((F323*1.19)/E323/J323)</f>
        <v/>
      </c>
    </row>
    <row r="324">
      <c r="A324" s="49" t="inlineStr">
        <is>
          <t xml:space="preserve">      5853624</t>
        </is>
      </c>
      <c r="B324" s="49" t="inlineStr">
        <is>
          <t xml:space="preserve">0000005853624-000-GARCIA GRANOBLES LUIS EDUARDO                             </t>
        </is>
      </c>
      <c r="C324" s="49" t="inlineStr">
        <is>
          <t xml:space="preserve">KORAZA BLANCO 01                                  </t>
        </is>
      </c>
      <c r="D324" s="49">
        <f>VLOOKUP(A324,VENDEDORES!G:H,2,0)</f>
        <v/>
      </c>
      <c r="E324" s="49" t="n">
        <v>1</v>
      </c>
      <c r="F324" s="50" t="n">
        <v>96731.09</v>
      </c>
      <c r="G324" s="50" t="n">
        <v>82306.64999999999</v>
      </c>
      <c r="H324" s="51" t="n">
        <v>0.1491</v>
      </c>
      <c r="I324" s="51" t="n">
        <v>0.1753</v>
      </c>
      <c r="J324" s="49">
        <f>VLOOKUP(C324,PRECIOS!A:B,2,0)</f>
        <v/>
      </c>
      <c r="K324" s="49">
        <f>1-((F324*1.19)/E324/J324)</f>
        <v/>
      </c>
    </row>
    <row r="325">
      <c r="A325" s="49" t="inlineStr">
        <is>
          <t xml:space="preserve">    901109290</t>
        </is>
      </c>
      <c r="B325" s="49" t="inlineStr">
        <is>
          <t xml:space="preserve">0000901109290-000-SOLUCIONES TECNICAS &amp; LOCATIVAS DE COLOMBIA SAS           </t>
        </is>
      </c>
      <c r="C325" s="49" t="inlineStr">
        <is>
          <t xml:space="preserve">RODILLO JUNIOR 3                                  </t>
        </is>
      </c>
      <c r="D325" s="49">
        <f>VLOOKUP(A325,VENDEDORES!G:H,2,0)</f>
        <v/>
      </c>
      <c r="E325" s="49" t="n">
        <v>4</v>
      </c>
      <c r="F325" s="50" t="n">
        <v>10325.21</v>
      </c>
      <c r="G325" s="50" t="n">
        <v>8785.530000000001</v>
      </c>
      <c r="H325" s="51" t="n">
        <v>0.1491</v>
      </c>
      <c r="I325" s="51" t="n">
        <v>0.1753</v>
      </c>
      <c r="J325" s="49">
        <f>VLOOKUP(C325,PRECIOS!A:B,2,0)</f>
        <v/>
      </c>
      <c r="K325" s="49">
        <f>1-((F325*1.19)/E325/J325)</f>
        <v/>
      </c>
    </row>
    <row r="326">
      <c r="A326" s="49" t="inlineStr">
        <is>
          <t xml:space="preserve">    901784796</t>
        </is>
      </c>
      <c r="B326" s="49" t="inlineStr">
        <is>
          <t xml:space="preserve">0000901784796-000-CONSORCIO CONSTRUCCION PAISAJE CULTURAL                   </t>
        </is>
      </c>
      <c r="C326" s="49" t="inlineStr">
        <is>
          <t xml:space="preserve">RODILLO JUNIOR 3                                  </t>
        </is>
      </c>
      <c r="D326" s="49">
        <f>VLOOKUP(A326,VENDEDORES!G:H,2,0)</f>
        <v/>
      </c>
      <c r="E326" s="49" t="n">
        <v>10</v>
      </c>
      <c r="F326" s="50" t="n">
        <v>25814.29</v>
      </c>
      <c r="G326" s="50" t="n">
        <v>21963.84</v>
      </c>
      <c r="H326" s="51" t="n">
        <v>0.1492</v>
      </c>
      <c r="I326" s="51" t="n">
        <v>0.1753</v>
      </c>
      <c r="J326" s="49">
        <f>VLOOKUP(C326,PRECIOS!A:B,2,0)</f>
        <v/>
      </c>
      <c r="K326" s="49">
        <f>1-((F326*1.19)/E326/J326)</f>
        <v/>
      </c>
    </row>
    <row r="327">
      <c r="A327" s="49" t="inlineStr">
        <is>
          <t xml:space="preserve">    901784796</t>
        </is>
      </c>
      <c r="B327" s="49" t="inlineStr">
        <is>
          <t xml:space="preserve">0000901784796-000-CONSORCIO CONSTRUCCION PAISAJE CULTURAL                   </t>
        </is>
      </c>
      <c r="C327" s="49" t="inlineStr">
        <is>
          <t xml:space="preserve">CINTA PAPEL DE 5 CM X 150 MTS                     </t>
        </is>
      </c>
      <c r="D327" s="49">
        <f>VLOOKUP(A327,VENDEDORES!G:H,2,0)</f>
        <v/>
      </c>
      <c r="E327" s="49" t="n">
        <v>1</v>
      </c>
      <c r="F327" s="50" t="n">
        <v>15008.4</v>
      </c>
      <c r="G327" s="50" t="n">
        <v>12755.22</v>
      </c>
      <c r="H327" s="51" t="n">
        <v>0.1501</v>
      </c>
      <c r="I327" s="51" t="n">
        <v>0.1766</v>
      </c>
      <c r="J327" s="49">
        <f>VLOOKUP(C327,PRECIOS!A:B,2,0)</f>
        <v/>
      </c>
      <c r="K327" s="49">
        <f>1-((F327*1.19)/E327/J327)</f>
        <v/>
      </c>
    </row>
    <row r="328">
      <c r="A328" s="49" t="inlineStr">
        <is>
          <t xml:space="preserve"> 222222222222</t>
        </is>
      </c>
      <c r="B328" s="49" t="inlineStr">
        <is>
          <t xml:space="preserve">0222222222222-000-CONSUMIDOR FINAL                                          </t>
        </is>
      </c>
      <c r="C328" s="49" t="inlineStr">
        <is>
          <t xml:space="preserve">TEJA ADRI (AJONIT PVC) # 4 MARFIL                 </t>
        </is>
      </c>
      <c r="D328" s="49">
        <f>VLOOKUP(A328,VENDEDORES!G:H,2,0)</f>
        <v/>
      </c>
      <c r="E328" s="49" t="n">
        <v>1</v>
      </c>
      <c r="F328" s="50" t="n">
        <v>19792.86</v>
      </c>
      <c r="G328" s="50" t="n">
        <v>16811.51</v>
      </c>
      <c r="H328" s="51" t="n">
        <v>0.1506</v>
      </c>
      <c r="I328" s="51" t="n">
        <v>0.1773</v>
      </c>
      <c r="J328" s="49">
        <f>VLOOKUP(C328,PRECIOS!A:B,2,0)</f>
        <v/>
      </c>
      <c r="K328" s="49">
        <f>1-((F328*1.19)/E328/J328)</f>
        <v/>
      </c>
    </row>
    <row r="329">
      <c r="A329" s="49" t="inlineStr">
        <is>
          <t xml:space="preserve">     66682388</t>
        </is>
      </c>
      <c r="B329" s="49" t="inlineStr">
        <is>
          <t xml:space="preserve">0000066682388-000-HURTADO IBARBO ANA LUCIA                                  </t>
        </is>
      </c>
      <c r="C329" s="49" t="inlineStr">
        <is>
          <t xml:space="preserve">ADHESAN 1600 (G3) GALON                           </t>
        </is>
      </c>
      <c r="D329" s="49">
        <f>VLOOKUP(A329,VENDEDORES!G:H,2,0)</f>
        <v/>
      </c>
      <c r="E329" s="49" t="n">
        <v>2</v>
      </c>
      <c r="F329" s="50" t="n">
        <v>49928.57</v>
      </c>
      <c r="G329" s="50" t="n">
        <v>42407.67</v>
      </c>
      <c r="H329" s="51" t="n">
        <v>0.1506</v>
      </c>
      <c r="I329" s="51" t="n">
        <v>0.1773</v>
      </c>
      <c r="J329" s="49">
        <f>VLOOKUP(C329,PRECIOS!A:B,2,0)</f>
        <v/>
      </c>
      <c r="K329" s="49">
        <f>1-((F329*1.19)/E329/J329)</f>
        <v/>
      </c>
    </row>
    <row r="330">
      <c r="A330" s="49" t="inlineStr">
        <is>
          <t xml:space="preserve">    901444087</t>
        </is>
      </c>
      <c r="B330" s="49" t="inlineStr">
        <is>
          <t xml:space="preserve">0000901444087-000-PRESENTACIONES LOS MONTANEROS S.A.S                       </t>
        </is>
      </c>
      <c r="C330" s="49" t="inlineStr">
        <is>
          <t xml:space="preserve">TEE CPVC 3/4 SUPRATEMP                            </t>
        </is>
      </c>
      <c r="D330" s="49">
        <f>VLOOKUP(A330,VENDEDORES!G:H,2,0)</f>
        <v/>
      </c>
      <c r="E330" s="49" t="n">
        <v>2</v>
      </c>
      <c r="F330" s="50" t="n">
        <v>3420</v>
      </c>
      <c r="G330" s="50" t="n">
        <v>2903.05</v>
      </c>
      <c r="H330" s="51" t="n">
        <v>0.1512</v>
      </c>
      <c r="I330" s="51" t="n">
        <v>0.1781</v>
      </c>
      <c r="J330" s="49">
        <f>VLOOKUP(C330,PRECIOS!A:B,2,0)</f>
        <v/>
      </c>
      <c r="K330" s="49">
        <f>1-((F330*1.19)/E330/J330)</f>
        <v/>
      </c>
    </row>
    <row r="331">
      <c r="A331" s="49" t="inlineStr">
        <is>
          <t xml:space="preserve">    901784796</t>
        </is>
      </c>
      <c r="B331" s="49" t="inlineStr">
        <is>
          <t xml:space="preserve">0000901784796-000-CONSORCIO CONSTRUCCION PAISAJE CULTURAL                   </t>
        </is>
      </c>
      <c r="C331" s="49" t="inlineStr">
        <is>
          <t xml:space="preserve">VINILTEX BLANCO 05                                </t>
        </is>
      </c>
      <c r="D331" s="49">
        <f>VLOOKUP(A331,VENDEDORES!G:H,2,0)</f>
        <v/>
      </c>
      <c r="E331" s="49" t="n">
        <v>1</v>
      </c>
      <c r="F331" s="50" t="n">
        <v>304598.32</v>
      </c>
      <c r="G331" s="50" t="n">
        <v>258548.19</v>
      </c>
      <c r="H331" s="51" t="n">
        <v>0.1512</v>
      </c>
      <c r="I331" s="51" t="n">
        <v>0.1781</v>
      </c>
      <c r="J331" s="49">
        <f>VLOOKUP(C331,PRECIOS!A:B,2,0)</f>
        <v/>
      </c>
      <c r="K331" s="49">
        <f>1-((F331*1.19)/E331/J331)</f>
        <v/>
      </c>
    </row>
    <row r="332">
      <c r="A332" s="49" t="inlineStr">
        <is>
          <t xml:space="preserve">     94152815</t>
        </is>
      </c>
      <c r="B332" s="49" t="inlineStr">
        <is>
          <t xml:space="preserve">0000094152815-000-AREIZA QUICENO HUGO FERLEY                                </t>
        </is>
      </c>
      <c r="C332" s="49" t="inlineStr">
        <is>
          <t xml:space="preserve">INVECRYL 500 X 750 GR.                            </t>
        </is>
      </c>
      <c r="D332" s="49">
        <f>VLOOKUP(A332,VENDEDORES!G:H,2,0)</f>
        <v/>
      </c>
      <c r="E332" s="49" t="n">
        <v>10</v>
      </c>
      <c r="F332" s="50" t="n">
        <v>88500</v>
      </c>
      <c r="G332" s="50" t="n">
        <v>75112</v>
      </c>
      <c r="H332" s="51" t="n">
        <v>0.1513</v>
      </c>
      <c r="I332" s="51" t="n">
        <v>0.1782</v>
      </c>
      <c r="J332" s="49">
        <f>VLOOKUP(C332,PRECIOS!A:B,2,0)</f>
        <v/>
      </c>
      <c r="K332" s="49">
        <f>1-((F332*1.19)/E332/J332)</f>
        <v/>
      </c>
    </row>
    <row r="333">
      <c r="A333" s="49" t="inlineStr">
        <is>
          <t xml:space="preserve">     16540756</t>
        </is>
      </c>
      <c r="B333" s="49" t="inlineStr">
        <is>
          <t xml:space="preserve">0000016540756-000-MORENO CARDENAS ERNESTO                                   </t>
        </is>
      </c>
      <c r="C333" s="49" t="inlineStr">
        <is>
          <t xml:space="preserve">INVECRYL 500 X 750 GR.                            </t>
        </is>
      </c>
      <c r="D333" s="49">
        <f>VLOOKUP(A333,VENDEDORES!G:H,2,0)</f>
        <v/>
      </c>
      <c r="E333" s="49" t="n">
        <v>6</v>
      </c>
      <c r="F333" s="50" t="n">
        <v>53100</v>
      </c>
      <c r="G333" s="50" t="n">
        <v>45067.2</v>
      </c>
      <c r="H333" s="51" t="n">
        <v>0.1513</v>
      </c>
      <c r="I333" s="51" t="n">
        <v>0.1782</v>
      </c>
      <c r="J333" s="49">
        <f>VLOOKUP(C333,PRECIOS!A:B,2,0)</f>
        <v/>
      </c>
      <c r="K333" s="49">
        <f>1-((F333*1.19)/E333/J333)</f>
        <v/>
      </c>
    </row>
    <row r="334">
      <c r="A334" s="49" t="inlineStr">
        <is>
          <t xml:space="preserve">     18418830</t>
        </is>
      </c>
      <c r="B334" s="49" t="inlineStr">
        <is>
          <t xml:space="preserve">0000018418830-000-RAMIRO ESCALANTE TRUJILLO                                 </t>
        </is>
      </c>
      <c r="C334" s="49" t="inlineStr">
        <is>
          <t xml:space="preserve">INTERVINIL PRO 200 BLANCO 05                      </t>
        </is>
      </c>
      <c r="D334" s="49">
        <f>VLOOKUP(A334,VENDEDORES!G:H,2,0)</f>
        <v/>
      </c>
      <c r="E334" s="49" t="n">
        <v>1</v>
      </c>
      <c r="F334" s="50" t="n">
        <v>176587.56</v>
      </c>
      <c r="G334" s="50" t="n">
        <v>149755.13</v>
      </c>
      <c r="H334" s="51" t="n">
        <v>0.1519</v>
      </c>
      <c r="I334" s="51" t="n">
        <v>0.1792</v>
      </c>
      <c r="J334" s="49">
        <f>VLOOKUP(C334,PRECIOS!A:B,2,0)</f>
        <v/>
      </c>
      <c r="K334" s="49">
        <f>1-((F334*1.19)/E334/J334)</f>
        <v/>
      </c>
    </row>
    <row r="335">
      <c r="A335" s="49" t="inlineStr">
        <is>
          <t xml:space="preserve">     65774733</t>
        </is>
      </c>
      <c r="B335" s="49" t="inlineStr">
        <is>
          <t xml:space="preserve">0000065774733-000-SOLANO ARTEAGA LILIANA                                    </t>
        </is>
      </c>
      <c r="C335" s="49" t="inlineStr">
        <is>
          <t xml:space="preserve">RODILLO BRICOLAGE 9 FELPA VERDE                   </t>
        </is>
      </c>
      <c r="D335" s="49">
        <f>VLOOKUP(A335,VENDEDORES!G:H,2,0)</f>
        <v/>
      </c>
      <c r="E335" s="49" t="n">
        <v>12</v>
      </c>
      <c r="F335" s="50" t="n">
        <v>55139.5</v>
      </c>
      <c r="G335" s="50" t="n">
        <v>46733.77</v>
      </c>
      <c r="H335" s="51" t="n">
        <v>0.1524</v>
      </c>
      <c r="I335" s="51" t="n">
        <v>0.1799</v>
      </c>
      <c r="J335" s="49">
        <f>VLOOKUP(C335,PRECIOS!A:B,2,0)</f>
        <v/>
      </c>
      <c r="K335" s="49">
        <f>1-((F335*1.19)/E335/J335)</f>
        <v/>
      </c>
    </row>
    <row r="336">
      <c r="A336" s="49" t="inlineStr">
        <is>
          <t xml:space="preserve">    901361818</t>
        </is>
      </c>
      <c r="B336" s="49" t="inlineStr">
        <is>
          <t xml:space="preserve">0000901361818-000-MOMENTUM CONSTRUCCIONES SAS                               </t>
        </is>
      </c>
      <c r="C336" s="49" t="inlineStr">
        <is>
          <t xml:space="preserve">KORAZA BASE TINT 04                               </t>
        </is>
      </c>
      <c r="D336" s="49">
        <f>VLOOKUP(A336,VENDEDORES!G:H,2,0)</f>
        <v/>
      </c>
      <c r="E336" s="49" t="n">
        <v>1</v>
      </c>
      <c r="F336" s="50" t="n">
        <v>33942.86</v>
      </c>
      <c r="G336" s="50" t="n">
        <v>28755.78</v>
      </c>
      <c r="H336" s="51" t="n">
        <v>0.1528</v>
      </c>
      <c r="I336" s="51" t="n">
        <v>0.1804</v>
      </c>
      <c r="J336" s="49">
        <f>VLOOKUP(C336,PRECIOS!A:B,2,0)</f>
        <v/>
      </c>
      <c r="K336" s="49">
        <f>1-((F336*1.19)/E336/J336)</f>
        <v/>
      </c>
    </row>
    <row r="337">
      <c r="A337" s="49" t="inlineStr">
        <is>
          <t xml:space="preserve">     29925205</t>
        </is>
      </c>
      <c r="B337" s="49" t="inlineStr">
        <is>
          <t xml:space="preserve">0000029925205-000-MOLINA DE VARGAS ROSA TULIA                               </t>
        </is>
      </c>
      <c r="C337" s="49" t="inlineStr">
        <is>
          <t xml:space="preserve">RODILLO JUNIOR 2                                  </t>
        </is>
      </c>
      <c r="D337" s="49">
        <f>VLOOKUP(A337,VENDEDORES!G:H,2,0)</f>
        <v/>
      </c>
      <c r="E337" s="49" t="n">
        <v>12</v>
      </c>
      <c r="F337" s="50" t="n">
        <v>26236.94</v>
      </c>
      <c r="G337" s="50" t="n">
        <v>22216.04</v>
      </c>
      <c r="H337" s="51" t="n">
        <v>0.1533</v>
      </c>
      <c r="I337" s="51" t="n">
        <v>0.181</v>
      </c>
      <c r="J337" s="49">
        <f>VLOOKUP(C337,PRECIOS!A:B,2,0)</f>
        <v/>
      </c>
      <c r="K337" s="49">
        <f>1-((F337*1.19)/E337/J337)</f>
        <v/>
      </c>
    </row>
    <row r="338">
      <c r="A338" s="49" t="inlineStr">
        <is>
          <t xml:space="preserve">     94152815</t>
        </is>
      </c>
      <c r="B338" s="49" t="inlineStr">
        <is>
          <t xml:space="preserve">0000094152815-000-AREIZA QUICENO HUGO FERLEY                                </t>
        </is>
      </c>
      <c r="C338" s="49" t="inlineStr">
        <is>
          <t xml:space="preserve">RODILLO JUNIOR 5                                  </t>
        </is>
      </c>
      <c r="D338" s="49">
        <f>VLOOKUP(A338,VENDEDORES!G:H,2,0)</f>
        <v/>
      </c>
      <c r="E338" s="49" t="n">
        <v>12</v>
      </c>
      <c r="F338" s="50" t="n">
        <v>44194.08</v>
      </c>
      <c r="G338" s="50" t="n">
        <v>37378.71</v>
      </c>
      <c r="H338" s="51" t="n">
        <v>0.1542</v>
      </c>
      <c r="I338" s="51" t="n">
        <v>0.1823</v>
      </c>
      <c r="J338" s="49">
        <f>VLOOKUP(C338,PRECIOS!A:B,2,0)</f>
        <v/>
      </c>
      <c r="K338" s="49">
        <f>1-((F338*1.19)/E338/J338)</f>
        <v/>
      </c>
    </row>
    <row r="339">
      <c r="A339" s="49" t="inlineStr">
        <is>
          <t xml:space="preserve">     41907888</t>
        </is>
      </c>
      <c r="B339" s="49" t="inlineStr">
        <is>
          <t xml:space="preserve">0000041907888-000-GRANADA GOMEZ MARIA DEL CARMEN                            </t>
        </is>
      </c>
      <c r="C339" s="49" t="inlineStr">
        <is>
          <t xml:space="preserve">DISOLVENTE XILOL GL                               </t>
        </is>
      </c>
      <c r="D339" s="49">
        <f>VLOOKUP(A339,VENDEDORES!G:H,2,0)</f>
        <v/>
      </c>
      <c r="E339" s="49" t="n">
        <v>5</v>
      </c>
      <c r="F339" s="50" t="n">
        <v>150857.14</v>
      </c>
      <c r="G339" s="50" t="n">
        <v>127565.9</v>
      </c>
      <c r="H339" s="51" t="n">
        <v>0.1544</v>
      </c>
      <c r="I339" s="51" t="n">
        <v>0.1826</v>
      </c>
      <c r="J339" s="49">
        <f>VLOOKUP(C339,PRECIOS!A:B,2,0)</f>
        <v/>
      </c>
      <c r="K339" s="49">
        <f>1-((F339*1.19)/E339/J339)</f>
        <v/>
      </c>
    </row>
    <row r="340">
      <c r="A340" s="49" t="inlineStr">
        <is>
          <t xml:space="preserve">   1094915135</t>
        </is>
      </c>
      <c r="B340" s="49" t="inlineStr">
        <is>
          <t xml:space="preserve">0001094915135-000-BETANCOURT SANPEDRO EDWIN STIVEN                          </t>
        </is>
      </c>
      <c r="C340" s="49" t="inlineStr">
        <is>
          <t xml:space="preserve">RODILLO TEXTURIZADO 9   GOYA                      </t>
        </is>
      </c>
      <c r="D340" s="49">
        <f>VLOOKUP(A340,VENDEDORES!G:H,2,0)</f>
        <v/>
      </c>
      <c r="E340" s="49" t="n">
        <v>2</v>
      </c>
      <c r="F340" s="50" t="n">
        <v>31782.86</v>
      </c>
      <c r="G340" s="50" t="n">
        <v>26873.2</v>
      </c>
      <c r="H340" s="51" t="n">
        <v>0.1545</v>
      </c>
      <c r="I340" s="51" t="n">
        <v>0.1827</v>
      </c>
      <c r="J340" s="49">
        <f>VLOOKUP(C340,PRECIOS!A:B,2,0)</f>
        <v/>
      </c>
      <c r="K340" s="49">
        <f>1-((F340*1.19)/E340/J340)</f>
        <v/>
      </c>
    </row>
    <row r="341">
      <c r="A341" s="49" t="inlineStr">
        <is>
          <t xml:space="preserve">   1113778398</t>
        </is>
      </c>
      <c r="B341" s="49" t="inlineStr">
        <is>
          <t xml:space="preserve">0001113778398-000-VALENCIA LOPEZ JHON FREDY                                 </t>
        </is>
      </c>
      <c r="C341" s="49" t="inlineStr">
        <is>
          <t xml:space="preserve">CINTA TESA EMPAQUE BASICA  100 X 48MM TRANSP.     </t>
        </is>
      </c>
      <c r="D341" s="49">
        <f>VLOOKUP(A341,VENDEDORES!G:H,2,0)</f>
        <v/>
      </c>
      <c r="E341" s="49" t="n">
        <v>12</v>
      </c>
      <c r="F341" s="50" t="n">
        <v>76258.78999999999</v>
      </c>
      <c r="G341" s="50" t="n">
        <v>64453.3</v>
      </c>
      <c r="H341" s="51" t="n">
        <v>0.1548</v>
      </c>
      <c r="I341" s="51" t="n">
        <v>0.1832</v>
      </c>
      <c r="J341" s="49">
        <f>VLOOKUP(C341,PRECIOS!A:B,2,0)</f>
        <v/>
      </c>
      <c r="K341" s="49">
        <f>1-((F341*1.19)/E341/J341)</f>
        <v/>
      </c>
    </row>
    <row r="342">
      <c r="A342" s="49" t="inlineStr">
        <is>
          <t xml:space="preserve">     29925205</t>
        </is>
      </c>
      <c r="B342" s="49" t="inlineStr">
        <is>
          <t xml:space="preserve">0000029925205-000-MOLINA DE VARGAS ROSA TULIA                               </t>
        </is>
      </c>
      <c r="C342" s="49" t="inlineStr">
        <is>
          <t xml:space="preserve">CINTA TESA EMPAQUE BASICA  100 X 48MM TRANSP.     </t>
        </is>
      </c>
      <c r="D342" s="49">
        <f>VLOOKUP(A342,VENDEDORES!G:H,2,0)</f>
        <v/>
      </c>
      <c r="E342" s="49" t="n">
        <v>12</v>
      </c>
      <c r="F342" s="50" t="n">
        <v>76258.78999999999</v>
      </c>
      <c r="G342" s="50" t="n">
        <v>64453.3</v>
      </c>
      <c r="H342" s="51" t="n">
        <v>0.1548</v>
      </c>
      <c r="I342" s="51" t="n">
        <v>0.1832</v>
      </c>
      <c r="J342" s="49">
        <f>VLOOKUP(C342,PRECIOS!A:B,2,0)</f>
        <v/>
      </c>
      <c r="K342" s="49">
        <f>1-((F342*1.19)/E342/J342)</f>
        <v/>
      </c>
    </row>
    <row r="343">
      <c r="A343" s="49" t="inlineStr">
        <is>
          <t xml:space="preserve">   1116449254</t>
        </is>
      </c>
      <c r="B343" s="49" t="inlineStr">
        <is>
          <t xml:space="preserve">0001116449254-000-BERMUDEZ ROJAS STIVEN ANDRES                              </t>
        </is>
      </c>
      <c r="C343" s="49" t="inlineStr">
        <is>
          <t xml:space="preserve">CINTA TESA EMPAQUE BASICA  100 X 48MM TRANSP.     </t>
        </is>
      </c>
      <c r="D343" s="49">
        <f>VLOOKUP(A343,VENDEDORES!G:H,2,0)</f>
        <v/>
      </c>
      <c r="E343" s="49" t="n">
        <v>2</v>
      </c>
      <c r="F343" s="50" t="n">
        <v>12709.24</v>
      </c>
      <c r="G343" s="50" t="n">
        <v>10742.21</v>
      </c>
      <c r="H343" s="51" t="n">
        <v>0.1548</v>
      </c>
      <c r="I343" s="51" t="n">
        <v>0.1831</v>
      </c>
      <c r="J343" s="49">
        <f>VLOOKUP(C343,PRECIOS!A:B,2,0)</f>
        <v/>
      </c>
      <c r="K343" s="49">
        <f>1-((F343*1.19)/E343/J343)</f>
        <v/>
      </c>
    </row>
    <row r="344">
      <c r="A344" s="49" t="inlineStr">
        <is>
          <t xml:space="preserve">    901862570</t>
        </is>
      </c>
      <c r="B344" s="49" t="inlineStr">
        <is>
          <t xml:space="preserve">0000901862570-000-FERRETERIA CEMENTOS VILLEGAS SAS                          </t>
        </is>
      </c>
      <c r="C344" s="49" t="inlineStr">
        <is>
          <t xml:space="preserve">CONO T16 C80 CARBORUNDUM 80X90X15.88              </t>
        </is>
      </c>
      <c r="D344" s="49">
        <f>VLOOKUP(A344,VENDEDORES!G:H,2,0)</f>
        <v/>
      </c>
      <c r="E344" s="49" t="n">
        <v>1</v>
      </c>
      <c r="F344" s="50" t="n">
        <v>58250.42</v>
      </c>
      <c r="G344" s="50" t="n">
        <v>49223.32</v>
      </c>
      <c r="H344" s="51" t="n">
        <v>0.155</v>
      </c>
      <c r="I344" s="51" t="n">
        <v>0.1834</v>
      </c>
      <c r="J344" s="49">
        <f>VLOOKUP(C344,PRECIOS!A:B,2,0)</f>
        <v/>
      </c>
      <c r="K344" s="49">
        <f>1-((F344*1.19)/E344/J344)</f>
        <v/>
      </c>
    </row>
    <row r="345">
      <c r="A345" s="49" t="inlineStr">
        <is>
          <t xml:space="preserve">   1116449254</t>
        </is>
      </c>
      <c r="B345" s="49" t="inlineStr">
        <is>
          <t xml:space="preserve">0001116449254-000-BERMUDEZ ROJAS STIVEN ANDRES                              </t>
        </is>
      </c>
      <c r="C345" s="49" t="inlineStr">
        <is>
          <t xml:space="preserve">ADHESAN 1600 (G3) MEDIA BOTELLA                   </t>
        </is>
      </c>
      <c r="D345" s="49">
        <f>VLOOKUP(A345,VENDEDORES!G:H,2,0)</f>
        <v/>
      </c>
      <c r="E345" s="49" t="n">
        <v>4</v>
      </c>
      <c r="F345" s="50" t="n">
        <v>12285.71</v>
      </c>
      <c r="G345" s="50" t="n">
        <v>10376.44</v>
      </c>
      <c r="H345" s="51" t="n">
        <v>0.1554</v>
      </c>
      <c r="I345" s="51" t="n">
        <v>0.184</v>
      </c>
      <c r="J345" s="49">
        <f>VLOOKUP(C345,PRECIOS!A:B,2,0)</f>
        <v/>
      </c>
      <c r="K345" s="49">
        <f>1-((F345*1.19)/E345/J345)</f>
        <v/>
      </c>
    </row>
    <row r="346">
      <c r="A346" s="49" t="inlineStr">
        <is>
          <t xml:space="preserve">    900397331</t>
        </is>
      </c>
      <c r="B346" s="49" t="inlineStr">
        <is>
          <t xml:space="preserve">0000900397331-000-BODEGAS  ILUSION   S A S                                  </t>
        </is>
      </c>
      <c r="C346" s="49" t="inlineStr">
        <is>
          <t xml:space="preserve">ADHESAN 1600 (G3) MEDIA BOTELLA                   </t>
        </is>
      </c>
      <c r="D346" s="49">
        <f>VLOOKUP(A346,VENDEDORES!G:H,2,0)</f>
        <v/>
      </c>
      <c r="E346" s="49" t="n">
        <v>36</v>
      </c>
      <c r="F346" s="50" t="n">
        <v>110571.43</v>
      </c>
      <c r="G346" s="50" t="n">
        <v>93387.98</v>
      </c>
      <c r="H346" s="51" t="n">
        <v>0.1554</v>
      </c>
      <c r="I346" s="51" t="n">
        <v>0.184</v>
      </c>
      <c r="J346" s="49">
        <f>VLOOKUP(C346,PRECIOS!A:B,2,0)</f>
        <v/>
      </c>
      <c r="K346" s="49">
        <f>1-((F346*1.19)/E346/J346)</f>
        <v/>
      </c>
    </row>
    <row r="347">
      <c r="A347" s="49" t="inlineStr">
        <is>
          <t xml:space="preserve"> 222222222222</t>
        </is>
      </c>
      <c r="B347" s="49" t="inlineStr">
        <is>
          <t xml:space="preserve">0222222222222-000-CONSUMIDOR FINAL                                          </t>
        </is>
      </c>
      <c r="C347" s="49" t="inlineStr">
        <is>
          <t xml:space="preserve">REPUESTOS PARA  BISTURI DE 18 MM PAQ X 10 UND     </t>
        </is>
      </c>
      <c r="D347" s="49">
        <f>VLOOKUP(A347,VENDEDORES!G:H,2,0)</f>
        <v/>
      </c>
      <c r="E347" s="49" t="n">
        <v>1</v>
      </c>
      <c r="F347" s="50" t="n">
        <v>4457.14</v>
      </c>
      <c r="G347" s="50" t="n">
        <v>3763.8</v>
      </c>
      <c r="H347" s="51" t="n">
        <v>0.1556</v>
      </c>
      <c r="I347" s="51" t="n">
        <v>0.1842</v>
      </c>
      <c r="J347" s="49">
        <f>VLOOKUP(C347,PRECIOS!A:B,2,0)</f>
        <v/>
      </c>
      <c r="K347" s="49">
        <f>1-((F347*1.19)/E347/J347)</f>
        <v/>
      </c>
    </row>
    <row r="348">
      <c r="A348" s="49" t="inlineStr">
        <is>
          <t xml:space="preserve">     41943306</t>
        </is>
      </c>
      <c r="B348" s="49" t="inlineStr">
        <is>
          <t xml:space="preserve">0000041943306-000-ARIAS NIQUEPA MARTHA CECILIA                              </t>
        </is>
      </c>
      <c r="C348" s="49" t="inlineStr">
        <is>
          <t xml:space="preserve">CINTA MALLA DE 5 CMS X 30 MTS                     </t>
        </is>
      </c>
      <c r="D348" s="49">
        <f>VLOOKUP(A348,VENDEDORES!G:H,2,0)</f>
        <v/>
      </c>
      <c r="E348" s="49" t="n">
        <v>1</v>
      </c>
      <c r="F348" s="50" t="n">
        <v>3500</v>
      </c>
      <c r="G348" s="50" t="n">
        <v>2955.11</v>
      </c>
      <c r="H348" s="51" t="n">
        <v>0.1557</v>
      </c>
      <c r="I348" s="51" t="n">
        <v>0.1844</v>
      </c>
      <c r="J348" s="49">
        <f>VLOOKUP(C348,PRECIOS!A:B,2,0)</f>
        <v/>
      </c>
      <c r="K348" s="49">
        <f>1-((F348*1.19)/E348/J348)</f>
        <v/>
      </c>
    </row>
    <row r="349">
      <c r="A349" s="49" t="inlineStr">
        <is>
          <t xml:space="preserve">     66682388</t>
        </is>
      </c>
      <c r="B349" s="49" t="inlineStr">
        <is>
          <t xml:space="preserve">0000066682388-000-HURTADO IBARBO ANA LUCIA                                  </t>
        </is>
      </c>
      <c r="C349" s="49" t="inlineStr">
        <is>
          <t xml:space="preserve">CINTA MALLA DE 5 CMS X 30 MTS                     </t>
        </is>
      </c>
      <c r="D349" s="49">
        <f>VLOOKUP(A349,VENDEDORES!G:H,2,0)</f>
        <v/>
      </c>
      <c r="E349" s="49" t="n">
        <v>4</v>
      </c>
      <c r="F349" s="50" t="n">
        <v>14002.52</v>
      </c>
      <c r="G349" s="50" t="n">
        <v>11820.45</v>
      </c>
      <c r="H349" s="51" t="n">
        <v>0.1558</v>
      </c>
      <c r="I349" s="51" t="n">
        <v>0.1846</v>
      </c>
      <c r="J349" s="49">
        <f>VLOOKUP(C349,PRECIOS!A:B,2,0)</f>
        <v/>
      </c>
      <c r="K349" s="49">
        <f>1-((F349*1.19)/E349/J349)</f>
        <v/>
      </c>
    </row>
    <row r="350">
      <c r="A350" s="49" t="inlineStr">
        <is>
          <t xml:space="preserve">   1116449254</t>
        </is>
      </c>
      <c r="B350" s="49" t="inlineStr">
        <is>
          <t xml:space="preserve">0001116449254-000-BERMUDEZ ROJAS STIVEN ANDRES                              </t>
        </is>
      </c>
      <c r="C350" s="49" t="inlineStr">
        <is>
          <t xml:space="preserve">CINTA MALLA DE 5 CMS X 30 MTS                     </t>
        </is>
      </c>
      <c r="D350" s="49">
        <f>VLOOKUP(A350,VENDEDORES!G:H,2,0)</f>
        <v/>
      </c>
      <c r="E350" s="49" t="n">
        <v>2</v>
      </c>
      <c r="F350" s="50" t="n">
        <v>7000.84</v>
      </c>
      <c r="G350" s="50" t="n">
        <v>5910.22</v>
      </c>
      <c r="H350" s="51" t="n">
        <v>0.1558</v>
      </c>
      <c r="I350" s="51" t="n">
        <v>0.1845</v>
      </c>
      <c r="J350" s="49">
        <f>VLOOKUP(C350,PRECIOS!A:B,2,0)</f>
        <v/>
      </c>
      <c r="K350" s="49">
        <f>1-((F350*1.19)/E350/J350)</f>
        <v/>
      </c>
    </row>
    <row r="351">
      <c r="A351" s="49" t="inlineStr">
        <is>
          <t xml:space="preserve"> 222222222222</t>
        </is>
      </c>
      <c r="B351" s="49" t="inlineStr">
        <is>
          <t xml:space="preserve">0222222222222-000-CONSUMIDOR FINAL                                          </t>
        </is>
      </c>
      <c r="C351" s="49" t="inlineStr">
        <is>
          <t xml:space="preserve">MASILLA DRYWALL IMPADOC 01                        </t>
        </is>
      </c>
      <c r="D351" s="49">
        <f>VLOOKUP(A351,VENDEDORES!G:H,2,0)</f>
        <v/>
      </c>
      <c r="E351" s="49" t="n">
        <v>1</v>
      </c>
      <c r="F351" s="50" t="n">
        <v>12028.57</v>
      </c>
      <c r="G351" s="50" t="n">
        <v>10151.28</v>
      </c>
      <c r="H351" s="51" t="n">
        <v>0.1561</v>
      </c>
      <c r="I351" s="51" t="n">
        <v>0.1849</v>
      </c>
      <c r="J351" s="49">
        <f>VLOOKUP(C351,PRECIOS!A:B,2,0)</f>
        <v/>
      </c>
      <c r="K351" s="49">
        <f>1-((F351*1.19)/E351/J351)</f>
        <v/>
      </c>
    </row>
    <row r="352">
      <c r="A352" s="49" t="inlineStr">
        <is>
          <t xml:space="preserve">     16077716</t>
        </is>
      </c>
      <c r="B352" s="49" t="inlineStr">
        <is>
          <t xml:space="preserve">0000016077716-000-RODRIGUEZ DAZA GUSTAVO ADOLFO                             </t>
        </is>
      </c>
      <c r="C352" s="49" t="inlineStr">
        <is>
          <t xml:space="preserve">CINTA ABRACOL 1 X 40 MTS                          </t>
        </is>
      </c>
      <c r="D352" s="49">
        <f>VLOOKUP(A352,VENDEDORES!G:H,2,0)</f>
        <v/>
      </c>
      <c r="E352" s="49" t="n">
        <v>-10</v>
      </c>
      <c r="F352" s="50" t="n">
        <v>-27570.59</v>
      </c>
      <c r="G352" s="50" t="n">
        <v>-23229.82</v>
      </c>
      <c r="H352" s="51" t="n">
        <v>0.1574</v>
      </c>
      <c r="I352" s="51" t="n">
        <v>0.1869</v>
      </c>
      <c r="J352" s="49">
        <f>VLOOKUP(C352,PRECIOS!A:B,2,0)</f>
        <v/>
      </c>
      <c r="K352" s="49">
        <f>1-((F352*1.19)/E352/J352)</f>
        <v/>
      </c>
    </row>
    <row r="353">
      <c r="A353" s="49" t="inlineStr">
        <is>
          <t xml:space="preserve">      5853624</t>
        </is>
      </c>
      <c r="B353" s="49" t="inlineStr">
        <is>
          <t xml:space="preserve">0000005853624-000-GARCIA GRANOBLES LUIS EDUARDO                             </t>
        </is>
      </c>
      <c r="C353" s="49" t="inlineStr">
        <is>
          <t xml:space="preserve">BOARDFLEX JUNTAS IMPADOC 01 X 5.6 KG              </t>
        </is>
      </c>
      <c r="D353" s="49">
        <f>VLOOKUP(A353,VENDEDORES!G:H,2,0)</f>
        <v/>
      </c>
      <c r="E353" s="49" t="n">
        <v>1</v>
      </c>
      <c r="F353" s="50" t="n">
        <v>27885.71</v>
      </c>
      <c r="G353" s="50" t="n">
        <v>23497.6</v>
      </c>
      <c r="H353" s="51" t="n">
        <v>0.1574</v>
      </c>
      <c r="I353" s="51" t="n">
        <v>0.1867</v>
      </c>
      <c r="J353" s="49">
        <f>VLOOKUP(C353,PRECIOS!A:B,2,0)</f>
        <v/>
      </c>
      <c r="K353" s="49">
        <f>1-((F353*1.19)/E353/J353)</f>
        <v/>
      </c>
    </row>
    <row r="354">
      <c r="A354" s="49" t="inlineStr">
        <is>
          <t xml:space="preserve">     29770140</t>
        </is>
      </c>
      <c r="B354" s="49" t="inlineStr">
        <is>
          <t xml:space="preserve">0000029770140-000-CASTILLO DE RIOS VIRGELINA                                </t>
        </is>
      </c>
      <c r="C354" s="49" t="inlineStr">
        <is>
          <t xml:space="preserve">CINTA ABRACOL 1 X 40 MTS                          </t>
        </is>
      </c>
      <c r="D354" s="49">
        <f>VLOOKUP(A354,VENDEDORES!G:H,2,0)</f>
        <v/>
      </c>
      <c r="E354" s="49" t="n">
        <v>20</v>
      </c>
      <c r="F354" s="50" t="n">
        <v>55142.02</v>
      </c>
      <c r="G354" s="50" t="n">
        <v>46459.64</v>
      </c>
      <c r="H354" s="51" t="n">
        <v>0.1575</v>
      </c>
      <c r="I354" s="51" t="n">
        <v>0.1869</v>
      </c>
      <c r="J354" s="49">
        <f>VLOOKUP(C354,PRECIOS!A:B,2,0)</f>
        <v/>
      </c>
      <c r="K354" s="49">
        <f>1-((F354*1.19)/E354/J354)</f>
        <v/>
      </c>
    </row>
    <row r="355">
      <c r="A355" s="49" t="inlineStr">
        <is>
          <t xml:space="preserve">     37655110</t>
        </is>
      </c>
      <c r="B355" s="49" t="inlineStr">
        <is>
          <t xml:space="preserve">0000037655110-000-ACOSTA BAUTISTA LIMBANIA                                  </t>
        </is>
      </c>
      <c r="C355" s="49" t="inlineStr">
        <is>
          <t xml:space="preserve">SILICONE UNIVERSAL BLANCO ( MULTIUSOS) X 280 ML   </t>
        </is>
      </c>
      <c r="D355" s="49">
        <f>VLOOKUP(A355,VENDEDORES!G:H,2,0)</f>
        <v/>
      </c>
      <c r="E355" s="49" t="n">
        <v>12</v>
      </c>
      <c r="F355" s="50" t="n">
        <v>71878.99000000001</v>
      </c>
      <c r="G355" s="50" t="n">
        <v>60559.63</v>
      </c>
      <c r="H355" s="51" t="n">
        <v>0.1575</v>
      </c>
      <c r="I355" s="51" t="n">
        <v>0.1869</v>
      </c>
      <c r="J355" s="49">
        <f>VLOOKUP(C355,PRECIOS!A:B,2,0)</f>
        <v/>
      </c>
      <c r="K355" s="49">
        <f>1-((F355*1.19)/E355/J355)</f>
        <v/>
      </c>
    </row>
    <row r="356">
      <c r="A356" s="49" t="inlineStr">
        <is>
          <t xml:space="preserve">      6463232</t>
        </is>
      </c>
      <c r="B356" s="49" t="inlineStr">
        <is>
          <t xml:space="preserve">0000006463232-000-MUÑOZ JOSE WILMAR                                         </t>
        </is>
      </c>
      <c r="C356" s="49" t="inlineStr">
        <is>
          <t xml:space="preserve">DILATACION ANCHAS NEGRAS 2 MTS                    </t>
        </is>
      </c>
      <c r="D356" s="49">
        <f>VLOOKUP(A356,VENDEDORES!G:H,2,0)</f>
        <v/>
      </c>
      <c r="E356" s="49" t="n">
        <v>5</v>
      </c>
      <c r="F356" s="50" t="n">
        <v>23867.86</v>
      </c>
      <c r="G356" s="50" t="n">
        <v>20099.3</v>
      </c>
      <c r="H356" s="51" t="n">
        <v>0.1579</v>
      </c>
      <c r="I356" s="51" t="n">
        <v>0.1875</v>
      </c>
      <c r="J356" s="49">
        <f>VLOOKUP(C356,PRECIOS!A:B,2,0)</f>
        <v/>
      </c>
      <c r="K356" s="49">
        <f>1-((F356*1.19)/E356/J356)</f>
        <v/>
      </c>
    </row>
    <row r="357">
      <c r="A357" s="49" t="inlineStr">
        <is>
          <t xml:space="preserve">    901800944</t>
        </is>
      </c>
      <c r="B357" s="49" t="inlineStr">
        <is>
          <t xml:space="preserve">0000901800944-000-CONSTRUCTORA NARANJO SAS                                  </t>
        </is>
      </c>
      <c r="C357" s="49" t="inlineStr">
        <is>
          <t xml:space="preserve">FIX ALL HIGH TACK BLANCO X 290 ML                 </t>
        </is>
      </c>
      <c r="D357" s="49">
        <f>VLOOKUP(A357,VENDEDORES!G:H,2,0)</f>
        <v/>
      </c>
      <c r="E357" s="49" t="n">
        <v>1</v>
      </c>
      <c r="F357" s="50" t="n">
        <v>19503.36</v>
      </c>
      <c r="G357" s="50" t="n">
        <v>16414.27</v>
      </c>
      <c r="H357" s="51" t="n">
        <v>0.1584</v>
      </c>
      <c r="I357" s="51" t="n">
        <v>0.1882</v>
      </c>
      <c r="J357" s="49">
        <f>VLOOKUP(C357,PRECIOS!A:B,2,0)</f>
        <v/>
      </c>
      <c r="K357" s="49">
        <f>1-((F357*1.19)/E357/J357)</f>
        <v/>
      </c>
    </row>
    <row r="358">
      <c r="A358" s="49" t="inlineStr">
        <is>
          <t xml:space="preserve">     89009742</t>
        </is>
      </c>
      <c r="B358" s="49" t="inlineStr">
        <is>
          <t xml:space="preserve">0000089009742-000-DUQUE MARIN OSCAR JAIME                                   </t>
        </is>
      </c>
      <c r="C358" s="49" t="inlineStr">
        <is>
          <t xml:space="preserve">FIX ALL HIGH TACK BLANCO X 290 ML                 </t>
        </is>
      </c>
      <c r="D358" s="49">
        <f>VLOOKUP(A358,VENDEDORES!G:H,2,0)</f>
        <v/>
      </c>
      <c r="E358" s="49" t="n">
        <v>3</v>
      </c>
      <c r="F358" s="50" t="n">
        <v>58510.08</v>
      </c>
      <c r="G358" s="50" t="n">
        <v>49242.82</v>
      </c>
      <c r="H358" s="51" t="n">
        <v>0.1584</v>
      </c>
      <c r="I358" s="51" t="n">
        <v>0.1882</v>
      </c>
      <c r="J358" s="49">
        <f>VLOOKUP(C358,PRECIOS!A:B,2,0)</f>
        <v/>
      </c>
      <c r="K358" s="49">
        <f>1-((F358*1.19)/E358/J358)</f>
        <v/>
      </c>
    </row>
    <row r="359">
      <c r="A359" s="49" t="inlineStr">
        <is>
          <t xml:space="preserve">      9728667</t>
        </is>
      </c>
      <c r="B359" s="49" t="inlineStr">
        <is>
          <t xml:space="preserve">0000009728667-000-ALVAREZ LONDOÑO CARLOS ANDRES                             </t>
        </is>
      </c>
      <c r="C359" s="49" t="inlineStr">
        <is>
          <t xml:space="preserve">FIX ALL HIGH TACK BLANCO X 290 ML                 </t>
        </is>
      </c>
      <c r="D359" s="49">
        <f>VLOOKUP(A359,VENDEDORES!G:H,2,0)</f>
        <v/>
      </c>
      <c r="E359" s="49" t="n">
        <v>2</v>
      </c>
      <c r="F359" s="50" t="n">
        <v>39006.72</v>
      </c>
      <c r="G359" s="50" t="n">
        <v>32828.55</v>
      </c>
      <c r="H359" s="51" t="n">
        <v>0.1584</v>
      </c>
      <c r="I359" s="51" t="n">
        <v>0.1882</v>
      </c>
      <c r="J359" s="49">
        <f>VLOOKUP(C359,PRECIOS!A:B,2,0)</f>
        <v/>
      </c>
      <c r="K359" s="49">
        <f>1-((F359*1.19)/E359/J359)</f>
        <v/>
      </c>
    </row>
    <row r="360">
      <c r="A360" s="49" t="inlineStr">
        <is>
          <t xml:space="preserve">     41910842</t>
        </is>
      </c>
      <c r="B360" s="49" t="inlineStr">
        <is>
          <t xml:space="preserve">0000041910842-000-SANCHEZ GONZALES  LUZ PATRICIA                            </t>
        </is>
      </c>
      <c r="C360" s="49" t="inlineStr">
        <is>
          <t xml:space="preserve">ALCOHOL GOMA GL                                   </t>
        </is>
      </c>
      <c r="D360" s="49">
        <f>VLOOKUP(A360,VENDEDORES!G:H,2,0)</f>
        <v/>
      </c>
      <c r="E360" s="49" t="n">
        <v>1</v>
      </c>
      <c r="F360" s="50" t="n">
        <v>22642.86</v>
      </c>
      <c r="G360" s="50" t="n">
        <v>19050.24</v>
      </c>
      <c r="H360" s="51" t="n">
        <v>0.1587</v>
      </c>
      <c r="I360" s="51" t="n">
        <v>0.1886</v>
      </c>
      <c r="J360" s="49">
        <f>VLOOKUP(C360,PRECIOS!A:B,2,0)</f>
        <v/>
      </c>
      <c r="K360" s="49">
        <f>1-((F360*1.19)/E360/J360)</f>
        <v/>
      </c>
    </row>
    <row r="361">
      <c r="A361" s="49" t="inlineStr">
        <is>
          <t xml:space="preserve">    901800944</t>
        </is>
      </c>
      <c r="B361" s="49" t="inlineStr">
        <is>
          <t xml:space="preserve">0000901800944-000-CONSTRUCTORA NARANJO SAS                                  </t>
        </is>
      </c>
      <c r="C361" s="49" t="inlineStr">
        <is>
          <t xml:space="preserve">BANDEJA PLASTICA GOYA                             </t>
        </is>
      </c>
      <c r="D361" s="49">
        <f>VLOOKUP(A361,VENDEDORES!G:H,2,0)</f>
        <v/>
      </c>
      <c r="E361" s="49" t="n">
        <v>1</v>
      </c>
      <c r="F361" s="50" t="n">
        <v>4609.29</v>
      </c>
      <c r="G361" s="50" t="n">
        <v>3875.27</v>
      </c>
      <c r="H361" s="51" t="n">
        <v>0.1592</v>
      </c>
      <c r="I361" s="51" t="n">
        <v>0.1894</v>
      </c>
      <c r="J361" s="49">
        <f>VLOOKUP(C361,PRECIOS!A:B,2,0)</f>
        <v/>
      </c>
      <c r="K361" s="49">
        <f>1-((F361*1.19)/E361/J361)</f>
        <v/>
      </c>
    </row>
    <row r="362">
      <c r="A362" s="49" t="inlineStr">
        <is>
          <t xml:space="preserve">     11377590</t>
        </is>
      </c>
      <c r="B362" s="49" t="inlineStr">
        <is>
          <t xml:space="preserve">0000011377590-000-PINEDA JAIME ENRIQUE                                      </t>
        </is>
      </c>
      <c r="C362" s="49" t="inlineStr">
        <is>
          <t xml:space="preserve">SOUDAFLEX 40FC BLANCO X 300 ML                    </t>
        </is>
      </c>
      <c r="D362" s="49">
        <f>VLOOKUP(A362,VENDEDORES!G:H,2,0)</f>
        <v/>
      </c>
      <c r="E362" s="49" t="n">
        <v>2</v>
      </c>
      <c r="F362" s="50" t="n">
        <v>32371.43</v>
      </c>
      <c r="G362" s="50" t="n">
        <v>27218.44</v>
      </c>
      <c r="H362" s="51" t="n">
        <v>0.1592</v>
      </c>
      <c r="I362" s="51" t="n">
        <v>0.1893</v>
      </c>
      <c r="J362" s="49">
        <f>VLOOKUP(C362,PRECIOS!A:B,2,0)</f>
        <v/>
      </c>
      <c r="K362" s="49">
        <f>1-((F362*1.19)/E362/J362)</f>
        <v/>
      </c>
    </row>
    <row r="363">
      <c r="A363" s="49" t="inlineStr">
        <is>
          <t xml:space="preserve">    901444087</t>
        </is>
      </c>
      <c r="B363" s="49" t="inlineStr">
        <is>
          <t xml:space="preserve">0000901444087-000-PRESENTACIONES LOS MONTANEROS S.A.S                       </t>
        </is>
      </c>
      <c r="C363" s="49" t="inlineStr">
        <is>
          <t xml:space="preserve">UNION PRESION 1/2                                 </t>
        </is>
      </c>
      <c r="D363" s="49">
        <f>VLOOKUP(A363,VENDEDORES!G:H,2,0)</f>
        <v/>
      </c>
      <c r="E363" s="49" t="n">
        <v>10</v>
      </c>
      <c r="F363" s="50" t="n">
        <v>2158.32</v>
      </c>
      <c r="G363" s="50" t="n">
        <v>1812.95</v>
      </c>
      <c r="H363" s="51" t="n">
        <v>0.16</v>
      </c>
      <c r="I363" s="51" t="n">
        <v>0.1905</v>
      </c>
      <c r="J363" s="49">
        <f>VLOOKUP(C363,PRECIOS!A:B,2,0)</f>
        <v/>
      </c>
      <c r="K363" s="49">
        <f>1-((F363*1.19)/E363/J363)</f>
        <v/>
      </c>
    </row>
    <row r="364">
      <c r="A364" s="49" t="inlineStr">
        <is>
          <t xml:space="preserve">     65774733</t>
        </is>
      </c>
      <c r="B364" s="49" t="inlineStr">
        <is>
          <t xml:space="preserve">0000065774733-000-SOLANO ARTEAGA LILIANA                                    </t>
        </is>
      </c>
      <c r="C364" s="49" t="inlineStr">
        <is>
          <t xml:space="preserve">ESPATULA PLASTICA GOYA                            </t>
        </is>
      </c>
      <c r="D364" s="49">
        <f>VLOOKUP(A364,VENDEDORES!G:H,2,0)</f>
        <v/>
      </c>
      <c r="E364" s="49" t="n">
        <v>6</v>
      </c>
      <c r="F364" s="50" t="n">
        <v>3094.08</v>
      </c>
      <c r="G364" s="50" t="n">
        <v>2598.79</v>
      </c>
      <c r="H364" s="51" t="n">
        <v>0.1601</v>
      </c>
      <c r="I364" s="51" t="n">
        <v>0.1906</v>
      </c>
      <c r="J364" s="49">
        <f>VLOOKUP(C364,PRECIOS!A:B,2,0)</f>
        <v/>
      </c>
      <c r="K364" s="49">
        <f>1-((F364*1.19)/E364/J364)</f>
        <v/>
      </c>
    </row>
    <row r="365">
      <c r="A365" s="49" t="inlineStr">
        <is>
          <t xml:space="preserve">     41943306</t>
        </is>
      </c>
      <c r="B365" s="49" t="inlineStr">
        <is>
          <t xml:space="preserve">0000041943306-000-ARIAS NIQUEPA MARTHA CECILIA                              </t>
        </is>
      </c>
      <c r="C365" s="49" t="inlineStr">
        <is>
          <t xml:space="preserve">COLBON 531 (G2) MEDIA BOTELLA                     </t>
        </is>
      </c>
      <c r="D365" s="49">
        <f>VLOOKUP(A365,VENDEDORES!G:H,2,0)</f>
        <v/>
      </c>
      <c r="E365" s="49" t="n">
        <v>1</v>
      </c>
      <c r="F365" s="50" t="n">
        <v>3149.58</v>
      </c>
      <c r="G365" s="50" t="n">
        <v>2643.25</v>
      </c>
      <c r="H365" s="51" t="n">
        <v>0.1608</v>
      </c>
      <c r="I365" s="51" t="n">
        <v>0.1916</v>
      </c>
      <c r="J365" s="49">
        <f>VLOOKUP(C365,PRECIOS!A:B,2,0)</f>
        <v/>
      </c>
      <c r="K365" s="49">
        <f>1-((F365*1.19)/E365/J365)</f>
        <v/>
      </c>
    </row>
    <row r="366">
      <c r="A366" s="49" t="inlineStr">
        <is>
          <t xml:space="preserve">     65774733</t>
        </is>
      </c>
      <c r="B366" s="49" t="inlineStr">
        <is>
          <t xml:space="preserve">0000065774733-000-SOLANO ARTEAGA LILIANA                                    </t>
        </is>
      </c>
      <c r="C366" s="49" t="inlineStr">
        <is>
          <t xml:space="preserve">TEJA AJONIT CRISTAL # 6                           </t>
        </is>
      </c>
      <c r="D366" s="49">
        <f>VLOOKUP(A366,VENDEDORES!G:H,2,0)</f>
        <v/>
      </c>
      <c r="E366" s="49" t="n">
        <v>2</v>
      </c>
      <c r="F366" s="50" t="n">
        <v>61508.4</v>
      </c>
      <c r="G366" s="50" t="n">
        <v>51600</v>
      </c>
      <c r="H366" s="51" t="n">
        <v>0.1611</v>
      </c>
      <c r="I366" s="51" t="n">
        <v>0.192</v>
      </c>
      <c r="J366" s="49">
        <f>VLOOKUP(C366,PRECIOS!A:B,2,0)</f>
        <v/>
      </c>
      <c r="K366" s="49">
        <f>1-((F366*1.19)/E366/J366)</f>
        <v/>
      </c>
    </row>
    <row r="367">
      <c r="A367" s="49" t="inlineStr">
        <is>
          <t xml:space="preserve">      6287220</t>
        </is>
      </c>
      <c r="B367" s="49" t="inlineStr">
        <is>
          <t xml:space="preserve">0000006287220-000-TRUJILLO RODRIGUEZ ALBERTO                                </t>
        </is>
      </c>
      <c r="C367" s="49" t="inlineStr">
        <is>
          <t xml:space="preserve">KORAZA IMPERMEABILIZANTE BLANCO 05                </t>
        </is>
      </c>
      <c r="D367" s="49">
        <f>VLOOKUP(A367,VENDEDORES!G:H,2,0)</f>
        <v/>
      </c>
      <c r="E367" s="49" t="n">
        <v>3</v>
      </c>
      <c r="F367" s="50" t="n">
        <v>1374216.81</v>
      </c>
      <c r="G367" s="50" t="n">
        <v>1152735</v>
      </c>
      <c r="H367" s="51" t="n">
        <v>0.1612</v>
      </c>
      <c r="I367" s="51" t="n">
        <v>0.1921</v>
      </c>
      <c r="J367" s="49">
        <f>VLOOKUP(C367,PRECIOS!A:B,2,0)</f>
        <v/>
      </c>
      <c r="K367" s="49">
        <f>1-((F367*1.19)/E367/J367)</f>
        <v/>
      </c>
    </row>
    <row r="368">
      <c r="A368" s="49" t="inlineStr">
        <is>
          <t xml:space="preserve">      6287220</t>
        </is>
      </c>
      <c r="B368" s="49" t="inlineStr">
        <is>
          <t xml:space="preserve">0000006287220-000-TRUJILLO RODRIGUEZ ALBERTO                                </t>
        </is>
      </c>
      <c r="C368" s="49" t="inlineStr">
        <is>
          <t xml:space="preserve">AQUABLOCK ULTRA BLANCO 05 (ANTES SELLAMUR)        </t>
        </is>
      </c>
      <c r="D368" s="49">
        <f>VLOOKUP(A368,VENDEDORES!G:H,2,0)</f>
        <v/>
      </c>
      <c r="E368" s="49" t="n">
        <v>4</v>
      </c>
      <c r="F368" s="50" t="n">
        <v>1863424.4</v>
      </c>
      <c r="G368" s="50" t="n">
        <v>1563096</v>
      </c>
      <c r="H368" s="51" t="n">
        <v>0.1612</v>
      </c>
      <c r="I368" s="51" t="n">
        <v>0.1921</v>
      </c>
      <c r="J368" s="49">
        <f>VLOOKUP(C368,PRECIOS!A:B,2,0)</f>
        <v/>
      </c>
      <c r="K368" s="49">
        <f>1-((F368*1.19)/E368/J368)</f>
        <v/>
      </c>
    </row>
    <row r="369">
      <c r="A369" s="49" t="inlineStr">
        <is>
          <t xml:space="preserve"> 222222222222</t>
        </is>
      </c>
      <c r="B369" s="49" t="inlineStr">
        <is>
          <t xml:space="preserve">0222222222222-000-CONSUMIDOR FINAL                                          </t>
        </is>
      </c>
      <c r="C369" s="49" t="inlineStr">
        <is>
          <t xml:space="preserve">ANTICORROSIVO BLANCO EXPRESS 04                   </t>
        </is>
      </c>
      <c r="D369" s="49">
        <f>VLOOKUP(A369,VENDEDORES!G:H,2,0)</f>
        <v/>
      </c>
      <c r="E369" s="49" t="n">
        <v>1</v>
      </c>
      <c r="F369" s="50" t="n">
        <v>17948.74</v>
      </c>
      <c r="G369" s="50" t="n">
        <v>15053.98</v>
      </c>
      <c r="H369" s="51" t="n">
        <v>0.1613</v>
      </c>
      <c r="I369" s="51" t="n">
        <v>0.1923</v>
      </c>
      <c r="J369" s="49">
        <f>VLOOKUP(C369,PRECIOS!A:B,2,0)</f>
        <v/>
      </c>
      <c r="K369" s="49">
        <f>1-((F369*1.19)/E369/J369)</f>
        <v/>
      </c>
    </row>
    <row r="370">
      <c r="A370" s="49" t="inlineStr">
        <is>
          <t xml:space="preserve">    901109290</t>
        </is>
      </c>
      <c r="B370" s="49" t="inlineStr">
        <is>
          <t xml:space="preserve">0000901109290-000-SOLUCIONES TECNICAS &amp; LOCATIVAS DE COLOMBIA SAS           </t>
        </is>
      </c>
      <c r="C370" s="49" t="inlineStr">
        <is>
          <t xml:space="preserve">BROCHA POPULAR 3   GOYA                           </t>
        </is>
      </c>
      <c r="D370" s="49">
        <f>VLOOKUP(A370,VENDEDORES!G:H,2,0)</f>
        <v/>
      </c>
      <c r="E370" s="49" t="n">
        <v>12</v>
      </c>
      <c r="F370" s="50" t="n">
        <v>66179.8</v>
      </c>
      <c r="G370" s="50" t="n">
        <v>55472.45</v>
      </c>
      <c r="H370" s="51" t="n">
        <v>0.1618</v>
      </c>
      <c r="I370" s="51" t="n">
        <v>0.193</v>
      </c>
      <c r="J370" s="49">
        <f>VLOOKUP(C370,PRECIOS!A:B,2,0)</f>
        <v/>
      </c>
      <c r="K370" s="49">
        <f>1-((F370*1.19)/E370/J370)</f>
        <v/>
      </c>
    </row>
    <row r="371">
      <c r="A371" s="49" t="inlineStr">
        <is>
          <t xml:space="preserve">   1116436595</t>
        </is>
      </c>
      <c r="B371" s="49" t="inlineStr">
        <is>
          <t xml:space="preserve">0001116436595-000-VALDERRAMA SALAZAR JAIRO HERNAN                           </t>
        </is>
      </c>
      <c r="C371" s="49" t="inlineStr">
        <is>
          <t xml:space="preserve">BROCHA POPULAR 3   GOYA                           </t>
        </is>
      </c>
      <c r="D371" s="49">
        <f>VLOOKUP(A371,VENDEDORES!G:H,2,0)</f>
        <v/>
      </c>
      <c r="E371" s="49" t="n">
        <v>12</v>
      </c>
      <c r="F371" s="50" t="n">
        <v>66179.8</v>
      </c>
      <c r="G371" s="50" t="n">
        <v>55472.45</v>
      </c>
      <c r="H371" s="51" t="n">
        <v>0.1618</v>
      </c>
      <c r="I371" s="51" t="n">
        <v>0.193</v>
      </c>
      <c r="J371" s="49">
        <f>VLOOKUP(C371,PRECIOS!A:B,2,0)</f>
        <v/>
      </c>
      <c r="K371" s="49">
        <f>1-((F371*1.19)/E371/J371)</f>
        <v/>
      </c>
    </row>
    <row r="372">
      <c r="A372" s="49" t="inlineStr">
        <is>
          <t xml:space="preserve">     94152815</t>
        </is>
      </c>
      <c r="B372" s="49" t="inlineStr">
        <is>
          <t xml:space="preserve">0000094152815-000-AREIZA QUICENO HUGO FERLEY                                </t>
        </is>
      </c>
      <c r="C372" s="49" t="inlineStr">
        <is>
          <t xml:space="preserve">BROCHA POPULAR 3   GOYA                           </t>
        </is>
      </c>
      <c r="D372" s="49">
        <f>VLOOKUP(A372,VENDEDORES!G:H,2,0)</f>
        <v/>
      </c>
      <c r="E372" s="49" t="n">
        <v>24</v>
      </c>
      <c r="F372" s="50" t="n">
        <v>132359.6</v>
      </c>
      <c r="G372" s="50" t="n">
        <v>110944.91</v>
      </c>
      <c r="H372" s="51" t="n">
        <v>0.1618</v>
      </c>
      <c r="I372" s="51" t="n">
        <v>0.193</v>
      </c>
      <c r="J372" s="49">
        <f>VLOOKUP(C372,PRECIOS!A:B,2,0)</f>
        <v/>
      </c>
      <c r="K372" s="49">
        <f>1-((F372*1.19)/E372/J372)</f>
        <v/>
      </c>
    </row>
    <row r="373">
      <c r="A373" s="49" t="inlineStr">
        <is>
          <t xml:space="preserve">   1116449254</t>
        </is>
      </c>
      <c r="B373" s="49" t="inlineStr">
        <is>
          <t xml:space="preserve">0001116449254-000-BERMUDEZ ROJAS STIVEN ANDRES                              </t>
        </is>
      </c>
      <c r="C373" s="49" t="inlineStr">
        <is>
          <t xml:space="preserve">BROCHA POPULAR 3   GOYA                           </t>
        </is>
      </c>
      <c r="D373" s="49">
        <f>VLOOKUP(A373,VENDEDORES!G:H,2,0)</f>
        <v/>
      </c>
      <c r="E373" s="49" t="n">
        <v>6</v>
      </c>
      <c r="F373" s="50" t="n">
        <v>33089.9</v>
      </c>
      <c r="G373" s="50" t="n">
        <v>27736.22</v>
      </c>
      <c r="H373" s="51" t="n">
        <v>0.1618</v>
      </c>
      <c r="I373" s="51" t="n">
        <v>0.193</v>
      </c>
      <c r="J373" s="49">
        <f>VLOOKUP(C373,PRECIOS!A:B,2,0)</f>
        <v/>
      </c>
      <c r="K373" s="49">
        <f>1-((F373*1.19)/E373/J373)</f>
        <v/>
      </c>
    </row>
    <row r="374">
      <c r="A374" s="49" t="inlineStr">
        <is>
          <t xml:space="preserve">    901784796</t>
        </is>
      </c>
      <c r="B374" s="49" t="inlineStr">
        <is>
          <t xml:space="preserve">0000901784796-000-CONSORCIO CONSTRUCCION PAISAJE CULTURAL                   </t>
        </is>
      </c>
      <c r="C374" s="49" t="inlineStr">
        <is>
          <t xml:space="preserve">BROCHA POPULAR 3   GOYA                           </t>
        </is>
      </c>
      <c r="D374" s="49">
        <f>VLOOKUP(A374,VENDEDORES!G:H,2,0)</f>
        <v/>
      </c>
      <c r="E374" s="49" t="n">
        <v>10</v>
      </c>
      <c r="F374" s="50" t="n">
        <v>55150</v>
      </c>
      <c r="G374" s="50" t="n">
        <v>46227.04</v>
      </c>
      <c r="H374" s="51" t="n">
        <v>0.1618</v>
      </c>
      <c r="I374" s="51" t="n">
        <v>0.193</v>
      </c>
      <c r="J374" s="49">
        <f>VLOOKUP(C374,PRECIOS!A:B,2,0)</f>
        <v/>
      </c>
      <c r="K374" s="49">
        <f>1-((F374*1.19)/E374/J374)</f>
        <v/>
      </c>
    </row>
    <row r="375">
      <c r="A375" s="49" t="inlineStr">
        <is>
          <t xml:space="preserve">    901235670</t>
        </is>
      </c>
      <c r="B375" s="49" t="inlineStr">
        <is>
          <t xml:space="preserve">0000901235670-000-AVICOLA MINIDO SAS                                        </t>
        </is>
      </c>
      <c r="C375" s="49" t="inlineStr">
        <is>
          <t xml:space="preserve">BROCHA POPULAR 3   GOYA                           </t>
        </is>
      </c>
      <c r="D375" s="49">
        <f>VLOOKUP(A375,VENDEDORES!G:H,2,0)</f>
        <v/>
      </c>
      <c r="E375" s="49" t="n">
        <v>1</v>
      </c>
      <c r="F375" s="50" t="n">
        <v>5515</v>
      </c>
      <c r="G375" s="50" t="n">
        <v>4622.7</v>
      </c>
      <c r="H375" s="51" t="n">
        <v>0.1618</v>
      </c>
      <c r="I375" s="51" t="n">
        <v>0.193</v>
      </c>
      <c r="J375" s="49">
        <f>VLOOKUP(C375,PRECIOS!A:B,2,0)</f>
        <v/>
      </c>
      <c r="K375" s="49">
        <f>1-((F375*1.19)/E375/J375)</f>
        <v/>
      </c>
    </row>
    <row r="376">
      <c r="A376" s="49" t="inlineStr">
        <is>
          <t xml:space="preserve">    901361818</t>
        </is>
      </c>
      <c r="B376" s="49" t="inlineStr">
        <is>
          <t xml:space="preserve">0000901361818-000-MOMENTUM CONSTRUCCIONES SAS                               </t>
        </is>
      </c>
      <c r="C376" s="49" t="inlineStr">
        <is>
          <t xml:space="preserve">BROCHA POPULAR 3   GOYA                           </t>
        </is>
      </c>
      <c r="D376" s="49">
        <f>VLOOKUP(A376,VENDEDORES!G:H,2,0)</f>
        <v/>
      </c>
      <c r="E376" s="49" t="n">
        <v>6</v>
      </c>
      <c r="F376" s="50" t="n">
        <v>33089.9</v>
      </c>
      <c r="G376" s="50" t="n">
        <v>27736.22</v>
      </c>
      <c r="H376" s="51" t="n">
        <v>0.1618</v>
      </c>
      <c r="I376" s="51" t="n">
        <v>0.193</v>
      </c>
      <c r="J376" s="49">
        <f>VLOOKUP(C376,PRECIOS!A:B,2,0)</f>
        <v/>
      </c>
      <c r="K376" s="49">
        <f>1-((F376*1.19)/E376/J376)</f>
        <v/>
      </c>
    </row>
    <row r="377">
      <c r="A377" s="49" t="inlineStr">
        <is>
          <t xml:space="preserve">     14273825</t>
        </is>
      </c>
      <c r="B377" s="49" t="inlineStr">
        <is>
          <t xml:space="preserve">0000014273825-000-VANEGAS LEONARDO                                          </t>
        </is>
      </c>
      <c r="C377" s="49" t="inlineStr">
        <is>
          <t xml:space="preserve">KORAZA BASE DEEP 04                               </t>
        </is>
      </c>
      <c r="D377" s="49">
        <f>VLOOKUP(A377,VENDEDORES!G:H,2,0)</f>
        <v/>
      </c>
      <c r="E377" s="49" t="n">
        <v>1</v>
      </c>
      <c r="F377" s="50" t="n">
        <v>34714.29</v>
      </c>
      <c r="G377" s="50" t="n">
        <v>29091.74</v>
      </c>
      <c r="H377" s="51" t="n">
        <v>0.162</v>
      </c>
      <c r="I377" s="51" t="n">
        <v>0.1933</v>
      </c>
      <c r="J377" s="49">
        <f>VLOOKUP(C377,PRECIOS!A:B,2,0)</f>
        <v/>
      </c>
      <c r="K377" s="49">
        <f>1-((F377*1.19)/E377/J377)</f>
        <v/>
      </c>
    </row>
    <row r="378">
      <c r="A378" s="49" t="inlineStr">
        <is>
          <t xml:space="preserve">    901361818</t>
        </is>
      </c>
      <c r="B378" s="49" t="inlineStr">
        <is>
          <t xml:space="preserve">0000901361818-000-MOMENTUM CONSTRUCCIONES SAS                               </t>
        </is>
      </c>
      <c r="C378" s="49" t="inlineStr">
        <is>
          <t xml:space="preserve">ESTUCO PANEL EXTENDIDO X KILO                     </t>
        </is>
      </c>
      <c r="D378" s="49">
        <f>VLOOKUP(A378,VENDEDORES!G:H,2,0)</f>
        <v/>
      </c>
      <c r="E378" s="49" t="n">
        <v>3</v>
      </c>
      <c r="F378" s="50" t="n">
        <v>5837.8</v>
      </c>
      <c r="G378" s="50" t="n">
        <v>4891.58</v>
      </c>
      <c r="H378" s="51" t="n">
        <v>0.1621</v>
      </c>
      <c r="I378" s="51" t="n">
        <v>0.1934</v>
      </c>
      <c r="J378" s="49">
        <f>VLOOKUP(C378,PRECIOS!A:B,2,0)</f>
        <v/>
      </c>
      <c r="K378" s="49">
        <f>1-((F378*1.19)/E378/J378)</f>
        <v/>
      </c>
    </row>
    <row r="379">
      <c r="A379" s="49" t="inlineStr">
        <is>
          <t xml:space="preserve"> 222222222222</t>
        </is>
      </c>
      <c r="B379" s="49" t="inlineStr">
        <is>
          <t xml:space="preserve">0222222222222-000-CONSUMIDOR FINAL                                          </t>
        </is>
      </c>
      <c r="C379" s="49" t="inlineStr">
        <is>
          <t xml:space="preserve">ESGRAFIADO BLANCO 01                              </t>
        </is>
      </c>
      <c r="D379" s="49">
        <f>VLOOKUP(A379,VENDEDORES!G:H,2,0)</f>
        <v/>
      </c>
      <c r="E379" s="49" t="n">
        <v>1</v>
      </c>
      <c r="F379" s="50" t="n">
        <v>31719.29</v>
      </c>
      <c r="G379" s="50" t="n">
        <v>26570</v>
      </c>
      <c r="H379" s="51" t="n">
        <v>0.1623</v>
      </c>
      <c r="I379" s="51" t="n">
        <v>0.1938</v>
      </c>
      <c r="J379" s="49">
        <f>VLOOKUP(C379,PRECIOS!A:B,2,0)</f>
        <v/>
      </c>
      <c r="K379" s="49">
        <f>1-((F379*1.19)/E379/J379)</f>
        <v/>
      </c>
    </row>
    <row r="380">
      <c r="A380" s="49" t="inlineStr">
        <is>
          <t xml:space="preserve"> 222222222222</t>
        </is>
      </c>
      <c r="B380" s="49" t="inlineStr">
        <is>
          <t xml:space="preserve">0222222222222-000-CONSUMIDOR FINAL                                          </t>
        </is>
      </c>
      <c r="C380" s="49" t="inlineStr">
        <is>
          <t xml:space="preserve">ESGRAFIADO BLANCO X 30 KL                         </t>
        </is>
      </c>
      <c r="D380" s="49">
        <f>VLOOKUP(A380,VENDEDORES!G:H,2,0)</f>
        <v/>
      </c>
      <c r="E380" s="49" t="n">
        <v>10</v>
      </c>
      <c r="F380" s="50" t="n">
        <v>1171485.71</v>
      </c>
      <c r="G380" s="50" t="n">
        <v>980935.21</v>
      </c>
      <c r="H380" s="51" t="n">
        <v>0.1627</v>
      </c>
      <c r="I380" s="51" t="n">
        <v>0.1943</v>
      </c>
      <c r="J380" s="49">
        <f>VLOOKUP(C380,PRECIOS!A:B,2,0)</f>
        <v/>
      </c>
      <c r="K380" s="49">
        <f>1-((F380*1.19)/E380/J380)</f>
        <v/>
      </c>
    </row>
    <row r="381">
      <c r="A381" s="49" t="inlineStr">
        <is>
          <t xml:space="preserve">    900714355</t>
        </is>
      </c>
      <c r="B381" s="49" t="inlineStr">
        <is>
          <t xml:space="preserve">0000900714355-000-MOCAWA PLAZA APARTAMENTOS                                 </t>
        </is>
      </c>
      <c r="C381" s="49" t="inlineStr">
        <is>
          <t xml:space="preserve">SIKA ANCHORFIX 4 X 600.ML                         </t>
        </is>
      </c>
      <c r="D381" s="49">
        <f>VLOOKUP(A381,VENDEDORES!G:H,2,0)</f>
        <v/>
      </c>
      <c r="E381" s="49" t="n">
        <v>1</v>
      </c>
      <c r="F381" s="50" t="n">
        <v>92920.34</v>
      </c>
      <c r="G381" s="50" t="n">
        <v>77787.42</v>
      </c>
      <c r="H381" s="51" t="n">
        <v>0.1629</v>
      </c>
      <c r="I381" s="51" t="n">
        <v>0.1945</v>
      </c>
      <c r="J381" s="49">
        <f>VLOOKUP(C381,PRECIOS!A:B,2,0)</f>
        <v/>
      </c>
      <c r="K381" s="49">
        <f>1-((F381*1.19)/E381/J381)</f>
        <v/>
      </c>
    </row>
    <row r="382">
      <c r="A382" s="49" t="inlineStr">
        <is>
          <t xml:space="preserve"> 222222222222</t>
        </is>
      </c>
      <c r="B382" s="49" t="inlineStr">
        <is>
          <t xml:space="preserve">0222222222222-000-CONSUMIDOR FINAL                                          </t>
        </is>
      </c>
      <c r="C382" s="49" t="inlineStr">
        <is>
          <t xml:space="preserve">GRANIACRYL BLANCO X 30 KL                         </t>
        </is>
      </c>
      <c r="D382" s="49">
        <f>VLOOKUP(A382,VENDEDORES!G:H,2,0)</f>
        <v/>
      </c>
      <c r="E382" s="49" t="n">
        <v>1</v>
      </c>
      <c r="F382" s="50" t="n">
        <v>157559.29</v>
      </c>
      <c r="G382" s="50" t="n">
        <v>131806.86</v>
      </c>
      <c r="H382" s="51" t="n">
        <v>0.1634</v>
      </c>
      <c r="I382" s="51" t="n">
        <v>0.1954</v>
      </c>
      <c r="J382" s="49">
        <f>VLOOKUP(C382,PRECIOS!A:B,2,0)</f>
        <v/>
      </c>
      <c r="K382" s="49">
        <f>1-((F382*1.19)/E382/J382)</f>
        <v/>
      </c>
    </row>
    <row r="383">
      <c r="A383" s="49" t="inlineStr">
        <is>
          <t xml:space="preserve">    901784796</t>
        </is>
      </c>
      <c r="B383" s="49" t="inlineStr">
        <is>
          <t xml:space="preserve">0000901784796-000-CONSORCIO CONSTRUCCION PAISAJE CULTURAL                   </t>
        </is>
      </c>
      <c r="C383" s="49" t="inlineStr">
        <is>
          <t xml:space="preserve">SIKAFILL 7 POWER GRIS X 20K                       </t>
        </is>
      </c>
      <c r="D383" s="49">
        <f>VLOOKUP(A383,VENDEDORES!G:H,2,0)</f>
        <v/>
      </c>
      <c r="E383" s="49" t="n">
        <v>2</v>
      </c>
      <c r="F383" s="50" t="n">
        <v>463676.64</v>
      </c>
      <c r="G383" s="50" t="n">
        <v>387910.38</v>
      </c>
      <c r="H383" s="51" t="n">
        <v>0.1634</v>
      </c>
      <c r="I383" s="51" t="n">
        <v>0.1953</v>
      </c>
      <c r="J383" s="49">
        <f>VLOOKUP(C383,PRECIOS!A:B,2,0)</f>
        <v/>
      </c>
      <c r="K383" s="49">
        <f>1-((F383*1.19)/E383/J383)</f>
        <v/>
      </c>
    </row>
    <row r="384">
      <c r="A384" s="49" t="inlineStr">
        <is>
          <t xml:space="preserve">    901484730</t>
        </is>
      </c>
      <c r="B384" s="49" t="inlineStr">
        <is>
          <t xml:space="preserve">0000901484730-000-PARALLELO ARQUITECTURA E INGENIERIA SAS                   </t>
        </is>
      </c>
      <c r="C384" s="49" t="inlineStr">
        <is>
          <t xml:space="preserve">GRANIACRYL BLANCO X 30 KL                         </t>
        </is>
      </c>
      <c r="D384" s="49">
        <f>VLOOKUP(A384,VENDEDORES!G:H,2,0)</f>
        <v/>
      </c>
      <c r="E384" s="49" t="n">
        <v>2</v>
      </c>
      <c r="F384" s="50" t="n">
        <v>315118.57</v>
      </c>
      <c r="G384" s="50" t="n">
        <v>263613.72</v>
      </c>
      <c r="H384" s="51" t="n">
        <v>0.1634</v>
      </c>
      <c r="I384" s="51" t="n">
        <v>0.1954</v>
      </c>
      <c r="J384" s="49">
        <f>VLOOKUP(C384,PRECIOS!A:B,2,0)</f>
        <v/>
      </c>
      <c r="K384" s="49">
        <f>1-((F384*1.19)/E384/J384)</f>
        <v/>
      </c>
    </row>
    <row r="385">
      <c r="A385" s="49" t="inlineStr">
        <is>
          <t xml:space="preserve"> 222222222222</t>
        </is>
      </c>
      <c r="B385" s="49" t="inlineStr">
        <is>
          <t xml:space="preserve">0222222222222-000-CONSUMIDOR FINAL                                          </t>
        </is>
      </c>
      <c r="C385" s="49" t="inlineStr">
        <is>
          <t xml:space="preserve">AQUABLOCK ULTRA BLANCO 04 (ANTES SELLAMUR)        </t>
        </is>
      </c>
      <c r="D385" s="49">
        <f>VLOOKUP(A385,VENDEDORES!G:H,2,0)</f>
        <v/>
      </c>
      <c r="E385" s="49" t="n">
        <v>4</v>
      </c>
      <c r="F385" s="50" t="n">
        <v>127018.48</v>
      </c>
      <c r="G385" s="50" t="n">
        <v>106252.61</v>
      </c>
      <c r="H385" s="51" t="n">
        <v>0.1635</v>
      </c>
      <c r="I385" s="51" t="n">
        <v>0.1954</v>
      </c>
      <c r="J385" s="49">
        <f>VLOOKUP(C385,PRECIOS!A:B,2,0)</f>
        <v/>
      </c>
      <c r="K385" s="49">
        <f>1-((F385*1.19)/E385/J385)</f>
        <v/>
      </c>
    </row>
    <row r="386">
      <c r="A386" s="49" t="inlineStr">
        <is>
          <t xml:space="preserve">    901784796</t>
        </is>
      </c>
      <c r="B386" s="49" t="inlineStr">
        <is>
          <t xml:space="preserve">0000901784796-000-CONSORCIO CONSTRUCCION PAISAJE CULTURAL                   </t>
        </is>
      </c>
      <c r="C386" s="49" t="inlineStr">
        <is>
          <t xml:space="preserve">TOR CHAZO NR1414 PUNT 1/4X 1.1/4                  </t>
        </is>
      </c>
      <c r="D386" s="49">
        <f>VLOOKUP(A386,VENDEDORES!G:H,2,0)</f>
        <v/>
      </c>
      <c r="E386" s="49" t="n">
        <v>400</v>
      </c>
      <c r="F386" s="50" t="n">
        <v>50218.49</v>
      </c>
      <c r="G386" s="50" t="n">
        <v>41999.84</v>
      </c>
      <c r="H386" s="51" t="n">
        <v>0.1637</v>
      </c>
      <c r="I386" s="51" t="n">
        <v>0.1957</v>
      </c>
      <c r="J386" s="49">
        <f>VLOOKUP(C386,PRECIOS!A:B,2,0)</f>
        <v/>
      </c>
      <c r="K386" s="49">
        <f>1-((F386*1.19)/E386/J386)</f>
        <v/>
      </c>
    </row>
    <row r="387">
      <c r="A387" s="49" t="inlineStr">
        <is>
          <t xml:space="preserve"> 222222222222</t>
        </is>
      </c>
      <c r="B387" s="49" t="inlineStr">
        <is>
          <t xml:space="preserve">0222222222222-000-CONSUMIDOR FINAL                                          </t>
        </is>
      </c>
      <c r="C387" s="49" t="inlineStr">
        <is>
          <t xml:space="preserve">SILICONITE TRANSPARENTE 7 AÑOS 01                 </t>
        </is>
      </c>
      <c r="D387" s="49">
        <f>VLOOKUP(A387,VENDEDORES!G:H,2,0)</f>
        <v/>
      </c>
      <c r="E387" s="49" t="n">
        <v>1</v>
      </c>
      <c r="F387" s="50" t="n">
        <v>85057.14</v>
      </c>
      <c r="G387" s="50" t="n">
        <v>71094.8</v>
      </c>
      <c r="H387" s="51" t="n">
        <v>0.1642</v>
      </c>
      <c r="I387" s="51" t="n">
        <v>0.1964</v>
      </c>
      <c r="J387" s="49">
        <f>VLOOKUP(C387,PRECIOS!A:B,2,0)</f>
        <v/>
      </c>
      <c r="K387" s="49">
        <f>1-((F387*1.19)/E387/J387)</f>
        <v/>
      </c>
    </row>
    <row r="388">
      <c r="A388" s="49" t="inlineStr">
        <is>
          <t xml:space="preserve">     14273825</t>
        </is>
      </c>
      <c r="B388" s="49" t="inlineStr">
        <is>
          <t xml:space="preserve">0000014273825-000-VANEGAS LEONARDO                                          </t>
        </is>
      </c>
      <c r="C388" s="49" t="inlineStr">
        <is>
          <t xml:space="preserve">SOUDAFLEX 40FC GRIS X 300 ML                      </t>
        </is>
      </c>
      <c r="D388" s="49">
        <f>VLOOKUP(A388,VENDEDORES!G:H,2,0)</f>
        <v/>
      </c>
      <c r="E388" s="49" t="n">
        <v>1</v>
      </c>
      <c r="F388" s="50" t="n">
        <v>16185.71</v>
      </c>
      <c r="G388" s="50" t="n">
        <v>13504.94</v>
      </c>
      <c r="H388" s="51" t="n">
        <v>0.1656</v>
      </c>
      <c r="I388" s="51" t="n">
        <v>0.1985</v>
      </c>
      <c r="J388" s="49">
        <f>VLOOKUP(C388,PRECIOS!A:B,2,0)</f>
        <v/>
      </c>
      <c r="K388" s="49">
        <f>1-((F388*1.19)/E388/J388)</f>
        <v/>
      </c>
    </row>
    <row r="389">
      <c r="A389" s="49" t="inlineStr">
        <is>
          <t xml:space="preserve">     59312249</t>
        </is>
      </c>
      <c r="B389" s="49" t="inlineStr">
        <is>
          <t xml:space="preserve">0000059312249-000-CABRERA MONTILLA SANDRA GEOVANNA                          </t>
        </is>
      </c>
      <c r="C389" s="49" t="inlineStr">
        <is>
          <t xml:space="preserve">S.L. ANGULO 2X2 CAL.26 x 2.44 MTS                 </t>
        </is>
      </c>
      <c r="D389" s="49">
        <f>VLOOKUP(A389,VENDEDORES!G:H,2,0)</f>
        <v/>
      </c>
      <c r="E389" s="49" t="n">
        <v>20</v>
      </c>
      <c r="F389" s="50" t="n">
        <v>28874.79</v>
      </c>
      <c r="G389" s="50" t="n">
        <v>24068.45</v>
      </c>
      <c r="H389" s="51" t="n">
        <v>0.1665</v>
      </c>
      <c r="I389" s="51" t="n">
        <v>0.1997</v>
      </c>
      <c r="J389" s="49">
        <f>VLOOKUP(C389,PRECIOS!A:B,2,0)</f>
        <v/>
      </c>
      <c r="K389" s="49">
        <f>1-((F389*1.19)/E389/J389)</f>
        <v/>
      </c>
    </row>
    <row r="390">
      <c r="A390" s="49" t="inlineStr">
        <is>
          <t xml:space="preserve"> 222222222222</t>
        </is>
      </c>
      <c r="B390" s="49" t="inlineStr">
        <is>
          <t xml:space="preserve">0222222222222-000-CONSUMIDOR FINAL                                          </t>
        </is>
      </c>
      <c r="C390" s="49" t="inlineStr">
        <is>
          <t xml:space="preserve">ESTUCO PROF 117060 USO INTERIOR 01                </t>
        </is>
      </c>
      <c r="D390" s="49">
        <f>VLOOKUP(A390,VENDEDORES!G:H,2,0)</f>
        <v/>
      </c>
      <c r="E390" s="49" t="n">
        <v>1</v>
      </c>
      <c r="F390" s="50" t="n">
        <v>18497.14</v>
      </c>
      <c r="G390" s="50" t="n">
        <v>15414.85</v>
      </c>
      <c r="H390" s="51" t="n">
        <v>0.1666</v>
      </c>
      <c r="I390" s="51" t="n">
        <v>0.2</v>
      </c>
      <c r="J390" s="49">
        <f>VLOOKUP(C390,PRECIOS!A:B,2,0)</f>
        <v/>
      </c>
      <c r="K390" s="49">
        <f>1-((F390*1.19)/E390/J390)</f>
        <v/>
      </c>
    </row>
    <row r="391">
      <c r="A391" s="49" t="inlineStr">
        <is>
          <t xml:space="preserve"> 222222222222</t>
        </is>
      </c>
      <c r="B391" s="49" t="inlineStr">
        <is>
          <t xml:space="preserve">0222222222222-000-CONSUMIDOR FINAL                                          </t>
        </is>
      </c>
      <c r="C391" s="49" t="inlineStr">
        <is>
          <t xml:space="preserve">PINTULUX BERMELLON 04 TRADICIONAL                 </t>
        </is>
      </c>
      <c r="D391" s="49">
        <f>VLOOKUP(A391,VENDEDORES!G:H,2,0)</f>
        <v/>
      </c>
      <c r="E391" s="49" t="n">
        <v>1</v>
      </c>
      <c r="F391" s="50" t="n">
        <v>31517.65</v>
      </c>
      <c r="G391" s="50" t="n">
        <v>26240.04</v>
      </c>
      <c r="H391" s="51" t="n">
        <v>0.1674</v>
      </c>
      <c r="I391" s="51" t="n">
        <v>0.2011</v>
      </c>
      <c r="J391" s="49">
        <f>VLOOKUP(C391,PRECIOS!A:B,2,0)</f>
        <v/>
      </c>
      <c r="K391" s="49">
        <f>1-((F391*1.19)/E391/J391)</f>
        <v/>
      </c>
    </row>
    <row r="392">
      <c r="A392" s="49" t="inlineStr">
        <is>
          <t xml:space="preserve">    901862570</t>
        </is>
      </c>
      <c r="B392" s="49" t="inlineStr">
        <is>
          <t xml:space="preserve">0000901862570-000-FERRETERIA CEMENTOS VILLEGAS SAS                          </t>
        </is>
      </c>
      <c r="C392" s="49" t="inlineStr">
        <is>
          <t xml:space="preserve">LIMATESA TERMINAL COLONIAL PINTADA                </t>
        </is>
      </c>
      <c r="D392" s="49">
        <f>VLOOKUP(A392,VENDEDORES!G:H,2,0)</f>
        <v/>
      </c>
      <c r="E392" s="49" t="n">
        <v>1</v>
      </c>
      <c r="F392" s="50" t="n">
        <v>31040.54</v>
      </c>
      <c r="G392" s="50" t="n">
        <v>25836.64</v>
      </c>
      <c r="H392" s="51" t="n">
        <v>0.1676</v>
      </c>
      <c r="I392" s="51" t="n">
        <v>0.2014</v>
      </c>
      <c r="J392" s="49">
        <f>VLOOKUP(C392,PRECIOS!A:B,2,0)</f>
        <v/>
      </c>
      <c r="K392" s="49">
        <f>1-((F392*1.19)/E392/J392)</f>
        <v/>
      </c>
    </row>
    <row r="393">
      <c r="A393" s="49" t="inlineStr">
        <is>
          <t xml:space="preserve">    901444087</t>
        </is>
      </c>
      <c r="B393" s="49" t="inlineStr">
        <is>
          <t xml:space="preserve">0000901444087-000-PRESENTACIONES LOS MONTANEROS S.A.S                       </t>
        </is>
      </c>
      <c r="C393" s="49" t="inlineStr">
        <is>
          <t xml:space="preserve">TUBO SANITARIO 6M 1 1/2                           </t>
        </is>
      </c>
      <c r="D393" s="49">
        <f>VLOOKUP(A393,VENDEDORES!G:H,2,0)</f>
        <v/>
      </c>
      <c r="E393" s="49" t="n">
        <v>2</v>
      </c>
      <c r="F393" s="50" t="n">
        <v>62009.16</v>
      </c>
      <c r="G393" s="50" t="n">
        <v>51605.14</v>
      </c>
      <c r="H393" s="51" t="n">
        <v>0.1678</v>
      </c>
      <c r="I393" s="51" t="n">
        <v>0.2016</v>
      </c>
      <c r="J393" s="49">
        <f>VLOOKUP(C393,PRECIOS!A:B,2,0)</f>
        <v/>
      </c>
      <c r="K393" s="49">
        <f>1-((F393*1.19)/E393/J393)</f>
        <v/>
      </c>
    </row>
    <row r="394">
      <c r="A394" s="49" t="inlineStr">
        <is>
          <t xml:space="preserve">    901132186</t>
        </is>
      </c>
      <c r="B394" s="49" t="inlineStr">
        <is>
          <t xml:space="preserve">0000901132186-000-JORDAN CAMPESTRE SAS                                      </t>
        </is>
      </c>
      <c r="C394" s="49" t="inlineStr">
        <is>
          <t xml:space="preserve">PINTULUX BASE DEEP 01                             </t>
        </is>
      </c>
      <c r="D394" s="49">
        <f>VLOOKUP(A394,VENDEDORES!G:H,2,0)</f>
        <v/>
      </c>
      <c r="E394" s="49" t="n">
        <v>1</v>
      </c>
      <c r="F394" s="50" t="n">
        <v>83489.08</v>
      </c>
      <c r="G394" s="50" t="n">
        <v>69428</v>
      </c>
      <c r="H394" s="51" t="n">
        <v>0.1684</v>
      </c>
      <c r="I394" s="51" t="n">
        <v>0.2025</v>
      </c>
      <c r="J394" s="49">
        <f>VLOOKUP(C394,PRECIOS!A:B,2,0)</f>
        <v/>
      </c>
      <c r="K394" s="49">
        <f>1-((F394*1.19)/E394/J394)</f>
        <v/>
      </c>
    </row>
    <row r="395">
      <c r="A395" s="49" t="inlineStr">
        <is>
          <t xml:space="preserve">    901410420</t>
        </is>
      </c>
      <c r="B395" s="49" t="inlineStr">
        <is>
          <t xml:space="preserve">0000901410420-000-ALMUCON SAS                                               </t>
        </is>
      </c>
      <c r="C395" s="49" t="inlineStr">
        <is>
          <t xml:space="preserve">ESTUCO PROF 127060 ACRILICO EXT. 01               </t>
        </is>
      </c>
      <c r="D395" s="49">
        <f>VLOOKUP(A395,VENDEDORES!G:H,2,0)</f>
        <v/>
      </c>
      <c r="E395" s="49" t="n">
        <v>2</v>
      </c>
      <c r="F395" s="50" t="n">
        <v>56787.14</v>
      </c>
      <c r="G395" s="50" t="n">
        <v>47217.72</v>
      </c>
      <c r="H395" s="51" t="n">
        <v>0.1685</v>
      </c>
      <c r="I395" s="51" t="n">
        <v>0.2027</v>
      </c>
      <c r="J395" s="49">
        <f>VLOOKUP(C395,PRECIOS!A:B,2,0)</f>
        <v/>
      </c>
      <c r="K395" s="49">
        <f>1-((F395*1.19)/E395/J395)</f>
        <v/>
      </c>
    </row>
    <row r="396">
      <c r="A396" s="49" t="inlineStr">
        <is>
          <t xml:space="preserve"> 222222222222</t>
        </is>
      </c>
      <c r="B396" s="49" t="inlineStr">
        <is>
          <t xml:space="preserve">0222222222222-000-CONSUMIDOR FINAL                                          </t>
        </is>
      </c>
      <c r="C396" s="49" t="inlineStr">
        <is>
          <t xml:space="preserve">BARNIZ 559-04 MATE                                </t>
        </is>
      </c>
      <c r="D396" s="49">
        <f>VLOOKUP(A396,VENDEDORES!G:H,2,0)</f>
        <v/>
      </c>
      <c r="E396" s="49" t="n">
        <v>1</v>
      </c>
      <c r="F396" s="50" t="n">
        <v>23618.49</v>
      </c>
      <c r="G396" s="50" t="n">
        <v>19636.03</v>
      </c>
      <c r="H396" s="51" t="n">
        <v>0.1686</v>
      </c>
      <c r="I396" s="51" t="n">
        <v>0.2028</v>
      </c>
      <c r="J396" s="49">
        <f>VLOOKUP(C396,PRECIOS!A:B,2,0)</f>
        <v/>
      </c>
      <c r="K396" s="49">
        <f>1-((F396*1.19)/E396/J396)</f>
        <v/>
      </c>
    </row>
    <row r="397">
      <c r="A397" s="49" t="inlineStr">
        <is>
          <t xml:space="preserve"> 222222222222</t>
        </is>
      </c>
      <c r="B397" s="49" t="inlineStr">
        <is>
          <t xml:space="preserve">0222222222222-000-CONSUMIDOR FINAL                                          </t>
        </is>
      </c>
      <c r="C397" s="49" t="inlineStr">
        <is>
          <t xml:space="preserve">PEGADOC ADH. CERAMICO GRIS X 25 K.BULTO           </t>
        </is>
      </c>
      <c r="D397" s="49">
        <f>VLOOKUP(A397,VENDEDORES!G:H,2,0)</f>
        <v/>
      </c>
      <c r="E397" s="49" t="n">
        <v>2</v>
      </c>
      <c r="F397" s="50" t="n">
        <v>36597.14</v>
      </c>
      <c r="G397" s="50" t="n">
        <v>30413.49</v>
      </c>
      <c r="H397" s="51" t="n">
        <v>0.169</v>
      </c>
      <c r="I397" s="51" t="n">
        <v>0.2033</v>
      </c>
      <c r="J397" s="49">
        <f>VLOOKUP(C397,PRECIOS!A:B,2,0)</f>
        <v/>
      </c>
      <c r="K397" s="49">
        <f>1-((F397*1.19)/E397/J397)</f>
        <v/>
      </c>
    </row>
    <row r="398">
      <c r="A398" s="49" t="inlineStr">
        <is>
          <t xml:space="preserve"> 222222222222</t>
        </is>
      </c>
      <c r="B398" s="49" t="inlineStr">
        <is>
          <t xml:space="preserve">0222222222222-000-CONSUMIDOR FINAL                                          </t>
        </is>
      </c>
      <c r="C398" s="49" t="inlineStr">
        <is>
          <t xml:space="preserve">KORAZA BLANCO 02                                  </t>
        </is>
      </c>
      <c r="D398" s="49">
        <f>VLOOKUP(A398,VENDEDORES!G:H,2,0)</f>
        <v/>
      </c>
      <c r="E398" s="49" t="n">
        <v>1</v>
      </c>
      <c r="F398" s="50" t="n">
        <v>234526.05</v>
      </c>
      <c r="G398" s="50" t="n">
        <v>194877.6</v>
      </c>
      <c r="H398" s="51" t="n">
        <v>0.1691</v>
      </c>
      <c r="I398" s="51" t="n">
        <v>0.2035</v>
      </c>
      <c r="J398" s="49">
        <f>VLOOKUP(C398,PRECIOS!A:B,2,0)</f>
        <v/>
      </c>
      <c r="K398" s="49">
        <f>1-((F398*1.19)/E398/J398)</f>
        <v/>
      </c>
    </row>
    <row r="399">
      <c r="A399" s="49" t="inlineStr">
        <is>
          <t xml:space="preserve">      5937864</t>
        </is>
      </c>
      <c r="B399" s="49" t="inlineStr">
        <is>
          <t xml:space="preserve">0000005937864-000-TOVAR REINA LUIS EFRAIN                                   </t>
        </is>
      </c>
      <c r="C399" s="49" t="inlineStr">
        <is>
          <t xml:space="preserve">SILICONE UNIVERSAL NEGRA ( MULTIUSOS) X 280 ML    </t>
        </is>
      </c>
      <c r="D399" s="49">
        <f>VLOOKUP(A399,VENDEDORES!G:H,2,0)</f>
        <v/>
      </c>
      <c r="E399" s="49" t="n">
        <v>1</v>
      </c>
      <c r="F399" s="50" t="n">
        <v>6285.71</v>
      </c>
      <c r="G399" s="50" t="n">
        <v>5217.46</v>
      </c>
      <c r="H399" s="51" t="n">
        <v>0.1699</v>
      </c>
      <c r="I399" s="51" t="n">
        <v>0.2047</v>
      </c>
      <c r="J399" s="49">
        <f>VLOOKUP(C399,PRECIOS!A:B,2,0)</f>
        <v/>
      </c>
      <c r="K399" s="49">
        <f>1-((F399*1.19)/E399/J399)</f>
        <v/>
      </c>
    </row>
    <row r="400">
      <c r="A400" s="49" t="inlineStr">
        <is>
          <t xml:space="preserve">    900177065</t>
        </is>
      </c>
      <c r="B400" s="49" t="inlineStr">
        <is>
          <t xml:space="preserve">0000900177065-000-TRILATERO DISEÑO CONSTRUCCION E INTERVENTORIA S.A.S.      </t>
        </is>
      </c>
      <c r="C400" s="49" t="inlineStr">
        <is>
          <t xml:space="preserve">RODILLO POLIESTER 2  MASTDER REF:200              </t>
        </is>
      </c>
      <c r="D400" s="49">
        <f>VLOOKUP(A400,VENDEDORES!G:H,2,0)</f>
        <v/>
      </c>
      <c r="E400" s="49" t="n">
        <v>2</v>
      </c>
      <c r="F400" s="50" t="n">
        <v>6552.94</v>
      </c>
      <c r="G400" s="50" t="n">
        <v>5438.64</v>
      </c>
      <c r="H400" s="51" t="n">
        <v>0.17</v>
      </c>
      <c r="I400" s="51" t="n">
        <v>0.2049</v>
      </c>
      <c r="J400" s="49">
        <f>VLOOKUP(C400,PRECIOS!A:B,2,0)</f>
        <v/>
      </c>
      <c r="K400" s="49">
        <f>1-((F400*1.19)/E400/J400)</f>
        <v/>
      </c>
    </row>
    <row r="401">
      <c r="A401" s="49" t="inlineStr">
        <is>
          <t xml:space="preserve"> 222222222222</t>
        </is>
      </c>
      <c r="B401" s="49" t="inlineStr">
        <is>
          <t xml:space="preserve">0222222222222-000-CONSUMIDOR FINAL                                          </t>
        </is>
      </c>
      <c r="C401" s="49" t="inlineStr">
        <is>
          <t xml:space="preserve">VINILTEX  BYC SATINADO BLANCO 01                  </t>
        </is>
      </c>
      <c r="D401" s="49">
        <f>VLOOKUP(A401,VENDEDORES!G:H,2,0)</f>
        <v/>
      </c>
      <c r="E401" s="49" t="n">
        <v>1</v>
      </c>
      <c r="F401" s="50" t="n">
        <v>95500.84</v>
      </c>
      <c r="G401" s="50" t="n">
        <v>79252.97</v>
      </c>
      <c r="H401" s="51" t="n">
        <v>0.1701</v>
      </c>
      <c r="I401" s="51" t="n">
        <v>0.205</v>
      </c>
      <c r="J401" s="49">
        <f>VLOOKUP(C401,PRECIOS!A:B,2,0)</f>
        <v/>
      </c>
      <c r="K401" s="49">
        <f>1-((F401*1.19)/E401/J401)</f>
        <v/>
      </c>
    </row>
    <row r="402">
      <c r="A402" s="49" t="inlineStr">
        <is>
          <t xml:space="preserve">    900369342</t>
        </is>
      </c>
      <c r="B402" s="49" t="inlineStr">
        <is>
          <t xml:space="preserve">0000900369342-000-INGNOVARQ S A S                                           </t>
        </is>
      </c>
      <c r="C402" s="49" t="inlineStr">
        <is>
          <t xml:space="preserve">SOUDAFLEX 40 FC NEGRO EIP CTR (SOUDAFLEX 620)     </t>
        </is>
      </c>
      <c r="D402" s="49">
        <f>VLOOKUP(A402,VENDEDORES!G:H,2,0)</f>
        <v/>
      </c>
      <c r="E402" s="49" t="n">
        <v>10</v>
      </c>
      <c r="F402" s="50" t="n">
        <v>164218.49</v>
      </c>
      <c r="G402" s="50" t="n">
        <v>136269.12</v>
      </c>
      <c r="H402" s="51" t="n">
        <v>0.1702</v>
      </c>
      <c r="I402" s="51" t="n">
        <v>0.2051</v>
      </c>
      <c r="J402" s="49">
        <f>VLOOKUP(C402,PRECIOS!A:B,2,0)</f>
        <v/>
      </c>
      <c r="K402" s="49">
        <f>1-((F402*1.19)/E402/J402)</f>
        <v/>
      </c>
    </row>
    <row r="403">
      <c r="A403" s="49" t="inlineStr">
        <is>
          <t xml:space="preserve">      5937864</t>
        </is>
      </c>
      <c r="B403" s="49" t="inlineStr">
        <is>
          <t xml:space="preserve">0000005937864-000-TOVAR REINA LUIS EFRAIN                                   </t>
        </is>
      </c>
      <c r="C403" s="49" t="inlineStr">
        <is>
          <t xml:space="preserve">CARTON CORRUGADO X 100 MTS                        </t>
        </is>
      </c>
      <c r="D403" s="49">
        <f>VLOOKUP(A403,VENDEDORES!G:H,2,0)</f>
        <v/>
      </c>
      <c r="E403" s="49" t="n">
        <v>0.02</v>
      </c>
      <c r="F403" s="50" t="n">
        <v>4355.93</v>
      </c>
      <c r="G403" s="50" t="n">
        <v>3613.5</v>
      </c>
      <c r="H403" s="51" t="n">
        <v>0.1704</v>
      </c>
      <c r="I403" s="51" t="n">
        <v>0.2055</v>
      </c>
      <c r="J403" s="49">
        <f>VLOOKUP(C403,PRECIOS!A:B,2,0)</f>
        <v/>
      </c>
      <c r="K403" s="49">
        <f>1-((F403*1.19)/E403/J403)</f>
        <v/>
      </c>
    </row>
    <row r="404">
      <c r="A404" s="49" t="inlineStr">
        <is>
          <t xml:space="preserve"> 222222222222</t>
        </is>
      </c>
      <c r="B404" s="49" t="inlineStr">
        <is>
          <t xml:space="preserve">0222222222222-000-CONSUMIDOR FINAL                                          </t>
        </is>
      </c>
      <c r="C404" s="49" t="inlineStr">
        <is>
          <t xml:space="preserve">ANTICORROSIVO GRIS 08 PINTUCO                     </t>
        </is>
      </c>
      <c r="D404" s="49">
        <f>VLOOKUP(A404,VENDEDORES!G:H,2,0)</f>
        <v/>
      </c>
      <c r="E404" s="49" t="n">
        <v>1</v>
      </c>
      <c r="F404" s="50" t="n">
        <v>12559.66</v>
      </c>
      <c r="G404" s="50" t="n">
        <v>10417.92</v>
      </c>
      <c r="H404" s="51" t="n">
        <v>0.1705</v>
      </c>
      <c r="I404" s="51" t="n">
        <v>0.2056</v>
      </c>
      <c r="J404" s="49">
        <f>VLOOKUP(C404,PRECIOS!A:B,2,0)</f>
        <v/>
      </c>
      <c r="K404" s="49">
        <f>1-((F404*1.19)/E404/J404)</f>
        <v/>
      </c>
    </row>
    <row r="405">
      <c r="A405" s="49" t="inlineStr">
        <is>
          <t xml:space="preserve"> 222222222222</t>
        </is>
      </c>
      <c r="B405" s="49" t="inlineStr">
        <is>
          <t xml:space="preserve">0222222222222-000-CONSUMIDOR FINAL                                          </t>
        </is>
      </c>
      <c r="C405" s="49" t="inlineStr">
        <is>
          <t xml:space="preserve">PINTULUX TEU BLANCO 04                            </t>
        </is>
      </c>
      <c r="D405" s="49">
        <f>VLOOKUP(A405,VENDEDORES!G:H,2,0)</f>
        <v/>
      </c>
      <c r="E405" s="49" t="n">
        <v>3</v>
      </c>
      <c r="F405" s="50" t="n">
        <v>106401.68</v>
      </c>
      <c r="G405" s="50" t="n">
        <v>88265.31</v>
      </c>
      <c r="H405" s="51" t="n">
        <v>0.1705</v>
      </c>
      <c r="I405" s="51" t="n">
        <v>0.2055</v>
      </c>
      <c r="J405" s="49">
        <f>VLOOKUP(C405,PRECIOS!A:B,2,0)</f>
        <v/>
      </c>
      <c r="K405" s="49">
        <f>1-((F405*1.19)/E405/J405)</f>
        <v/>
      </c>
    </row>
    <row r="406">
      <c r="A406" s="49" t="inlineStr">
        <is>
          <t xml:space="preserve">    901235670</t>
        </is>
      </c>
      <c r="B406" s="49" t="inlineStr">
        <is>
          <t xml:space="preserve">0000901235670-000-AVICOLA MINIDO SAS                                        </t>
        </is>
      </c>
      <c r="C406" s="49" t="inlineStr">
        <is>
          <t xml:space="preserve">DESM. TIPO MURIATICO EXPRESS X 3800 01            </t>
        </is>
      </c>
      <c r="D406" s="49">
        <f>VLOOKUP(A406,VENDEDORES!G:H,2,0)</f>
        <v/>
      </c>
      <c r="E406" s="49" t="n">
        <v>1</v>
      </c>
      <c r="F406" s="50" t="n">
        <v>11468.91</v>
      </c>
      <c r="G406" s="50" t="n">
        <v>9513.469999999999</v>
      </c>
      <c r="H406" s="51" t="n">
        <v>0.1705</v>
      </c>
      <c r="I406" s="51" t="n">
        <v>0.2055</v>
      </c>
      <c r="J406" s="49">
        <f>VLOOKUP(C406,PRECIOS!A:B,2,0)</f>
        <v/>
      </c>
      <c r="K406" s="49">
        <f>1-((F406*1.19)/E406/J406)</f>
        <v/>
      </c>
    </row>
    <row r="407">
      <c r="A407" s="49" t="inlineStr">
        <is>
          <t xml:space="preserve">      9727332</t>
        </is>
      </c>
      <c r="B407" s="49" t="inlineStr">
        <is>
          <t xml:space="preserve">0000009727332-000-VARGAS CEBALLOS MARIO ALEXANDER                           </t>
        </is>
      </c>
      <c r="C407" s="49" t="inlineStr">
        <is>
          <t xml:space="preserve">RODILLO POLIESTER 3 1/2  MASTDER REF:300          </t>
        </is>
      </c>
      <c r="D407" s="49">
        <f>VLOOKUP(A407,VENDEDORES!G:H,2,0)</f>
        <v/>
      </c>
      <c r="E407" s="49" t="n">
        <v>4</v>
      </c>
      <c r="F407" s="50" t="n">
        <v>15741.18</v>
      </c>
      <c r="G407" s="50" t="n">
        <v>13053.4</v>
      </c>
      <c r="H407" s="51" t="n">
        <v>0.1707</v>
      </c>
      <c r="I407" s="51" t="n">
        <v>0.2059</v>
      </c>
      <c r="J407" s="49">
        <f>VLOOKUP(C407,PRECIOS!A:B,2,0)</f>
        <v/>
      </c>
      <c r="K407" s="49">
        <f>1-((F407*1.19)/E407/J407)</f>
        <v/>
      </c>
    </row>
    <row r="408">
      <c r="A408" s="49" t="inlineStr">
        <is>
          <t xml:space="preserve">    900062453</t>
        </is>
      </c>
      <c r="B408" s="49" t="inlineStr">
        <is>
          <t xml:space="preserve">0000900062453-000-SINERGIA INMOBILIARIA SAS                                 </t>
        </is>
      </c>
      <c r="C408" s="49" t="inlineStr">
        <is>
          <t xml:space="preserve">MINERAL ROJO FINO X LB                            </t>
        </is>
      </c>
      <c r="D408" s="49">
        <f>VLOOKUP(A408,VENDEDORES!G:H,2,0)</f>
        <v/>
      </c>
      <c r="E408" s="49" t="n">
        <v>3</v>
      </c>
      <c r="F408" s="50" t="n">
        <v>15396.3</v>
      </c>
      <c r="G408" s="50" t="n">
        <v>12765</v>
      </c>
      <c r="H408" s="51" t="n">
        <v>0.1709</v>
      </c>
      <c r="I408" s="51" t="n">
        <v>0.2061</v>
      </c>
      <c r="J408" s="49">
        <f>VLOOKUP(C408,PRECIOS!A:B,2,0)</f>
        <v/>
      </c>
      <c r="K408" s="49">
        <f>1-((F408*1.19)/E408/J408)</f>
        <v/>
      </c>
    </row>
    <row r="409">
      <c r="A409" s="49" t="inlineStr">
        <is>
          <t xml:space="preserve">    901444087</t>
        </is>
      </c>
      <c r="B409" s="49" t="inlineStr">
        <is>
          <t xml:space="preserve">0000901444087-000-PRESENTACIONES LOS MONTANEROS S.A.S                       </t>
        </is>
      </c>
      <c r="C409" s="49" t="inlineStr">
        <is>
          <t xml:space="preserve">CODO SANITARIO 90 1/4 CXE 1 1/2                   </t>
        </is>
      </c>
      <c r="D409" s="49">
        <f>VLOOKUP(A409,VENDEDORES!G:H,2,0)</f>
        <v/>
      </c>
      <c r="E409" s="49" t="n">
        <v>2</v>
      </c>
      <c r="F409" s="50" t="n">
        <v>3534.99</v>
      </c>
      <c r="G409" s="50" t="n">
        <v>2926.25</v>
      </c>
      <c r="H409" s="51" t="n">
        <v>0.1722</v>
      </c>
      <c r="I409" s="51" t="n">
        <v>0.208</v>
      </c>
      <c r="J409" s="49">
        <f>VLOOKUP(C409,PRECIOS!A:B,2,0)</f>
        <v/>
      </c>
      <c r="K409" s="49">
        <f>1-((F409*1.19)/E409/J409)</f>
        <v/>
      </c>
    </row>
    <row r="410">
      <c r="A410" s="49" t="inlineStr">
        <is>
          <t xml:space="preserve"> 222222222222</t>
        </is>
      </c>
      <c r="B410" s="49" t="inlineStr">
        <is>
          <t xml:space="preserve">0222222222222-000-CONSUMIDOR FINAL                                          </t>
        </is>
      </c>
      <c r="C410" s="49" t="inlineStr">
        <is>
          <t xml:space="preserve">GRANIACRYL BLANCO 01                              </t>
        </is>
      </c>
      <c r="D410" s="49">
        <f>VLOOKUP(A410,VENDEDORES!G:H,2,0)</f>
        <v/>
      </c>
      <c r="E410" s="49" t="n">
        <v>2</v>
      </c>
      <c r="F410" s="50" t="n">
        <v>78594.28999999999</v>
      </c>
      <c r="G410" s="50" t="n">
        <v>65050.36</v>
      </c>
      <c r="H410" s="51" t="n">
        <v>0.1723</v>
      </c>
      <c r="I410" s="51" t="n">
        <v>0.2082</v>
      </c>
      <c r="J410" s="49">
        <f>VLOOKUP(C410,PRECIOS!A:B,2,0)</f>
        <v/>
      </c>
      <c r="K410" s="49">
        <f>1-((F410*1.19)/E410/J410)</f>
        <v/>
      </c>
    </row>
    <row r="411">
      <c r="A411" s="49" t="inlineStr">
        <is>
          <t xml:space="preserve">      7521814</t>
        </is>
      </c>
      <c r="B411" s="49" t="inlineStr">
        <is>
          <t xml:space="preserve">0000007521814-000-SERNA RAMIREZ LUIS EVELIO                                 </t>
        </is>
      </c>
      <c r="C411" s="49" t="inlineStr">
        <is>
          <t xml:space="preserve">VINILTEX BASE PASTEL 02                           </t>
        </is>
      </c>
      <c r="D411" s="49">
        <f>VLOOKUP(A411,VENDEDORES!G:H,2,0)</f>
        <v/>
      </c>
      <c r="E411" s="49" t="n">
        <v>1</v>
      </c>
      <c r="F411" s="50" t="n">
        <v>173373.11</v>
      </c>
      <c r="G411" s="50" t="n">
        <v>143413.07</v>
      </c>
      <c r="H411" s="51" t="n">
        <v>0.1728</v>
      </c>
      <c r="I411" s="51" t="n">
        <v>0.2089</v>
      </c>
      <c r="J411" s="49">
        <f>VLOOKUP(C411,PRECIOS!A:B,2,0)</f>
        <v/>
      </c>
      <c r="K411" s="49">
        <f>1-((F411*1.19)/E411/J411)</f>
        <v/>
      </c>
    </row>
    <row r="412">
      <c r="A412" s="49" t="inlineStr">
        <is>
          <t xml:space="preserve">     18387753</t>
        </is>
      </c>
      <c r="B412" s="49" t="inlineStr">
        <is>
          <t xml:space="preserve">0000018387753-000-SABOGAL PARRA HUBERNEY                                    </t>
        </is>
      </c>
      <c r="C412" s="49" t="inlineStr">
        <is>
          <t xml:space="preserve">DOMESTICO BLANCO 01                               </t>
        </is>
      </c>
      <c r="D412" s="49">
        <f>VLOOKUP(A412,VENDEDORES!G:H,2,0)</f>
        <v/>
      </c>
      <c r="E412" s="49" t="n">
        <v>1</v>
      </c>
      <c r="F412" s="50" t="n">
        <v>70223.53</v>
      </c>
      <c r="G412" s="50" t="n">
        <v>58066.09</v>
      </c>
      <c r="H412" s="51" t="n">
        <v>0.1731</v>
      </c>
      <c r="I412" s="51" t="n">
        <v>0.2094</v>
      </c>
      <c r="J412" s="49">
        <f>VLOOKUP(C412,PRECIOS!A:B,2,0)</f>
        <v/>
      </c>
      <c r="K412" s="49">
        <f>1-((F412*1.19)/E412/J412)</f>
        <v/>
      </c>
    </row>
    <row r="413">
      <c r="A413" s="49" t="inlineStr">
        <is>
          <t xml:space="preserve">     65774733</t>
        </is>
      </c>
      <c r="B413" s="49" t="inlineStr">
        <is>
          <t xml:space="preserve">0000065774733-000-SOLANO ARTEAGA LILIANA                                    </t>
        </is>
      </c>
      <c r="C413" s="49" t="inlineStr">
        <is>
          <t xml:space="preserve">PINTUCO FILL 12 GRIS 01                           </t>
        </is>
      </c>
      <c r="D413" s="49">
        <f>VLOOKUP(A413,VENDEDORES!G:H,2,0)</f>
        <v/>
      </c>
      <c r="E413" s="49" t="n">
        <v>2</v>
      </c>
      <c r="F413" s="50" t="n">
        <v>136336.13</v>
      </c>
      <c r="G413" s="50" t="n">
        <v>112737.08</v>
      </c>
      <c r="H413" s="51" t="n">
        <v>0.1731</v>
      </c>
      <c r="I413" s="51" t="n">
        <v>0.2093</v>
      </c>
      <c r="J413" s="49">
        <f>VLOOKUP(C413,PRECIOS!A:B,2,0)</f>
        <v/>
      </c>
      <c r="K413" s="49">
        <f>1-((F413*1.19)/E413/J413)</f>
        <v/>
      </c>
    </row>
    <row r="414">
      <c r="A414" s="49" t="inlineStr">
        <is>
          <t xml:space="preserve"> 222222222222</t>
        </is>
      </c>
      <c r="B414" s="49" t="inlineStr">
        <is>
          <t xml:space="preserve">0222222222222-000-CONSUMIDOR FINAL                                          </t>
        </is>
      </c>
      <c r="C414" s="49" t="inlineStr">
        <is>
          <t xml:space="preserve">DOMESTICO BLANCO 01                               </t>
        </is>
      </c>
      <c r="D414" s="49">
        <f>VLOOKUP(A414,VENDEDORES!G:H,2,0)</f>
        <v/>
      </c>
      <c r="E414" s="49" t="n">
        <v>1</v>
      </c>
      <c r="F414" s="50" t="n">
        <v>70223.53</v>
      </c>
      <c r="G414" s="50" t="n">
        <v>58066.09</v>
      </c>
      <c r="H414" s="51" t="n">
        <v>0.1731</v>
      </c>
      <c r="I414" s="51" t="n">
        <v>0.2094</v>
      </c>
      <c r="J414" s="49">
        <f>VLOOKUP(C414,PRECIOS!A:B,2,0)</f>
        <v/>
      </c>
      <c r="K414" s="49">
        <f>1-((F414*1.19)/E414/J414)</f>
        <v/>
      </c>
    </row>
    <row r="415">
      <c r="A415" s="49" t="inlineStr">
        <is>
          <t xml:space="preserve">    890000785</t>
        </is>
      </c>
      <c r="B415" s="49" t="inlineStr">
        <is>
          <t xml:space="preserve">0000890000785-000-INDUSTRIAS PROMAR SA                                      </t>
        </is>
      </c>
      <c r="C415" s="49" t="inlineStr">
        <is>
          <t xml:space="preserve">TALCO IMPALPABLE X 30 KL                          </t>
        </is>
      </c>
      <c r="D415" s="49">
        <f>VLOOKUP(A415,VENDEDORES!G:H,2,0)</f>
        <v/>
      </c>
      <c r="E415" s="49" t="n">
        <v>3</v>
      </c>
      <c r="F415" s="50" t="n">
        <v>66909.58</v>
      </c>
      <c r="G415" s="50" t="n">
        <v>55324.18</v>
      </c>
      <c r="H415" s="51" t="n">
        <v>0.1732</v>
      </c>
      <c r="I415" s="51" t="n">
        <v>0.2094</v>
      </c>
      <c r="J415" s="49">
        <f>VLOOKUP(C415,PRECIOS!A:B,2,0)</f>
        <v/>
      </c>
      <c r="K415" s="49">
        <f>1-((F415*1.19)/E415/J415)</f>
        <v/>
      </c>
    </row>
    <row r="416">
      <c r="A416" s="49" t="inlineStr">
        <is>
          <t xml:space="preserve">    901444087</t>
        </is>
      </c>
      <c r="B416" s="49" t="inlineStr">
        <is>
          <t xml:space="preserve">0000901444087-000-PRESENTACIONES LOS MONTANEROS S.A.S                       </t>
        </is>
      </c>
      <c r="C416" s="49" t="inlineStr">
        <is>
          <t xml:space="preserve">VALVULA DE BOLA SOLDADA 1/2                       </t>
        </is>
      </c>
      <c r="D416" s="49">
        <f>VLOOKUP(A416,VENDEDORES!G:H,2,0)</f>
        <v/>
      </c>
      <c r="E416" s="49" t="n">
        <v>1</v>
      </c>
      <c r="F416" s="50" t="n">
        <v>4348.5</v>
      </c>
      <c r="G416" s="50" t="n">
        <v>3594.73</v>
      </c>
      <c r="H416" s="51" t="n">
        <v>0.1733</v>
      </c>
      <c r="I416" s="51" t="n">
        <v>0.2097</v>
      </c>
      <c r="J416" s="49">
        <f>VLOOKUP(C416,PRECIOS!A:B,2,0)</f>
        <v/>
      </c>
      <c r="K416" s="49">
        <f>1-((F416*1.19)/E416/J416)</f>
        <v/>
      </c>
    </row>
    <row r="417">
      <c r="A417" s="49" t="inlineStr">
        <is>
          <t xml:space="preserve">    901226194</t>
        </is>
      </c>
      <c r="B417" s="49" t="inlineStr">
        <is>
          <t xml:space="preserve">0000901226194-000-COLMECANICAS TWA SAS                                      </t>
        </is>
      </c>
      <c r="C417" s="49" t="inlineStr">
        <is>
          <t xml:space="preserve">PLASTIFLEX PASTA ROSADA 08                        </t>
        </is>
      </c>
      <c r="D417" s="49">
        <f>VLOOKUP(A417,VENDEDORES!G:H,2,0)</f>
        <v/>
      </c>
      <c r="E417" s="49" t="n">
        <v>12</v>
      </c>
      <c r="F417" s="50" t="n">
        <v>131533.61</v>
      </c>
      <c r="G417" s="50" t="n">
        <v>108708</v>
      </c>
      <c r="H417" s="51" t="n">
        <v>0.1735</v>
      </c>
      <c r="I417" s="51" t="n">
        <v>0.21</v>
      </c>
      <c r="J417" s="49">
        <f>VLOOKUP(C417,PRECIOS!A:B,2,0)</f>
        <v/>
      </c>
      <c r="K417" s="49">
        <f>1-((F417*1.19)/E417/J417)</f>
        <v/>
      </c>
    </row>
    <row r="418">
      <c r="A418" s="49" t="inlineStr">
        <is>
          <t xml:space="preserve">   1094915135</t>
        </is>
      </c>
      <c r="B418" s="49" t="inlineStr">
        <is>
          <t xml:space="preserve">0001094915135-000-BETANCOURT SANPEDRO EDWIN STIVEN                          </t>
        </is>
      </c>
      <c r="C418" s="49" t="inlineStr">
        <is>
          <t xml:space="preserve">PLASTIFLEX PASTA ROSADA 08                        </t>
        </is>
      </c>
      <c r="D418" s="49">
        <f>VLOOKUP(A418,VENDEDORES!G:H,2,0)</f>
        <v/>
      </c>
      <c r="E418" s="49" t="n">
        <v>3</v>
      </c>
      <c r="F418" s="50" t="n">
        <v>32883.43</v>
      </c>
      <c r="G418" s="50" t="n">
        <v>27177</v>
      </c>
      <c r="H418" s="51" t="n">
        <v>0.1735</v>
      </c>
      <c r="I418" s="51" t="n">
        <v>0.21</v>
      </c>
      <c r="J418" s="49">
        <f>VLOOKUP(C418,PRECIOS!A:B,2,0)</f>
        <v/>
      </c>
      <c r="K418" s="49">
        <f>1-((F418*1.19)/E418/J418)</f>
        <v/>
      </c>
    </row>
    <row r="419">
      <c r="A419" s="49" t="inlineStr">
        <is>
          <t xml:space="preserve">   1094915135</t>
        </is>
      </c>
      <c r="B419" s="49" t="inlineStr">
        <is>
          <t xml:space="preserve">0001094915135-000-BETANCOURT SANPEDRO EDWIN STIVEN                          </t>
        </is>
      </c>
      <c r="C419" s="49" t="inlineStr">
        <is>
          <t xml:space="preserve">MASILLA URETAN ROJA 04                            </t>
        </is>
      </c>
      <c r="D419" s="49">
        <f>VLOOKUP(A419,VENDEDORES!G:H,2,0)</f>
        <v/>
      </c>
      <c r="E419" s="49" t="n">
        <v>2</v>
      </c>
      <c r="F419" s="50" t="n">
        <v>34342.29</v>
      </c>
      <c r="G419" s="50" t="n">
        <v>28375.95</v>
      </c>
      <c r="H419" s="51" t="n">
        <v>0.1737</v>
      </c>
      <c r="I419" s="51" t="n">
        <v>0.2103</v>
      </c>
      <c r="J419" s="49">
        <f>VLOOKUP(C419,PRECIOS!A:B,2,0)</f>
        <v/>
      </c>
      <c r="K419" s="49">
        <f>1-((F419*1.19)/E419/J419)</f>
        <v/>
      </c>
    </row>
    <row r="420">
      <c r="A420" s="49" t="inlineStr">
        <is>
          <t xml:space="preserve">    901361818</t>
        </is>
      </c>
      <c r="B420" s="49" t="inlineStr">
        <is>
          <t xml:space="preserve">0000901361818-000-MOMENTUM CONSTRUCCIONES SAS                               </t>
        </is>
      </c>
      <c r="C420" s="49" t="inlineStr">
        <is>
          <t xml:space="preserve">CINTA FLANCHE SOUDAL 10CM X 10M                   </t>
        </is>
      </c>
      <c r="D420" s="49">
        <f>VLOOKUP(A420,VENDEDORES!G:H,2,0)</f>
        <v/>
      </c>
      <c r="E420" s="49" t="n">
        <v>1</v>
      </c>
      <c r="F420" s="50" t="n">
        <v>45292.44</v>
      </c>
      <c r="G420" s="50" t="n">
        <v>37417.44</v>
      </c>
      <c r="H420" s="51" t="n">
        <v>0.1739</v>
      </c>
      <c r="I420" s="51" t="n">
        <v>0.2105</v>
      </c>
      <c r="J420" s="49">
        <f>VLOOKUP(C420,PRECIOS!A:B,2,0)</f>
        <v/>
      </c>
      <c r="K420" s="49">
        <f>1-((F420*1.19)/E420/J420)</f>
        <v/>
      </c>
    </row>
    <row r="421">
      <c r="A421" s="49" t="inlineStr">
        <is>
          <t xml:space="preserve">   1094896840</t>
        </is>
      </c>
      <c r="B421" s="49" t="inlineStr">
        <is>
          <t xml:space="preserve">0001094896840-000-ERAZO SANCHEZ DAVID FELIPE                                </t>
        </is>
      </c>
      <c r="C421" s="49" t="inlineStr">
        <is>
          <t xml:space="preserve">CINTA TESA 3/4 USO FERRETERIA ECO X 40MT          </t>
        </is>
      </c>
      <c r="D421" s="49">
        <f>VLOOKUP(A421,VENDEDORES!G:H,2,0)</f>
        <v/>
      </c>
      <c r="E421" s="49" t="n">
        <v>1</v>
      </c>
      <c r="F421" s="50" t="n">
        <v>3257.48</v>
      </c>
      <c r="G421" s="50" t="n">
        <v>2690.07</v>
      </c>
      <c r="H421" s="51" t="n">
        <v>0.1742</v>
      </c>
      <c r="I421" s="51" t="n">
        <v>0.2109</v>
      </c>
      <c r="J421" s="49">
        <f>VLOOKUP(C421,PRECIOS!A:B,2,0)</f>
        <v/>
      </c>
      <c r="K421" s="49">
        <f>1-((F421*1.19)/E421/J421)</f>
        <v/>
      </c>
    </row>
    <row r="422">
      <c r="A422" s="49" t="inlineStr">
        <is>
          <t xml:space="preserve"> 222222222222</t>
        </is>
      </c>
      <c r="B422" s="49" t="inlineStr">
        <is>
          <t xml:space="preserve">0222222222222-000-CONSUMIDOR FINAL                                          </t>
        </is>
      </c>
      <c r="C422" s="49" t="inlineStr">
        <is>
          <t xml:space="preserve">ESPUMA EXPANSIVA MULTIUSO X 750 ML + 50 % GRATIS  </t>
        </is>
      </c>
      <c r="D422" s="49">
        <f>VLOOKUP(A422,VENDEDORES!G:H,2,0)</f>
        <v/>
      </c>
      <c r="E422" s="49" t="n">
        <v>1</v>
      </c>
      <c r="F422" s="50" t="n">
        <v>15070.92</v>
      </c>
      <c r="G422" s="50" t="n">
        <v>12444</v>
      </c>
      <c r="H422" s="51" t="n">
        <v>0.1743</v>
      </c>
      <c r="I422" s="51" t="n">
        <v>0.2111</v>
      </c>
      <c r="J422" s="49">
        <f>VLOOKUP(C422,PRECIOS!A:B,2,0)</f>
        <v/>
      </c>
      <c r="K422" s="49">
        <f>1-((F422*1.19)/E422/J422)</f>
        <v/>
      </c>
    </row>
    <row r="423">
      <c r="A423" s="49" t="inlineStr">
        <is>
          <t xml:space="preserve">      7526054</t>
        </is>
      </c>
      <c r="B423" s="49" t="inlineStr">
        <is>
          <t xml:space="preserve">0000007526054-000-MARTINEZ RODAS JAIRO                                      </t>
        </is>
      </c>
      <c r="C423" s="49" t="inlineStr">
        <is>
          <t xml:space="preserve">ESPUMA EXPANSIVA MULTIUSO X 750 ML + 50 % GRATIS  </t>
        </is>
      </c>
      <c r="D423" s="49">
        <f>VLOOKUP(A423,VENDEDORES!G:H,2,0)</f>
        <v/>
      </c>
      <c r="E423" s="49" t="n">
        <v>2</v>
      </c>
      <c r="F423" s="50" t="n">
        <v>30141.85</v>
      </c>
      <c r="G423" s="50" t="n">
        <v>24888.01</v>
      </c>
      <c r="H423" s="51" t="n">
        <v>0.1743</v>
      </c>
      <c r="I423" s="51" t="n">
        <v>0.2111</v>
      </c>
      <c r="J423" s="49">
        <f>VLOOKUP(C423,PRECIOS!A:B,2,0)</f>
        <v/>
      </c>
      <c r="K423" s="49">
        <f>1-((F423*1.19)/E423/J423)</f>
        <v/>
      </c>
    </row>
    <row r="424">
      <c r="A424" s="49" t="inlineStr">
        <is>
          <t xml:space="preserve"> 222222222222</t>
        </is>
      </c>
      <c r="B424" s="49" t="inlineStr">
        <is>
          <t xml:space="preserve">0222222222222-000-CONSUMIDOR FINAL                                          </t>
        </is>
      </c>
      <c r="C424" s="49" t="inlineStr">
        <is>
          <t xml:space="preserve">HILAZA GOYA DE 1000 GR                            </t>
        </is>
      </c>
      <c r="D424" s="49">
        <f>VLOOKUP(A424,VENDEDORES!G:H,2,0)</f>
        <v/>
      </c>
      <c r="E424" s="49" t="n">
        <v>3</v>
      </c>
      <c r="F424" s="50" t="n">
        <v>31858.52</v>
      </c>
      <c r="G424" s="50" t="n">
        <v>26283.25</v>
      </c>
      <c r="H424" s="51" t="n">
        <v>0.175</v>
      </c>
      <c r="I424" s="51" t="n">
        <v>0.2121</v>
      </c>
      <c r="J424" s="49">
        <f>VLOOKUP(C424,PRECIOS!A:B,2,0)</f>
        <v/>
      </c>
      <c r="K424" s="49">
        <f>1-((F424*1.19)/E424/J424)</f>
        <v/>
      </c>
    </row>
    <row r="425">
      <c r="A425" s="49" t="inlineStr">
        <is>
          <t xml:space="preserve">      7521814</t>
        </is>
      </c>
      <c r="B425" s="49" t="inlineStr">
        <is>
          <t xml:space="preserve">0000007521814-000-SERNA RAMIREZ LUIS EVELIO                                 </t>
        </is>
      </c>
      <c r="C425" s="49" t="inlineStr">
        <is>
          <t xml:space="preserve">VINILTEX BASE PASTEL 05                           </t>
        </is>
      </c>
      <c r="D425" s="49">
        <f>VLOOKUP(A425,VENDEDORES!G:H,2,0)</f>
        <v/>
      </c>
      <c r="E425" s="49" t="n">
        <v>1</v>
      </c>
      <c r="F425" s="50" t="n">
        <v>297675.63</v>
      </c>
      <c r="G425" s="50" t="n">
        <v>245574.85</v>
      </c>
      <c r="H425" s="51" t="n">
        <v>0.175</v>
      </c>
      <c r="I425" s="51" t="n">
        <v>0.2122</v>
      </c>
      <c r="J425" s="49">
        <f>VLOOKUP(C425,PRECIOS!A:B,2,0)</f>
        <v/>
      </c>
      <c r="K425" s="49">
        <f>1-((F425*1.19)/E425/J425)</f>
        <v/>
      </c>
    </row>
    <row r="426">
      <c r="A426" s="49" t="inlineStr">
        <is>
          <t xml:space="preserve">    901823309</t>
        </is>
      </c>
      <c r="B426" s="49" t="inlineStr">
        <is>
          <t xml:space="preserve">0000901823309-000-CIVIL OBRAS DEL EJE SAS                                   </t>
        </is>
      </c>
      <c r="C426" s="49" t="inlineStr">
        <is>
          <t xml:space="preserve">PINTULUX TEU ANOLOC VERDE BRONCE 01               </t>
        </is>
      </c>
      <c r="D426" s="49">
        <f>VLOOKUP(A426,VENDEDORES!G:H,2,0)</f>
        <v/>
      </c>
      <c r="E426" s="49" t="n">
        <v>1</v>
      </c>
      <c r="F426" s="50" t="n">
        <v>101030.25</v>
      </c>
      <c r="G426" s="50" t="n">
        <v>83316.78</v>
      </c>
      <c r="H426" s="51" t="n">
        <v>0.1753</v>
      </c>
      <c r="I426" s="51" t="n">
        <v>0.2126</v>
      </c>
      <c r="J426" s="49">
        <f>VLOOKUP(C426,PRECIOS!A:B,2,0)</f>
        <v/>
      </c>
      <c r="K426" s="49">
        <f>1-((F426*1.19)/E426/J426)</f>
        <v/>
      </c>
    </row>
    <row r="427">
      <c r="A427" s="49" t="inlineStr">
        <is>
          <t xml:space="preserve"> 222222222222</t>
        </is>
      </c>
      <c r="B427" s="49" t="inlineStr">
        <is>
          <t xml:space="preserve">0222222222222-000-CONSUMIDOR FINAL                                          </t>
        </is>
      </c>
      <c r="C427" s="49" t="inlineStr">
        <is>
          <t xml:space="preserve">SEGUETA NICHOLSON BIMETALOY                       </t>
        </is>
      </c>
      <c r="D427" s="49">
        <f>VLOOKUP(A427,VENDEDORES!G:H,2,0)</f>
        <v/>
      </c>
      <c r="E427" s="49" t="n">
        <v>1</v>
      </c>
      <c r="F427" s="50" t="n">
        <v>3042.02</v>
      </c>
      <c r="G427" s="50" t="n">
        <v>2508.79</v>
      </c>
      <c r="H427" s="51" t="n">
        <v>0.1753</v>
      </c>
      <c r="I427" s="51" t="n">
        <v>0.2125</v>
      </c>
      <c r="J427" s="49">
        <f>VLOOKUP(C427,PRECIOS!A:B,2,0)</f>
        <v/>
      </c>
      <c r="K427" s="49">
        <f>1-((F427*1.19)/E427/J427)</f>
        <v/>
      </c>
    </row>
    <row r="428">
      <c r="A428" s="49" t="inlineStr">
        <is>
          <t xml:space="preserve">    901109290</t>
        </is>
      </c>
      <c r="B428" s="49" t="inlineStr">
        <is>
          <t xml:space="preserve">0000901109290-000-SOLUCIONES TECNICAS &amp; LOCATIVAS DE COLOMBIA SAS           </t>
        </is>
      </c>
      <c r="C428" s="49" t="inlineStr">
        <is>
          <t xml:space="preserve">ESTUKA ACRILICO X 5 GL (30.KLG)                   </t>
        </is>
      </c>
      <c r="D428" s="49">
        <f>VLOOKUP(A428,VENDEDORES!G:H,2,0)</f>
        <v/>
      </c>
      <c r="E428" s="49" t="n">
        <v>1</v>
      </c>
      <c r="F428" s="50" t="n">
        <v>74594.12</v>
      </c>
      <c r="G428" s="50" t="n">
        <v>61503.42</v>
      </c>
      <c r="H428" s="51" t="n">
        <v>0.1755</v>
      </c>
      <c r="I428" s="51" t="n">
        <v>0.2128</v>
      </c>
      <c r="J428" s="49">
        <f>VLOOKUP(C428,PRECIOS!A:B,2,0)</f>
        <v/>
      </c>
      <c r="K428" s="49">
        <f>1-((F428*1.19)/E428/J428)</f>
        <v/>
      </c>
    </row>
    <row r="429">
      <c r="A429" s="49" t="inlineStr">
        <is>
          <t xml:space="preserve">      9727332</t>
        </is>
      </c>
      <c r="B429" s="49" t="inlineStr">
        <is>
          <t xml:space="preserve">0000009727332-000-VARGAS CEBALLOS MARIO ALEXANDER                           </t>
        </is>
      </c>
      <c r="C429" s="49" t="inlineStr">
        <is>
          <t xml:space="preserve">IMPRIMANTE 8401 ALGRECO 02                        </t>
        </is>
      </c>
      <c r="D429" s="49">
        <f>VLOOKUP(A429,VENDEDORES!G:H,2,0)</f>
        <v/>
      </c>
      <c r="E429" s="49" t="n">
        <v>-1</v>
      </c>
      <c r="F429" s="50" t="n">
        <v>-90497.48</v>
      </c>
      <c r="G429" s="50" t="n">
        <v>-74599.92999999999</v>
      </c>
      <c r="H429" s="51" t="n">
        <v>0.1757</v>
      </c>
      <c r="I429" s="51" t="n">
        <v>0.2131</v>
      </c>
      <c r="J429" s="49">
        <f>VLOOKUP(C429,PRECIOS!A:B,2,0)</f>
        <v/>
      </c>
      <c r="K429" s="49">
        <f>1-((F429*1.19)/E429/J429)</f>
        <v/>
      </c>
    </row>
    <row r="430">
      <c r="A430" s="49" t="inlineStr">
        <is>
          <t xml:space="preserve">    901059028</t>
        </is>
      </c>
      <c r="B430" s="49" t="inlineStr">
        <is>
          <t xml:space="preserve">0000901059028-000-CONSTRUCTORA INGENIERIA &amp; DESARROLLO S.A.S.               </t>
        </is>
      </c>
      <c r="C430" s="49" t="inlineStr">
        <is>
          <t xml:space="preserve">TAPA REGISTRO 15X15CMS                            </t>
        </is>
      </c>
      <c r="D430" s="49">
        <f>VLOOKUP(A430,VENDEDORES!G:H,2,0)</f>
        <v/>
      </c>
      <c r="E430" s="49" t="n">
        <v>10</v>
      </c>
      <c r="F430" s="50" t="n">
        <v>43956.39</v>
      </c>
      <c r="G430" s="50" t="n">
        <v>36219.51</v>
      </c>
      <c r="H430" s="51" t="n">
        <v>0.176</v>
      </c>
      <c r="I430" s="51" t="n">
        <v>0.2136</v>
      </c>
      <c r="J430" s="49">
        <f>VLOOKUP(C430,PRECIOS!A:B,2,0)</f>
        <v/>
      </c>
      <c r="K430" s="49">
        <f>1-((F430*1.19)/E430/J430)</f>
        <v/>
      </c>
    </row>
    <row r="431">
      <c r="A431" s="49" t="inlineStr">
        <is>
          <t xml:space="preserve"> 222222222222</t>
        </is>
      </c>
      <c r="B431" s="49" t="inlineStr">
        <is>
          <t xml:space="preserve">0222222222222-000-CONSUMIDOR FINAL                                          </t>
        </is>
      </c>
      <c r="C431" s="49" t="inlineStr">
        <is>
          <t xml:space="preserve">PINTULUX ORO 01                                   </t>
        </is>
      </c>
      <c r="D431" s="49">
        <f>VLOOKUP(A431,VENDEDORES!G:H,2,0)</f>
        <v/>
      </c>
      <c r="E431" s="49" t="n">
        <v>2</v>
      </c>
      <c r="F431" s="50" t="n">
        <v>202060.5</v>
      </c>
      <c r="G431" s="50" t="n">
        <v>166474.84</v>
      </c>
      <c r="H431" s="51" t="n">
        <v>0.1761</v>
      </c>
      <c r="I431" s="51" t="n">
        <v>0.2138</v>
      </c>
      <c r="J431" s="49">
        <f>VLOOKUP(C431,PRECIOS!A:B,2,0)</f>
        <v/>
      </c>
      <c r="K431" s="49">
        <f>1-((F431*1.19)/E431/J431)</f>
        <v/>
      </c>
    </row>
    <row r="432">
      <c r="A432" s="49" t="inlineStr">
        <is>
          <t xml:space="preserve"> 222222222222</t>
        </is>
      </c>
      <c r="B432" s="49" t="inlineStr">
        <is>
          <t xml:space="preserve">0222222222222-000-CONSUMIDOR FINAL                                          </t>
        </is>
      </c>
      <c r="C432" s="49" t="inlineStr">
        <is>
          <t xml:space="preserve">TEJA AJONIT CRISTAL # 4                           </t>
        </is>
      </c>
      <c r="D432" s="49">
        <f>VLOOKUP(A432,VENDEDORES!G:H,2,0)</f>
        <v/>
      </c>
      <c r="E432" s="49" t="n">
        <v>4</v>
      </c>
      <c r="F432" s="50" t="n">
        <v>85691.42999999999</v>
      </c>
      <c r="G432" s="50" t="n">
        <v>70534.84</v>
      </c>
      <c r="H432" s="51" t="n">
        <v>0.1769</v>
      </c>
      <c r="I432" s="51" t="n">
        <v>0.2149</v>
      </c>
      <c r="J432" s="49">
        <f>VLOOKUP(C432,PRECIOS!A:B,2,0)</f>
        <v/>
      </c>
      <c r="K432" s="49">
        <f>1-((F432*1.19)/E432/J432)</f>
        <v/>
      </c>
    </row>
    <row r="433">
      <c r="A433" s="49" t="inlineStr">
        <is>
          <t xml:space="preserve">    901410420</t>
        </is>
      </c>
      <c r="B433" s="49" t="inlineStr">
        <is>
          <t xml:space="preserve">0000901410420-000-ALMUCON SAS                                               </t>
        </is>
      </c>
      <c r="C433" s="49" t="inlineStr">
        <is>
          <t xml:space="preserve">PINTULUX BLANCO 01 TRADICIONAL                    </t>
        </is>
      </c>
      <c r="D433" s="49">
        <f>VLOOKUP(A433,VENDEDORES!G:H,2,0)</f>
        <v/>
      </c>
      <c r="E433" s="49" t="n">
        <v>1</v>
      </c>
      <c r="F433" s="50" t="n">
        <v>89181.50999999999</v>
      </c>
      <c r="G433" s="50" t="n">
        <v>73348.75999999999</v>
      </c>
      <c r="H433" s="51" t="n">
        <v>0.1775</v>
      </c>
      <c r="I433" s="51" t="n">
        <v>0.2159</v>
      </c>
      <c r="J433" s="49">
        <f>VLOOKUP(C433,PRECIOS!A:B,2,0)</f>
        <v/>
      </c>
      <c r="K433" s="49">
        <f>1-((F433*1.19)/E433/J433)</f>
        <v/>
      </c>
    </row>
    <row r="434">
      <c r="A434" s="49" t="inlineStr">
        <is>
          <t xml:space="preserve">      6463232</t>
        </is>
      </c>
      <c r="B434" s="49" t="inlineStr">
        <is>
          <t xml:space="preserve">0000006463232-000-MUÑOZ JOSE WILMAR                                         </t>
        </is>
      </c>
      <c r="C434" s="49" t="inlineStr">
        <is>
          <t xml:space="preserve">KORAZA BLANCO 05                                  </t>
        </is>
      </c>
      <c r="D434" s="49">
        <f>VLOOKUP(A434,VENDEDORES!G:H,2,0)</f>
        <v/>
      </c>
      <c r="E434" s="49" t="n">
        <v>1</v>
      </c>
      <c r="F434" s="50" t="n">
        <v>416996.64</v>
      </c>
      <c r="G434" s="50" t="n">
        <v>342844.5</v>
      </c>
      <c r="H434" s="51" t="n">
        <v>0.1778</v>
      </c>
      <c r="I434" s="51" t="n">
        <v>0.2163</v>
      </c>
      <c r="J434" s="49">
        <f>VLOOKUP(C434,PRECIOS!A:B,2,0)</f>
        <v/>
      </c>
      <c r="K434" s="49">
        <f>1-((F434*1.19)/E434/J434)</f>
        <v/>
      </c>
    </row>
    <row r="435">
      <c r="A435" s="49" t="inlineStr">
        <is>
          <t xml:space="preserve">    901444087</t>
        </is>
      </c>
      <c r="B435" s="49" t="inlineStr">
        <is>
          <t xml:space="preserve">0000901444087-000-PRESENTACIONES LOS MONTANEROS S.A.S                       </t>
        </is>
      </c>
      <c r="C435" s="49" t="inlineStr">
        <is>
          <t xml:space="preserve">ADAPTADOR MACHO 1/2 PRESION LISO ROSC             </t>
        </is>
      </c>
      <c r="D435" s="49">
        <f>VLOOKUP(A435,VENDEDORES!G:H,2,0)</f>
        <v/>
      </c>
      <c r="E435" s="49" t="n">
        <v>15</v>
      </c>
      <c r="F435" s="50" t="n">
        <v>3437.39</v>
      </c>
      <c r="G435" s="50" t="n">
        <v>2823.76</v>
      </c>
      <c r="H435" s="51" t="n">
        <v>0.1785</v>
      </c>
      <c r="I435" s="51" t="n">
        <v>0.2173</v>
      </c>
      <c r="J435" s="49">
        <f>VLOOKUP(C435,PRECIOS!A:B,2,0)</f>
        <v/>
      </c>
      <c r="K435" s="49">
        <f>1-((F435*1.19)/E435/J435)</f>
        <v/>
      </c>
    </row>
    <row r="436">
      <c r="A436" s="49" t="inlineStr">
        <is>
          <t xml:space="preserve">   1094884882</t>
        </is>
      </c>
      <c r="B436" s="49" t="inlineStr">
        <is>
          <t xml:space="preserve">0001094884882-000-PIEDRAHITA CESAR                                          </t>
        </is>
      </c>
      <c r="C436" s="49" t="inlineStr">
        <is>
          <t xml:space="preserve">VINILTEX BASE PASTEL 04                           </t>
        </is>
      </c>
      <c r="D436" s="49">
        <f>VLOOKUP(A436,VENDEDORES!G:H,2,0)</f>
        <v/>
      </c>
      <c r="E436" s="49" t="n">
        <v>1</v>
      </c>
      <c r="F436" s="50" t="n">
        <v>27287.39</v>
      </c>
      <c r="G436" s="50" t="n">
        <v>22397.72</v>
      </c>
      <c r="H436" s="51" t="n">
        <v>0.1792</v>
      </c>
      <c r="I436" s="51" t="n">
        <v>0.2183</v>
      </c>
      <c r="J436" s="49">
        <f>VLOOKUP(C436,PRECIOS!A:B,2,0)</f>
        <v/>
      </c>
      <c r="K436" s="49">
        <f>1-((F436*1.19)/E436/J436)</f>
        <v/>
      </c>
    </row>
    <row r="437">
      <c r="A437" s="49" t="inlineStr">
        <is>
          <t xml:space="preserve">    901444087</t>
        </is>
      </c>
      <c r="B437" s="49" t="inlineStr">
        <is>
          <t xml:space="preserve">0000901444087-000-PRESENTACIONES LOS MONTANEROS S.A.S                       </t>
        </is>
      </c>
      <c r="C437" s="49" t="inlineStr">
        <is>
          <t xml:space="preserve">CODO 901/2 CPVC SUPRATEMP                         </t>
        </is>
      </c>
      <c r="D437" s="49">
        <f>VLOOKUP(A437,VENDEDORES!G:H,2,0)</f>
        <v/>
      </c>
      <c r="E437" s="49" t="n">
        <v>8</v>
      </c>
      <c r="F437" s="50" t="n">
        <v>6499.97</v>
      </c>
      <c r="G437" s="50" t="n">
        <v>5335.43</v>
      </c>
      <c r="H437" s="51" t="n">
        <v>0.1792</v>
      </c>
      <c r="I437" s="51" t="n">
        <v>0.2183</v>
      </c>
      <c r="J437" s="49">
        <f>VLOOKUP(C437,PRECIOS!A:B,2,0)</f>
        <v/>
      </c>
      <c r="K437" s="49">
        <f>1-((F437*1.19)/E437/J437)</f>
        <v/>
      </c>
    </row>
    <row r="438">
      <c r="A438" s="49" t="inlineStr">
        <is>
          <t xml:space="preserve">    901549367</t>
        </is>
      </c>
      <c r="B438" s="49" t="inlineStr">
        <is>
          <t xml:space="preserve">0000901549367-000-CABO MARIPOSA SAS                                         </t>
        </is>
      </c>
      <c r="C438" s="49" t="inlineStr">
        <is>
          <t xml:space="preserve">CINTA TESA 1  ( PRACTICA)                         </t>
        </is>
      </c>
      <c r="D438" s="49">
        <f>VLOOKUP(A438,VENDEDORES!G:H,2,0)</f>
        <v/>
      </c>
      <c r="E438" s="49" t="n">
        <v>30</v>
      </c>
      <c r="F438" s="50" t="n">
        <v>173485.71</v>
      </c>
      <c r="G438" s="50" t="n">
        <v>142284.41</v>
      </c>
      <c r="H438" s="51" t="n">
        <v>0.1798</v>
      </c>
      <c r="I438" s="51" t="n">
        <v>0.2193</v>
      </c>
      <c r="J438" s="49">
        <f>VLOOKUP(C438,PRECIOS!A:B,2,0)</f>
        <v/>
      </c>
      <c r="K438" s="49">
        <f>1-((F438*1.19)/E438/J438)</f>
        <v/>
      </c>
    </row>
    <row r="439">
      <c r="A439" s="49" t="inlineStr">
        <is>
          <t xml:space="preserve">     29925205</t>
        </is>
      </c>
      <c r="B439" s="49" t="inlineStr">
        <is>
          <t xml:space="preserve">0000029925205-000-MOLINA DE VARGAS ROSA TULIA                               </t>
        </is>
      </c>
      <c r="C439" s="49" t="inlineStr">
        <is>
          <t xml:space="preserve">CINTA TESA EMPAQUE BASICA  2 X 200MT              </t>
        </is>
      </c>
      <c r="D439" s="49">
        <f>VLOOKUP(A439,VENDEDORES!G:H,2,0)</f>
        <v/>
      </c>
      <c r="E439" s="49" t="n">
        <v>12</v>
      </c>
      <c r="F439" s="50" t="n">
        <v>147323.5</v>
      </c>
      <c r="G439" s="50" t="n">
        <v>120838.66</v>
      </c>
      <c r="H439" s="51" t="n">
        <v>0.1798</v>
      </c>
      <c r="I439" s="51" t="n">
        <v>0.2192</v>
      </c>
      <c r="J439" s="49">
        <f>VLOOKUP(C439,PRECIOS!A:B,2,0)</f>
        <v/>
      </c>
      <c r="K439" s="49">
        <f>1-((F439*1.19)/E439/J439)</f>
        <v/>
      </c>
    </row>
    <row r="440">
      <c r="A440" s="49" t="inlineStr">
        <is>
          <t xml:space="preserve">    900978566</t>
        </is>
      </c>
      <c r="B440" s="49" t="inlineStr">
        <is>
          <t xml:space="preserve">0000900978566-000-EDIFICADORA FORESTA SAS                                   </t>
        </is>
      </c>
      <c r="C440" s="49" t="inlineStr">
        <is>
          <t xml:space="preserve">PUNTILLA CON CABEZA 2  CAJA X 400 Gr. (2.7 MM)    </t>
        </is>
      </c>
      <c r="D440" s="49">
        <f>VLOOKUP(A440,VENDEDORES!G:H,2,0)</f>
        <v/>
      </c>
      <c r="E440" s="49" t="n">
        <v>15</v>
      </c>
      <c r="F440" s="50" t="n">
        <v>45201.68</v>
      </c>
      <c r="G440" s="50" t="n">
        <v>37055.14</v>
      </c>
      <c r="H440" s="51" t="n">
        <v>0.1802</v>
      </c>
      <c r="I440" s="51" t="n">
        <v>0.2198</v>
      </c>
      <c r="J440" s="49">
        <f>VLOOKUP(C440,PRECIOS!A:B,2,0)</f>
        <v/>
      </c>
      <c r="K440" s="49">
        <f>1-((F440*1.19)/E440/J440)</f>
        <v/>
      </c>
    </row>
    <row r="441">
      <c r="A441" s="49" t="inlineStr">
        <is>
          <t xml:space="preserve">    900978566</t>
        </is>
      </c>
      <c r="B441" s="49" t="inlineStr">
        <is>
          <t xml:space="preserve">0000900978566-000-EDIFICADORA FORESTA SAS                                   </t>
        </is>
      </c>
      <c r="C441" s="49" t="inlineStr">
        <is>
          <t>PUNTILLA CON CABEZA 2.1/2  CAJA X 400 Gr. (3.04 MM</t>
        </is>
      </c>
      <c r="D441" s="49">
        <f>VLOOKUP(A441,VENDEDORES!G:H,2,0)</f>
        <v/>
      </c>
      <c r="E441" s="49" t="n">
        <v>15</v>
      </c>
      <c r="F441" s="50" t="n">
        <v>45201.68</v>
      </c>
      <c r="G441" s="50" t="n">
        <v>37047.28</v>
      </c>
      <c r="H441" s="51" t="n">
        <v>0.1804</v>
      </c>
      <c r="I441" s="51" t="n">
        <v>0.2201</v>
      </c>
      <c r="J441" s="49">
        <f>VLOOKUP(C441,PRECIOS!A:B,2,0)</f>
        <v/>
      </c>
      <c r="K441" s="49">
        <f>1-((F441*1.19)/E441/J441)</f>
        <v/>
      </c>
    </row>
    <row r="442">
      <c r="A442" s="49" t="inlineStr">
        <is>
          <t xml:space="preserve">    901235670</t>
        </is>
      </c>
      <c r="B442" s="49" t="inlineStr">
        <is>
          <t xml:space="preserve">0000901235670-000-AVICOLA MINIDO SAS                                        </t>
        </is>
      </c>
      <c r="C442" s="49" t="inlineStr">
        <is>
          <t xml:space="preserve">KORAZA BASE DEEP 01                               </t>
        </is>
      </c>
      <c r="D442" s="49">
        <f>VLOOKUP(A442,VENDEDORES!G:H,2,0)</f>
        <v/>
      </c>
      <c r="E442" s="49" t="n">
        <v>1</v>
      </c>
      <c r="F442" s="50" t="n">
        <v>94581.50999999999</v>
      </c>
      <c r="G442" s="50" t="n">
        <v>77502.59</v>
      </c>
      <c r="H442" s="51" t="n">
        <v>0.1806</v>
      </c>
      <c r="I442" s="51" t="n">
        <v>0.2204</v>
      </c>
      <c r="J442" s="49">
        <f>VLOOKUP(C442,PRECIOS!A:B,2,0)</f>
        <v/>
      </c>
      <c r="K442" s="49">
        <f>1-((F442*1.19)/E442/J442)</f>
        <v/>
      </c>
    </row>
    <row r="443">
      <c r="A443" s="49" t="inlineStr">
        <is>
          <t xml:space="preserve">    901444087</t>
        </is>
      </c>
      <c r="B443" s="49" t="inlineStr">
        <is>
          <t xml:space="preserve">0000901444087-000-PRESENTACIONES LOS MONTANEROS S.A.S                       </t>
        </is>
      </c>
      <c r="C443" s="49" t="inlineStr">
        <is>
          <t xml:space="preserve">UNION 1/2 CPVC SUPRATEMP                          </t>
        </is>
      </c>
      <c r="D443" s="49">
        <f>VLOOKUP(A443,VENDEDORES!G:H,2,0)</f>
        <v/>
      </c>
      <c r="E443" s="49" t="n">
        <v>6</v>
      </c>
      <c r="F443" s="50" t="n">
        <v>3582.45</v>
      </c>
      <c r="G443" s="50" t="n">
        <v>2933.96</v>
      </c>
      <c r="H443" s="51" t="n">
        <v>0.181</v>
      </c>
      <c r="I443" s="51" t="n">
        <v>0.221</v>
      </c>
      <c r="J443" s="49">
        <f>VLOOKUP(C443,PRECIOS!A:B,2,0)</f>
        <v/>
      </c>
      <c r="K443" s="49">
        <f>1-((F443*1.19)/E443/J443)</f>
        <v/>
      </c>
    </row>
    <row r="444">
      <c r="A444" s="49" t="inlineStr">
        <is>
          <t xml:space="preserve">    901444087</t>
        </is>
      </c>
      <c r="B444" s="49" t="inlineStr">
        <is>
          <t xml:space="preserve">0000901444087-000-PRESENTACIONES LOS MONTANEROS S.A.S                       </t>
        </is>
      </c>
      <c r="C444" s="49" t="inlineStr">
        <is>
          <t xml:space="preserve">TEE PRESION 1/2                                   </t>
        </is>
      </c>
      <c r="D444" s="49">
        <f>VLOOKUP(A444,VENDEDORES!G:H,2,0)</f>
        <v/>
      </c>
      <c r="E444" s="49" t="n">
        <v>6</v>
      </c>
      <c r="F444" s="50" t="n">
        <v>2632.49</v>
      </c>
      <c r="G444" s="50" t="n">
        <v>2155.67</v>
      </c>
      <c r="H444" s="51" t="n">
        <v>0.1811</v>
      </c>
      <c r="I444" s="51" t="n">
        <v>0.2212</v>
      </c>
      <c r="J444" s="49">
        <f>VLOOKUP(C444,PRECIOS!A:B,2,0)</f>
        <v/>
      </c>
      <c r="K444" s="49">
        <f>1-((F444*1.19)/E444/J444)</f>
        <v/>
      </c>
    </row>
    <row r="445">
      <c r="A445" s="49" t="inlineStr">
        <is>
          <t xml:space="preserve">     18389955</t>
        </is>
      </c>
      <c r="B445" s="49" t="inlineStr">
        <is>
          <t xml:space="preserve">0000018389955-000-MARTINEZ RAMIREZ CESAR ALBERTO                            </t>
        </is>
      </c>
      <c r="C445" s="49" t="inlineStr">
        <is>
          <t xml:space="preserve">VINILTEX BLANCO 05                                </t>
        </is>
      </c>
      <c r="D445" s="49">
        <f>VLOOKUP(A445,VENDEDORES!G:H,2,0)</f>
        <v/>
      </c>
      <c r="E445" s="49" t="n">
        <v>1</v>
      </c>
      <c r="F445" s="50" t="n">
        <v>315882.35</v>
      </c>
      <c r="G445" s="50" t="n">
        <v>258548.19</v>
      </c>
      <c r="H445" s="51" t="n">
        <v>0.1815</v>
      </c>
      <c r="I445" s="51" t="n">
        <v>0.2218</v>
      </c>
      <c r="J445" s="49">
        <f>VLOOKUP(C445,PRECIOS!A:B,2,0)</f>
        <v/>
      </c>
      <c r="K445" s="49">
        <f>1-((F445*1.19)/E445/J445)</f>
        <v/>
      </c>
    </row>
    <row r="446">
      <c r="A446" s="49" t="inlineStr">
        <is>
          <t xml:space="preserve">    901823759</t>
        </is>
      </c>
      <c r="B446" s="49" t="inlineStr">
        <is>
          <t xml:space="preserve">0000901823759-000-SUPER CUBIERTAS Y METALICAS LFG S.A.S - ZOMAC             </t>
        </is>
      </c>
      <c r="C446" s="49" t="inlineStr">
        <is>
          <t xml:space="preserve">ACRONAL 50% 1/4 TEXILAN (210) CUARTO              </t>
        </is>
      </c>
      <c r="D446" s="49">
        <f>VLOOKUP(A446,VENDEDORES!G:H,2,0)</f>
        <v/>
      </c>
      <c r="E446" s="49" t="n">
        <v>12</v>
      </c>
      <c r="F446" s="50" t="n">
        <v>78257.14</v>
      </c>
      <c r="G446" s="50" t="n">
        <v>64007.89</v>
      </c>
      <c r="H446" s="51" t="n">
        <v>0.1821</v>
      </c>
      <c r="I446" s="51" t="n">
        <v>0.2226</v>
      </c>
      <c r="J446" s="49">
        <f>VLOOKUP(C446,PRECIOS!A:B,2,0)</f>
        <v/>
      </c>
      <c r="K446" s="49">
        <f>1-((F446*1.19)/E446/J446)</f>
        <v/>
      </c>
    </row>
    <row r="447">
      <c r="A447" s="49" t="inlineStr">
        <is>
          <t xml:space="preserve">     41943306</t>
        </is>
      </c>
      <c r="B447" s="49" t="inlineStr">
        <is>
          <t xml:space="preserve">0000041943306-000-ARIAS NIQUEPA MARTHA CECILIA                              </t>
        </is>
      </c>
      <c r="C447" s="49" t="inlineStr">
        <is>
          <t xml:space="preserve">ACRONAL 50% 1/4 TEXILAN (210) CUARTO              </t>
        </is>
      </c>
      <c r="D447" s="49">
        <f>VLOOKUP(A447,VENDEDORES!G:H,2,0)</f>
        <v/>
      </c>
      <c r="E447" s="49" t="n">
        <v>3</v>
      </c>
      <c r="F447" s="50" t="n">
        <v>19563.86</v>
      </c>
      <c r="G447" s="50" t="n">
        <v>16001.97</v>
      </c>
      <c r="H447" s="51" t="n">
        <v>0.1821</v>
      </c>
      <c r="I447" s="51" t="n">
        <v>0.2226</v>
      </c>
      <c r="J447" s="49">
        <f>VLOOKUP(C447,PRECIOS!A:B,2,0)</f>
        <v/>
      </c>
      <c r="K447" s="49">
        <f>1-((F447*1.19)/E447/J447)</f>
        <v/>
      </c>
    </row>
    <row r="448">
      <c r="A448" s="49" t="inlineStr">
        <is>
          <t xml:space="preserve">   1116071126</t>
        </is>
      </c>
      <c r="B448" s="49" t="inlineStr">
        <is>
          <t xml:space="preserve">0001116071126-000-VARGAS AREIZA DIEGO ALEJANDRO                             </t>
        </is>
      </c>
      <c r="C448" s="49" t="inlineStr">
        <is>
          <t xml:space="preserve">LIJA AGUA # 150 ABRACOL                           </t>
        </is>
      </c>
      <c r="D448" s="49">
        <f>VLOOKUP(A448,VENDEDORES!G:H,2,0)</f>
        <v/>
      </c>
      <c r="E448" s="49" t="n">
        <v>30</v>
      </c>
      <c r="F448" s="50" t="n">
        <v>35544.45</v>
      </c>
      <c r="G448" s="50" t="n">
        <v>29062.74</v>
      </c>
      <c r="H448" s="51" t="n">
        <v>0.1824</v>
      </c>
      <c r="I448" s="51" t="n">
        <v>0.223</v>
      </c>
      <c r="J448" s="49">
        <f>VLOOKUP(C448,PRECIOS!A:B,2,0)</f>
        <v/>
      </c>
      <c r="K448" s="49">
        <f>1-((F448*1.19)/E448/J448)</f>
        <v/>
      </c>
    </row>
    <row r="449">
      <c r="A449" s="49" t="inlineStr">
        <is>
          <t xml:space="preserve">     41961857</t>
        </is>
      </c>
      <c r="B449" s="49" t="inlineStr">
        <is>
          <t xml:space="preserve">0000041961857-000-DIANA MARCELA VELEZ CASTRILLON                            </t>
        </is>
      </c>
      <c r="C449" s="49" t="inlineStr">
        <is>
          <t xml:space="preserve">MALLA CUADRADA TODO TERRENO GRIS 1.5 X 30 MT      </t>
        </is>
      </c>
      <c r="D449" s="49">
        <f>VLOOKUP(A449,VENDEDORES!G:H,2,0)</f>
        <v/>
      </c>
      <c r="E449" s="49" t="n">
        <v>0.1</v>
      </c>
      <c r="F449" s="50" t="n">
        <v>19663.87</v>
      </c>
      <c r="G449" s="50" t="n">
        <v>16069.11</v>
      </c>
      <c r="H449" s="51" t="n">
        <v>0.1828</v>
      </c>
      <c r="I449" s="51" t="n">
        <v>0.2237</v>
      </c>
      <c r="J449" s="49">
        <f>VLOOKUP(C449,PRECIOS!A:B,2,0)</f>
        <v/>
      </c>
      <c r="K449" s="49">
        <f>1-((F449*1.19)/E449/J449)</f>
        <v/>
      </c>
    </row>
    <row r="450">
      <c r="A450" s="49" t="inlineStr">
        <is>
          <t xml:space="preserve">    901444087</t>
        </is>
      </c>
      <c r="B450" s="49" t="inlineStr">
        <is>
          <t xml:space="preserve">0000901444087-000-PRESENTACIONES LOS MONTANEROS S.A.S                       </t>
        </is>
      </c>
      <c r="C450" s="49" t="inlineStr">
        <is>
          <t xml:space="preserve">TEE CPVC 1/2 SUPRATEMP                            </t>
        </is>
      </c>
      <c r="D450" s="49">
        <f>VLOOKUP(A450,VENDEDORES!G:H,2,0)</f>
        <v/>
      </c>
      <c r="E450" s="49" t="n">
        <v>4</v>
      </c>
      <c r="F450" s="50" t="n">
        <v>4298.32</v>
      </c>
      <c r="G450" s="50" t="n">
        <v>3509.99</v>
      </c>
      <c r="H450" s="51" t="n">
        <v>0.1834</v>
      </c>
      <c r="I450" s="51" t="n">
        <v>0.2246</v>
      </c>
      <c r="J450" s="49">
        <f>VLOOKUP(C450,PRECIOS!A:B,2,0)</f>
        <v/>
      </c>
      <c r="K450" s="49">
        <f>1-((F450*1.19)/E450/J450)</f>
        <v/>
      </c>
    </row>
    <row r="451">
      <c r="A451" s="49" t="inlineStr">
        <is>
          <t xml:space="preserve">    901444087</t>
        </is>
      </c>
      <c r="B451" s="49" t="inlineStr">
        <is>
          <t xml:space="preserve">0000901444087-000-PRESENTACIONES LOS MONTANEROS S.A.S                       </t>
        </is>
      </c>
      <c r="C451" s="49" t="inlineStr">
        <is>
          <t xml:space="preserve">CODO PRESION 90 1/2                               </t>
        </is>
      </c>
      <c r="D451" s="49">
        <f>VLOOKUP(A451,VENDEDORES!G:H,2,0)</f>
        <v/>
      </c>
      <c r="E451" s="49" t="n">
        <v>12</v>
      </c>
      <c r="F451" s="50" t="n">
        <v>3974.92</v>
      </c>
      <c r="G451" s="50" t="n">
        <v>3243.83</v>
      </c>
      <c r="H451" s="51" t="n">
        <v>0.1839</v>
      </c>
      <c r="I451" s="51" t="n">
        <v>0.2254</v>
      </c>
      <c r="J451" s="49">
        <f>VLOOKUP(C451,PRECIOS!A:B,2,0)</f>
        <v/>
      </c>
      <c r="K451" s="49">
        <f>1-((F451*1.19)/E451/J451)</f>
        <v/>
      </c>
    </row>
    <row r="452">
      <c r="A452" s="49" t="inlineStr">
        <is>
          <t xml:space="preserve">      9729575</t>
        </is>
      </c>
      <c r="B452" s="49" t="inlineStr">
        <is>
          <t xml:space="preserve">0000009729575-000-OSORIO ALVAREZ MANUEL FELIPE                              </t>
        </is>
      </c>
      <c r="C452" s="49" t="inlineStr">
        <is>
          <t xml:space="preserve">SOLDADURA PVC 1/64 NEUTRO Y VERDE SUPRASOLD       </t>
        </is>
      </c>
      <c r="D452" s="49">
        <f>VLOOKUP(A452,VENDEDORES!G:H,2,0)</f>
        <v/>
      </c>
      <c r="E452" s="49" t="n">
        <v>1</v>
      </c>
      <c r="F452" s="50" t="n">
        <v>5773.33</v>
      </c>
      <c r="G452" s="50" t="n">
        <v>4711.34</v>
      </c>
      <c r="H452" s="51" t="n">
        <v>0.1839</v>
      </c>
      <c r="I452" s="51" t="n">
        <v>0.2254</v>
      </c>
      <c r="J452" s="49">
        <f>VLOOKUP(C452,PRECIOS!A:B,2,0)</f>
        <v/>
      </c>
      <c r="K452" s="49">
        <f>1-((F452*1.19)/E452/J452)</f>
        <v/>
      </c>
    </row>
    <row r="453">
      <c r="A453" s="49" t="inlineStr">
        <is>
          <t xml:space="preserve"> 222222222222</t>
        </is>
      </c>
      <c r="B453" s="49" t="inlineStr">
        <is>
          <t xml:space="preserve">0222222222222-000-CONSUMIDOR FINAL                                          </t>
        </is>
      </c>
      <c r="C453" s="49" t="inlineStr">
        <is>
          <t xml:space="preserve">BARNIZ 557-01 EXTERIOR BRILLANTE                  </t>
        </is>
      </c>
      <c r="D453" s="49">
        <f>VLOOKUP(A453,VENDEDORES!G:H,2,0)</f>
        <v/>
      </c>
      <c r="E453" s="49" t="n">
        <v>1</v>
      </c>
      <c r="F453" s="50" t="n">
        <v>80492.44</v>
      </c>
      <c r="G453" s="50" t="n">
        <v>65670.25</v>
      </c>
      <c r="H453" s="51" t="n">
        <v>0.1841</v>
      </c>
      <c r="I453" s="51" t="n">
        <v>0.2257</v>
      </c>
      <c r="J453" s="49">
        <f>VLOOKUP(C453,PRECIOS!A:B,2,0)</f>
        <v/>
      </c>
      <c r="K453" s="49">
        <f>1-((F453*1.19)/E453/J453)</f>
        <v/>
      </c>
    </row>
    <row r="454">
      <c r="A454" s="49" t="inlineStr">
        <is>
          <t xml:space="preserve">   1094976459</t>
        </is>
      </c>
      <c r="B454" s="49" t="inlineStr">
        <is>
          <t xml:space="preserve">0001094976459-000-TELLEZ JUAN CAMILO                                        </t>
        </is>
      </c>
      <c r="C454" s="49" t="inlineStr">
        <is>
          <t xml:space="preserve">KORAZA BLANCO 01                                  </t>
        </is>
      </c>
      <c r="D454" s="49">
        <f>VLOOKUP(A454,VENDEDORES!G:H,2,0)</f>
        <v/>
      </c>
      <c r="E454" s="49" t="n">
        <v>2</v>
      </c>
      <c r="F454" s="50" t="n">
        <v>202060.5</v>
      </c>
      <c r="G454" s="50" t="n">
        <v>164613.31</v>
      </c>
      <c r="H454" s="51" t="n">
        <v>0.1853</v>
      </c>
      <c r="I454" s="51" t="n">
        <v>0.2275</v>
      </c>
      <c r="J454" s="49">
        <f>VLOOKUP(C454,PRECIOS!A:B,2,0)</f>
        <v/>
      </c>
      <c r="K454" s="49">
        <f>1-((F454*1.19)/E454/J454)</f>
        <v/>
      </c>
    </row>
    <row r="455">
      <c r="A455" s="49" t="inlineStr">
        <is>
          <t xml:space="preserve">     18418830</t>
        </is>
      </c>
      <c r="B455" s="49" t="inlineStr">
        <is>
          <t xml:space="preserve">0000018418830-000-RAMIRO ESCALANTE TRUJILLO                                 </t>
        </is>
      </c>
      <c r="C455" s="49" t="inlineStr">
        <is>
          <t xml:space="preserve">KORAZA BLANCO 01                                  </t>
        </is>
      </c>
      <c r="D455" s="49">
        <f>VLOOKUP(A455,VENDEDORES!G:H,2,0)</f>
        <v/>
      </c>
      <c r="E455" s="49" t="n">
        <v>1</v>
      </c>
      <c r="F455" s="50" t="n">
        <v>101030.25</v>
      </c>
      <c r="G455" s="50" t="n">
        <v>82306.64999999999</v>
      </c>
      <c r="H455" s="51" t="n">
        <v>0.1853</v>
      </c>
      <c r="I455" s="51" t="n">
        <v>0.2275</v>
      </c>
      <c r="J455" s="49">
        <f>VLOOKUP(C455,PRECIOS!A:B,2,0)</f>
        <v/>
      </c>
      <c r="K455" s="49">
        <f>1-((F455*1.19)/E455/J455)</f>
        <v/>
      </c>
    </row>
    <row r="456">
      <c r="A456" s="49" t="inlineStr">
        <is>
          <t xml:space="preserve">    901410420</t>
        </is>
      </c>
      <c r="B456" s="49" t="inlineStr">
        <is>
          <t xml:space="preserve">0000901410420-000-ALMUCON SAS                                               </t>
        </is>
      </c>
      <c r="C456" s="49" t="inlineStr">
        <is>
          <t xml:space="preserve">KORAZA BLANCO 01                                  </t>
        </is>
      </c>
      <c r="D456" s="49">
        <f>VLOOKUP(A456,VENDEDORES!G:H,2,0)</f>
        <v/>
      </c>
      <c r="E456" s="49" t="n">
        <v>1</v>
      </c>
      <c r="F456" s="50" t="n">
        <v>101030.25</v>
      </c>
      <c r="G456" s="50" t="n">
        <v>82306.64999999999</v>
      </c>
      <c r="H456" s="51" t="n">
        <v>0.1853</v>
      </c>
      <c r="I456" s="51" t="n">
        <v>0.2275</v>
      </c>
      <c r="J456" s="49">
        <f>VLOOKUP(C456,PRECIOS!A:B,2,0)</f>
        <v/>
      </c>
      <c r="K456" s="49">
        <f>1-((F456*1.19)/E456/J456)</f>
        <v/>
      </c>
    </row>
    <row r="457">
      <c r="A457" s="49" t="inlineStr">
        <is>
          <t xml:space="preserve">     11377590</t>
        </is>
      </c>
      <c r="B457" s="49" t="inlineStr">
        <is>
          <t xml:space="preserve">0000011377590-000-PINEDA JAIME ENRIQUE                                      </t>
        </is>
      </c>
      <c r="C457" s="49" t="inlineStr">
        <is>
          <t xml:space="preserve">SIKA MULTISEAL ALUMINIO 10 CM x 10 MTS            </t>
        </is>
      </c>
      <c r="D457" s="49">
        <f>VLOOKUP(A457,VENDEDORES!G:H,2,0)</f>
        <v/>
      </c>
      <c r="E457" s="49" t="n">
        <v>1</v>
      </c>
      <c r="F457" s="50" t="n">
        <v>58480</v>
      </c>
      <c r="G457" s="50" t="n">
        <v>47623.03</v>
      </c>
      <c r="H457" s="51" t="n">
        <v>0.1857</v>
      </c>
      <c r="I457" s="51" t="n">
        <v>0.228</v>
      </c>
      <c r="J457" s="49">
        <f>VLOOKUP(C457,PRECIOS!A:B,2,0)</f>
        <v/>
      </c>
      <c r="K457" s="49">
        <f>1-((F457*1.19)/E457/J457)</f>
        <v/>
      </c>
    </row>
    <row r="458">
      <c r="A458" s="49" t="inlineStr">
        <is>
          <t xml:space="preserve">     24988365</t>
        </is>
      </c>
      <c r="B458" s="49" t="inlineStr">
        <is>
          <t xml:space="preserve">0000024988365-000-MORA VALENCIA ALICIA                                      </t>
        </is>
      </c>
      <c r="C458" s="49" t="inlineStr">
        <is>
          <t xml:space="preserve">VARSOL MEDIA BOTELLA  (EXCLUIDO)                  </t>
        </is>
      </c>
      <c r="D458" s="49">
        <f>VLOOKUP(A458,VENDEDORES!G:H,2,0)</f>
        <v/>
      </c>
      <c r="E458" s="49" t="n">
        <v>4</v>
      </c>
      <c r="F458" s="50" t="n">
        <v>14212</v>
      </c>
      <c r="G458" s="50" t="n">
        <v>11568.8</v>
      </c>
      <c r="H458" s="51" t="n">
        <v>0.186</v>
      </c>
      <c r="I458" s="51" t="n">
        <v>0.2285</v>
      </c>
      <c r="J458" s="49">
        <f>VLOOKUP(C458,PRECIOS!A:B,2,0)</f>
        <v/>
      </c>
      <c r="K458" s="49">
        <f>1-((F458*1.19)/E458/J458)</f>
        <v/>
      </c>
    </row>
    <row r="459">
      <c r="A459" s="49" t="inlineStr">
        <is>
          <t xml:space="preserve"> 222222222222</t>
        </is>
      </c>
      <c r="B459" s="49" t="inlineStr">
        <is>
          <t xml:space="preserve">0222222222222-000-CONSUMIDOR FINAL                                          </t>
        </is>
      </c>
      <c r="C459" s="49" t="inlineStr">
        <is>
          <t xml:space="preserve">SIKACERAM FLEX GRIS X 25.KLG                      </t>
        </is>
      </c>
      <c r="D459" s="49">
        <f>VLOOKUP(A459,VENDEDORES!G:H,2,0)</f>
        <v/>
      </c>
      <c r="E459" s="49" t="n">
        <v>1</v>
      </c>
      <c r="F459" s="50" t="n">
        <v>155462.18</v>
      </c>
      <c r="G459" s="50" t="n">
        <v>126453.04</v>
      </c>
      <c r="H459" s="51" t="n">
        <v>0.1866</v>
      </c>
      <c r="I459" s="51" t="n">
        <v>0.2294</v>
      </c>
      <c r="J459" s="49">
        <f>VLOOKUP(C459,PRECIOS!A:B,2,0)</f>
        <v/>
      </c>
      <c r="K459" s="49">
        <f>1-((F459*1.19)/E459/J459)</f>
        <v/>
      </c>
    </row>
    <row r="460">
      <c r="A460" s="49" t="inlineStr">
        <is>
          <t xml:space="preserve"> 222222222222</t>
        </is>
      </c>
      <c r="B460" s="49" t="inlineStr">
        <is>
          <t xml:space="preserve">0222222222222-000-CONSUMIDOR FINAL                                          </t>
        </is>
      </c>
      <c r="C460" s="49" t="inlineStr">
        <is>
          <t xml:space="preserve">FIX ALL HIGH TACK BLANCO X 290 ML                 </t>
        </is>
      </c>
      <c r="D460" s="49">
        <f>VLOOKUP(A460,VENDEDORES!G:H,2,0)</f>
        <v/>
      </c>
      <c r="E460" s="49" t="n">
        <v>4</v>
      </c>
      <c r="F460" s="50" t="n">
        <v>80766.38</v>
      </c>
      <c r="G460" s="50" t="n">
        <v>65657.10000000001</v>
      </c>
      <c r="H460" s="51" t="n">
        <v>0.1871</v>
      </c>
      <c r="I460" s="51" t="n">
        <v>0.2301</v>
      </c>
      <c r="J460" s="49">
        <f>VLOOKUP(C460,PRECIOS!A:B,2,0)</f>
        <v/>
      </c>
      <c r="K460" s="49">
        <f>1-((F460*1.19)/E460/J460)</f>
        <v/>
      </c>
    </row>
    <row r="461">
      <c r="A461" s="49" t="inlineStr">
        <is>
          <t xml:space="preserve">     18389955</t>
        </is>
      </c>
      <c r="B461" s="49" t="inlineStr">
        <is>
          <t xml:space="preserve">0000018389955-000-MARTINEZ RAMIREZ CESAR ALBERTO                            </t>
        </is>
      </c>
      <c r="C461" s="49" t="inlineStr">
        <is>
          <t xml:space="preserve">FIX ALL HIGH TACK BLANCO X 290 ML                 </t>
        </is>
      </c>
      <c r="D461" s="49">
        <f>VLOOKUP(A461,VENDEDORES!G:H,2,0)</f>
        <v/>
      </c>
      <c r="E461" s="49" t="n">
        <v>1</v>
      </c>
      <c r="F461" s="50" t="n">
        <v>20191.6</v>
      </c>
      <c r="G461" s="50" t="n">
        <v>16414.27</v>
      </c>
      <c r="H461" s="51" t="n">
        <v>0.1871</v>
      </c>
      <c r="I461" s="51" t="n">
        <v>0.2301</v>
      </c>
      <c r="J461" s="49">
        <f>VLOOKUP(C461,PRECIOS!A:B,2,0)</f>
        <v/>
      </c>
      <c r="K461" s="49">
        <f>1-((F461*1.19)/E461/J461)</f>
        <v/>
      </c>
    </row>
    <row r="462">
      <c r="A462" s="49" t="inlineStr">
        <is>
          <t xml:space="preserve">    901932001</t>
        </is>
      </c>
      <c r="B462" s="49" t="inlineStr">
        <is>
          <t xml:space="preserve">0000901932001-000-WEELS SAS                                                 </t>
        </is>
      </c>
      <c r="C462" s="49" t="inlineStr">
        <is>
          <t xml:space="preserve">FIX ALL HIGH TACK BLANCO X 290 ML                 </t>
        </is>
      </c>
      <c r="D462" s="49">
        <f>VLOOKUP(A462,VENDEDORES!G:H,2,0)</f>
        <v/>
      </c>
      <c r="E462" s="49" t="n">
        <v>3</v>
      </c>
      <c r="F462" s="50" t="n">
        <v>60574.79</v>
      </c>
      <c r="G462" s="50" t="n">
        <v>49242.82</v>
      </c>
      <c r="H462" s="51" t="n">
        <v>0.1871</v>
      </c>
      <c r="I462" s="51" t="n">
        <v>0.2301</v>
      </c>
      <c r="J462" s="49">
        <f>VLOOKUP(C462,PRECIOS!A:B,2,0)</f>
        <v/>
      </c>
      <c r="K462" s="49">
        <f>1-((F462*1.19)/E462/J462)</f>
        <v/>
      </c>
    </row>
    <row r="463">
      <c r="A463" s="49" t="inlineStr">
        <is>
          <t xml:space="preserve"> 222222222222</t>
        </is>
      </c>
      <c r="B463" s="49" t="inlineStr">
        <is>
          <t xml:space="preserve">0222222222222-000-CONSUMIDOR FINAL                                          </t>
        </is>
      </c>
      <c r="C463" s="49" t="inlineStr">
        <is>
          <t xml:space="preserve">DOMESTICO GRIS HUMO 04                            </t>
        </is>
      </c>
      <c r="D463" s="49">
        <f>VLOOKUP(A463,VENDEDORES!G:H,2,0)</f>
        <v/>
      </c>
      <c r="E463" s="49" t="n">
        <v>1</v>
      </c>
      <c r="F463" s="50" t="n">
        <v>25198.32</v>
      </c>
      <c r="G463" s="50" t="n">
        <v>20466.37</v>
      </c>
      <c r="H463" s="51" t="n">
        <v>0.1878</v>
      </c>
      <c r="I463" s="51" t="n">
        <v>0.2312</v>
      </c>
      <c r="J463" s="49">
        <f>VLOOKUP(C463,PRECIOS!A:B,2,0)</f>
        <v/>
      </c>
      <c r="K463" s="49">
        <f>1-((F463*1.19)/E463/J463)</f>
        <v/>
      </c>
    </row>
    <row r="464">
      <c r="A464" s="49" t="inlineStr">
        <is>
          <t xml:space="preserve">    901813431</t>
        </is>
      </c>
      <c r="B464" s="49" t="inlineStr">
        <is>
          <t xml:space="preserve">0000901813431-000-MARZAEM INGENIERIA S.AS                                   </t>
        </is>
      </c>
      <c r="C464" s="49" t="inlineStr">
        <is>
          <t xml:space="preserve">SOUDAFLEX 40FC BLANCO X 300 ML                    </t>
        </is>
      </c>
      <c r="D464" s="49">
        <f>VLOOKUP(A464,VENDEDORES!G:H,2,0)</f>
        <v/>
      </c>
      <c r="E464" s="49" t="n">
        <v>5</v>
      </c>
      <c r="F464" s="50" t="n">
        <v>83785.71000000001</v>
      </c>
      <c r="G464" s="50" t="n">
        <v>68046.10000000001</v>
      </c>
      <c r="H464" s="51" t="n">
        <v>0.1879</v>
      </c>
      <c r="I464" s="51" t="n">
        <v>0.2313</v>
      </c>
      <c r="J464" s="49">
        <f>VLOOKUP(C464,PRECIOS!A:B,2,0)</f>
        <v/>
      </c>
      <c r="K464" s="49">
        <f>1-((F464*1.19)/E464/J464)</f>
        <v/>
      </c>
    </row>
    <row r="465">
      <c r="A465" s="49" t="inlineStr">
        <is>
          <t xml:space="preserve"> 222222222222</t>
        </is>
      </c>
      <c r="B465" s="49" t="inlineStr">
        <is>
          <t xml:space="preserve">0222222222222-000-CONSUMIDOR FINAL                                          </t>
        </is>
      </c>
      <c r="C465" s="49" t="inlineStr">
        <is>
          <t xml:space="preserve">SOUDAFLEX 40FC BLANCO X 300 ML                    </t>
        </is>
      </c>
      <c r="D465" s="49">
        <f>VLOOKUP(A465,VENDEDORES!G:H,2,0)</f>
        <v/>
      </c>
      <c r="E465" s="49" t="n">
        <v>2</v>
      </c>
      <c r="F465" s="50" t="n">
        <v>33514.28</v>
      </c>
      <c r="G465" s="50" t="n">
        <v>27218.44</v>
      </c>
      <c r="H465" s="51" t="n">
        <v>0.1879</v>
      </c>
      <c r="I465" s="51" t="n">
        <v>0.2313</v>
      </c>
      <c r="J465" s="49">
        <f>VLOOKUP(C465,PRECIOS!A:B,2,0)</f>
        <v/>
      </c>
      <c r="K465" s="49">
        <f>1-((F465*1.19)/E465/J465)</f>
        <v/>
      </c>
    </row>
    <row r="466">
      <c r="A466" s="49" t="inlineStr">
        <is>
          <t xml:space="preserve">    901410420</t>
        </is>
      </c>
      <c r="B466" s="49" t="inlineStr">
        <is>
          <t xml:space="preserve">0000901410420-000-ALMUCON SAS                                               </t>
        </is>
      </c>
      <c r="C466" s="49" t="inlineStr">
        <is>
          <t xml:space="preserve">SOUDAFLEX 40FC BLANCO X 300 ML                    </t>
        </is>
      </c>
      <c r="D466" s="49">
        <f>VLOOKUP(A466,VENDEDORES!G:H,2,0)</f>
        <v/>
      </c>
      <c r="E466" s="49" t="n">
        <v>3</v>
      </c>
      <c r="F466" s="50" t="n">
        <v>50271.43</v>
      </c>
      <c r="G466" s="50" t="n">
        <v>40827.66</v>
      </c>
      <c r="H466" s="51" t="n">
        <v>0.1879</v>
      </c>
      <c r="I466" s="51" t="n">
        <v>0.2313</v>
      </c>
      <c r="J466" s="49">
        <f>VLOOKUP(C466,PRECIOS!A:B,2,0)</f>
        <v/>
      </c>
      <c r="K466" s="49">
        <f>1-((F466*1.19)/E466/J466)</f>
        <v/>
      </c>
    </row>
    <row r="467">
      <c r="A467" s="49" t="inlineStr">
        <is>
          <t xml:space="preserve"> 222222222222</t>
        </is>
      </c>
      <c r="B467" s="49" t="inlineStr">
        <is>
          <t xml:space="preserve">0222222222222-000-CONSUMIDOR FINAL                                          </t>
        </is>
      </c>
      <c r="C467" s="49" t="inlineStr">
        <is>
          <t xml:space="preserve">PINTULUX GRIS PLATA 04 TRADICIONAL                </t>
        </is>
      </c>
      <c r="D467" s="49">
        <f>VLOOKUP(A467,VENDEDORES!G:H,2,0)</f>
        <v/>
      </c>
      <c r="E467" s="49" t="n">
        <v>2</v>
      </c>
      <c r="F467" s="50" t="n">
        <v>63035.29</v>
      </c>
      <c r="G467" s="50" t="n">
        <v>51147.74</v>
      </c>
      <c r="H467" s="51" t="n">
        <v>0.1886</v>
      </c>
      <c r="I467" s="51" t="n">
        <v>0.2324</v>
      </c>
      <c r="J467" s="49">
        <f>VLOOKUP(C467,PRECIOS!A:B,2,0)</f>
        <v/>
      </c>
      <c r="K467" s="49">
        <f>1-((F467*1.19)/E467/J467)</f>
        <v/>
      </c>
    </row>
    <row r="468">
      <c r="A468" s="49" t="inlineStr">
        <is>
          <t xml:space="preserve"> 222222222222</t>
        </is>
      </c>
      <c r="B468" s="49" t="inlineStr">
        <is>
          <t xml:space="preserve">0222222222222-000-CONSUMIDOR FINAL                                          </t>
        </is>
      </c>
      <c r="C468" s="49" t="inlineStr">
        <is>
          <t xml:space="preserve">ANGULO ESQUIN PROTECTOR X 2.44 BLANCO             </t>
        </is>
      </c>
      <c r="D468" s="49">
        <f>VLOOKUP(A468,VENDEDORES!G:H,2,0)</f>
        <v/>
      </c>
      <c r="E468" s="49" t="n">
        <v>1</v>
      </c>
      <c r="F468" s="50" t="n">
        <v>6619.33</v>
      </c>
      <c r="G468" s="50" t="n">
        <v>5370</v>
      </c>
      <c r="H468" s="51" t="n">
        <v>0.1887</v>
      </c>
      <c r="I468" s="51" t="n">
        <v>0.2326</v>
      </c>
      <c r="J468" s="49">
        <f>VLOOKUP(C468,PRECIOS!A:B,2,0)</f>
        <v/>
      </c>
      <c r="K468" s="49">
        <f>1-((F468*1.19)/E468/J468)</f>
        <v/>
      </c>
    </row>
    <row r="469">
      <c r="A469" s="49" t="inlineStr">
        <is>
          <t xml:space="preserve">      6463232</t>
        </is>
      </c>
      <c r="B469" s="49" t="inlineStr">
        <is>
          <t xml:space="preserve">0000006463232-000-MUÑOZ JOSE WILMAR                                         </t>
        </is>
      </c>
      <c r="C469" s="49" t="inlineStr">
        <is>
          <t xml:space="preserve">ANGULO ESQUIN PROTECTOR X 2.44 BLANCO             </t>
        </is>
      </c>
      <c r="D469" s="49">
        <f>VLOOKUP(A469,VENDEDORES!G:H,2,0)</f>
        <v/>
      </c>
      <c r="E469" s="49" t="n">
        <v>70</v>
      </c>
      <c r="F469" s="50" t="n">
        <v>463352.94</v>
      </c>
      <c r="G469" s="50" t="n">
        <v>375900</v>
      </c>
      <c r="H469" s="51" t="n">
        <v>0.1887</v>
      </c>
      <c r="I469" s="51" t="n">
        <v>0.2326</v>
      </c>
      <c r="J469" s="49">
        <f>VLOOKUP(C469,PRECIOS!A:B,2,0)</f>
        <v/>
      </c>
      <c r="K469" s="49">
        <f>1-((F469*1.19)/E469/J469)</f>
        <v/>
      </c>
    </row>
    <row r="470">
      <c r="A470" s="49" t="inlineStr">
        <is>
          <t xml:space="preserve"> 222222222222</t>
        </is>
      </c>
      <c r="B470" s="49" t="inlineStr">
        <is>
          <t xml:space="preserve">0222222222222-000-CONSUMIDOR FINAL                                          </t>
        </is>
      </c>
      <c r="C470" s="49" t="inlineStr">
        <is>
          <t xml:space="preserve">KORAZA BASE PASTEL 01                             </t>
        </is>
      </c>
      <c r="D470" s="49">
        <f>VLOOKUP(A470,VENDEDORES!G:H,2,0)</f>
        <v/>
      </c>
      <c r="E470" s="49" t="n">
        <v>1</v>
      </c>
      <c r="F470" s="50" t="n">
        <v>101030.25</v>
      </c>
      <c r="G470" s="50" t="n">
        <v>81962.39</v>
      </c>
      <c r="H470" s="51" t="n">
        <v>0.1887</v>
      </c>
      <c r="I470" s="51" t="n">
        <v>0.2326</v>
      </c>
      <c r="J470" s="49">
        <f>VLOOKUP(C470,PRECIOS!A:B,2,0)</f>
        <v/>
      </c>
      <c r="K470" s="49">
        <f>1-((F470*1.19)/E470/J470)</f>
        <v/>
      </c>
    </row>
    <row r="471">
      <c r="A471" s="49" t="inlineStr">
        <is>
          <t xml:space="preserve">   1094894421</t>
        </is>
      </c>
      <c r="B471" s="49" t="inlineStr">
        <is>
          <t xml:space="preserve">0001094894421-000-CHAVEZ CRUZ CHENIER                                       </t>
        </is>
      </c>
      <c r="C471" s="49" t="inlineStr">
        <is>
          <t xml:space="preserve">IMPAEXTUCO x 25 KLS                               </t>
        </is>
      </c>
      <c r="D471" s="49">
        <f>VLOOKUP(A471,VENDEDORES!G:H,2,0)</f>
        <v/>
      </c>
      <c r="E471" s="49" t="n">
        <v>1</v>
      </c>
      <c r="F471" s="50" t="n">
        <v>60855.13</v>
      </c>
      <c r="G471" s="50" t="n">
        <v>49368.57</v>
      </c>
      <c r="H471" s="51" t="n">
        <v>0.1888</v>
      </c>
      <c r="I471" s="51" t="n">
        <v>0.2327</v>
      </c>
      <c r="J471" s="49">
        <f>VLOOKUP(C471,PRECIOS!A:B,2,0)</f>
        <v/>
      </c>
      <c r="K471" s="49">
        <f>1-((F471*1.19)/E471/J471)</f>
        <v/>
      </c>
    </row>
    <row r="472">
      <c r="A472" s="49" t="inlineStr">
        <is>
          <t xml:space="preserve">    901841161</t>
        </is>
      </c>
      <c r="B472" s="49" t="inlineStr">
        <is>
          <t xml:space="preserve">0000901841161-000-FERRE AMBAR SOLUCIONES SAS                                </t>
        </is>
      </c>
      <c r="C472" s="49" t="inlineStr">
        <is>
          <t xml:space="preserve">MARMOLINA X 40 KL                                 </t>
        </is>
      </c>
      <c r="D472" s="49">
        <f>VLOOKUP(A472,VENDEDORES!G:H,2,0)</f>
        <v/>
      </c>
      <c r="E472" s="49" t="n">
        <v>1</v>
      </c>
      <c r="F472" s="50" t="n">
        <v>14668.07</v>
      </c>
      <c r="G472" s="50" t="n">
        <v>11898.03</v>
      </c>
      <c r="H472" s="51" t="n">
        <v>0.1888</v>
      </c>
      <c r="I472" s="51" t="n">
        <v>0.2328</v>
      </c>
      <c r="J472" s="49">
        <f>VLOOKUP(C472,PRECIOS!A:B,2,0)</f>
        <v/>
      </c>
      <c r="K472" s="49">
        <f>1-((F472*1.19)/E472/J472)</f>
        <v/>
      </c>
    </row>
    <row r="473">
      <c r="A473" s="49" t="inlineStr">
        <is>
          <t xml:space="preserve">    901226194</t>
        </is>
      </c>
      <c r="B473" s="49" t="inlineStr">
        <is>
          <t xml:space="preserve">0000901226194-000-COLMECANICAS TWA SAS                                      </t>
        </is>
      </c>
      <c r="C473" s="49" t="inlineStr">
        <is>
          <t xml:space="preserve">MARMOLINA X 40 KL                                 </t>
        </is>
      </c>
      <c r="D473" s="49">
        <f>VLOOKUP(A473,VENDEDORES!G:H,2,0)</f>
        <v/>
      </c>
      <c r="E473" s="49" t="n">
        <v>2</v>
      </c>
      <c r="F473" s="50" t="n">
        <v>29336.13</v>
      </c>
      <c r="G473" s="50" t="n">
        <v>23796.06</v>
      </c>
      <c r="H473" s="51" t="n">
        <v>0.1888</v>
      </c>
      <c r="I473" s="51" t="n">
        <v>0.2328</v>
      </c>
      <c r="J473" s="49">
        <f>VLOOKUP(C473,PRECIOS!A:B,2,0)</f>
        <v/>
      </c>
      <c r="K473" s="49">
        <f>1-((F473*1.19)/E473/J473)</f>
        <v/>
      </c>
    </row>
    <row r="474">
      <c r="A474" s="49" t="inlineStr">
        <is>
          <t xml:space="preserve">     24580024</t>
        </is>
      </c>
      <c r="B474" s="49" t="inlineStr">
        <is>
          <t xml:space="preserve">0000024580024-000-GUEVARA OSMA LUZ MARINA                                   </t>
        </is>
      </c>
      <c r="C474" s="49" t="inlineStr">
        <is>
          <t xml:space="preserve">ESTUCO PANEL SR X 25K                             </t>
        </is>
      </c>
      <c r="D474" s="49">
        <f>VLOOKUP(A474,VENDEDORES!G:H,2,0)</f>
        <v/>
      </c>
      <c r="E474" s="49" t="n">
        <v>1</v>
      </c>
      <c r="F474" s="50" t="n">
        <v>52274.12</v>
      </c>
      <c r="G474" s="50" t="n">
        <v>42407.04</v>
      </c>
      <c r="H474" s="51" t="n">
        <v>0.1888</v>
      </c>
      <c r="I474" s="51" t="n">
        <v>0.2327</v>
      </c>
      <c r="J474" s="49">
        <f>VLOOKUP(C474,PRECIOS!A:B,2,0)</f>
        <v/>
      </c>
      <c r="K474" s="49">
        <f>1-((F474*1.19)/E474/J474)</f>
        <v/>
      </c>
    </row>
    <row r="475">
      <c r="A475" s="49" t="inlineStr">
        <is>
          <t xml:space="preserve">    901484730</t>
        </is>
      </c>
      <c r="B475" s="49" t="inlineStr">
        <is>
          <t xml:space="preserve">0000901484730-000-PARALLELO ARQUITECTURA E INGENIERIA SAS                   </t>
        </is>
      </c>
      <c r="C475" s="49" t="inlineStr">
        <is>
          <t xml:space="preserve">ESTUCO PANEL SR X 25K                             </t>
        </is>
      </c>
      <c r="D475" s="49">
        <f>VLOOKUP(A475,VENDEDORES!G:H,2,0)</f>
        <v/>
      </c>
      <c r="E475" s="49" t="n">
        <v>5</v>
      </c>
      <c r="F475" s="50" t="n">
        <v>261370.59</v>
      </c>
      <c r="G475" s="50" t="n">
        <v>212035.23</v>
      </c>
      <c r="H475" s="51" t="n">
        <v>0.1888</v>
      </c>
      <c r="I475" s="51" t="n">
        <v>0.2327</v>
      </c>
      <c r="J475" s="49">
        <f>VLOOKUP(C475,PRECIOS!A:B,2,0)</f>
        <v/>
      </c>
      <c r="K475" s="49">
        <f>1-((F475*1.19)/E475/J475)</f>
        <v/>
      </c>
    </row>
    <row r="476">
      <c r="A476" s="49" t="inlineStr">
        <is>
          <t xml:space="preserve">     66682388</t>
        </is>
      </c>
      <c r="B476" s="49" t="inlineStr">
        <is>
          <t xml:space="preserve">0000066682388-000-HURTADO IBARBO ANA LUCIA                                  </t>
        </is>
      </c>
      <c r="C476" s="49" t="inlineStr">
        <is>
          <t xml:space="preserve">MARMOLINA X 40 KL                                 </t>
        </is>
      </c>
      <c r="D476" s="49">
        <f>VLOOKUP(A476,VENDEDORES!G:H,2,0)</f>
        <v/>
      </c>
      <c r="E476" s="49" t="n">
        <v>7</v>
      </c>
      <c r="F476" s="50" t="n">
        <v>102676.47</v>
      </c>
      <c r="G476" s="50" t="n">
        <v>83286.22</v>
      </c>
      <c r="H476" s="51" t="n">
        <v>0.1888</v>
      </c>
      <c r="I476" s="51" t="n">
        <v>0.2328</v>
      </c>
      <c r="J476" s="49">
        <f>VLOOKUP(C476,PRECIOS!A:B,2,0)</f>
        <v/>
      </c>
      <c r="K476" s="49">
        <f>1-((F476*1.19)/E476/J476)</f>
        <v/>
      </c>
    </row>
    <row r="477">
      <c r="A477" s="49" t="inlineStr">
        <is>
          <t xml:space="preserve"> 222222222222</t>
        </is>
      </c>
      <c r="B477" s="49" t="inlineStr">
        <is>
          <t xml:space="preserve">0222222222222-000-CONSUMIDOR FINAL                                          </t>
        </is>
      </c>
      <c r="C477" s="49" t="inlineStr">
        <is>
          <t xml:space="preserve">ESTUCO PANEL SR X 25K                             </t>
        </is>
      </c>
      <c r="D477" s="49">
        <f>VLOOKUP(A477,VENDEDORES!G:H,2,0)</f>
        <v/>
      </c>
      <c r="E477" s="49" t="n">
        <v>5</v>
      </c>
      <c r="F477" s="50" t="n">
        <v>261370.59</v>
      </c>
      <c r="G477" s="50" t="n">
        <v>212035.22</v>
      </c>
      <c r="H477" s="51" t="n">
        <v>0.1888</v>
      </c>
      <c r="I477" s="51" t="n">
        <v>0.2327</v>
      </c>
      <c r="J477" s="49">
        <f>VLOOKUP(C477,PRECIOS!A:B,2,0)</f>
        <v/>
      </c>
      <c r="K477" s="49">
        <f>1-((F477*1.19)/E477/J477)</f>
        <v/>
      </c>
    </row>
    <row r="478">
      <c r="A478" s="49" t="inlineStr">
        <is>
          <t xml:space="preserve">    901516954</t>
        </is>
      </c>
      <c r="B478" s="49" t="inlineStr">
        <is>
          <t xml:space="preserve">0000901516954-000-INMOBILIARIA SOFIA CABRERA SAS                            </t>
        </is>
      </c>
      <c r="C478" s="49" t="inlineStr">
        <is>
          <t xml:space="preserve">S.L. CANAL 90 CAL.26 x 2.44 MTS                   </t>
        </is>
      </c>
      <c r="D478" s="49">
        <f>VLOOKUP(A478,VENDEDORES!G:H,2,0)</f>
        <v/>
      </c>
      <c r="E478" s="49" t="n">
        <v>72</v>
      </c>
      <c r="F478" s="50" t="n">
        <v>411489.08</v>
      </c>
      <c r="G478" s="50" t="n">
        <v>333739.58</v>
      </c>
      <c r="H478" s="51" t="n">
        <v>0.1889</v>
      </c>
      <c r="I478" s="51" t="n">
        <v>0.233</v>
      </c>
      <c r="J478" s="49">
        <f>VLOOKUP(C478,PRECIOS!A:B,2,0)</f>
        <v/>
      </c>
      <c r="K478" s="49">
        <f>1-((F478*1.19)/E478/J478)</f>
        <v/>
      </c>
    </row>
    <row r="479">
      <c r="A479" s="49" t="inlineStr">
        <is>
          <t xml:space="preserve"> 222222222222</t>
        </is>
      </c>
      <c r="B479" s="49" t="inlineStr">
        <is>
          <t xml:space="preserve">0222222222222-000-CONSUMIDOR FINAL                                          </t>
        </is>
      </c>
      <c r="C479" s="49" t="inlineStr">
        <is>
          <t xml:space="preserve">IMPATEXTURA ACRILICO CUÑETE X 25 KG               </t>
        </is>
      </c>
      <c r="D479" s="49">
        <f>VLOOKUP(A479,VENDEDORES!G:H,2,0)</f>
        <v/>
      </c>
      <c r="E479" s="49" t="n">
        <v>3</v>
      </c>
      <c r="F479" s="50" t="n">
        <v>251394.96</v>
      </c>
      <c r="G479" s="50" t="n">
        <v>203910</v>
      </c>
      <c r="H479" s="51" t="n">
        <v>0.1889</v>
      </c>
      <c r="I479" s="51" t="n">
        <v>0.2329</v>
      </c>
      <c r="J479" s="49">
        <f>VLOOKUP(C479,PRECIOS!A:B,2,0)</f>
        <v/>
      </c>
      <c r="K479" s="49">
        <f>1-((F479*1.19)/E479/J479)</f>
        <v/>
      </c>
    </row>
    <row r="480">
      <c r="A480" s="49" t="inlineStr">
        <is>
          <t xml:space="preserve">    901410420</t>
        </is>
      </c>
      <c r="B480" s="49" t="inlineStr">
        <is>
          <t xml:space="preserve">0000901410420-000-ALMUCON SAS                                               </t>
        </is>
      </c>
      <c r="C480" s="49" t="inlineStr">
        <is>
          <t xml:space="preserve">OMEGA CAL 26 X2.44 NACIONAL CERT 0.40             </t>
        </is>
      </c>
      <c r="D480" s="49">
        <f>VLOOKUP(A480,VENDEDORES!G:H,2,0)</f>
        <v/>
      </c>
      <c r="E480" s="49" t="n">
        <v>7</v>
      </c>
      <c r="F480" s="50" t="n">
        <v>25464.71</v>
      </c>
      <c r="G480" s="50" t="n">
        <v>20651.94</v>
      </c>
      <c r="H480" s="51" t="n">
        <v>0.189</v>
      </c>
      <c r="I480" s="51" t="n">
        <v>0.233</v>
      </c>
      <c r="J480" s="49">
        <f>VLOOKUP(C480,PRECIOS!A:B,2,0)</f>
        <v/>
      </c>
      <c r="K480" s="49">
        <f>1-((F480*1.19)/E480/J480)</f>
        <v/>
      </c>
    </row>
    <row r="481">
      <c r="A481" s="49" t="inlineStr">
        <is>
          <t xml:space="preserve">    901516954</t>
        </is>
      </c>
      <c r="B481" s="49" t="inlineStr">
        <is>
          <t xml:space="preserve">0000901516954-000-INMOBILIARIA SOFIA CABRERA SAS                            </t>
        </is>
      </c>
      <c r="C481" s="49" t="inlineStr">
        <is>
          <t xml:space="preserve">S.L. PARAL 89 CAL.26 x 2.44 MTS                   </t>
        </is>
      </c>
      <c r="D481" s="49">
        <f>VLOOKUP(A481,VENDEDORES!G:H,2,0)</f>
        <v/>
      </c>
      <c r="E481" s="49" t="n">
        <v>72</v>
      </c>
      <c r="F481" s="50" t="n">
        <v>473868.91</v>
      </c>
      <c r="G481" s="50" t="n">
        <v>384258.79</v>
      </c>
      <c r="H481" s="51" t="n">
        <v>0.1891</v>
      </c>
      <c r="I481" s="51" t="n">
        <v>0.2332</v>
      </c>
      <c r="J481" s="49">
        <f>VLOOKUP(C481,PRECIOS!A:B,2,0)</f>
        <v/>
      </c>
      <c r="K481" s="49">
        <f>1-((F481*1.19)/E481/J481)</f>
        <v/>
      </c>
    </row>
    <row r="482">
      <c r="A482" s="49" t="inlineStr">
        <is>
          <t xml:space="preserve">   1094894421</t>
        </is>
      </c>
      <c r="B482" s="49" t="inlineStr">
        <is>
          <t xml:space="preserve">0001094894421-000-CHAVEZ CRUZ CHENIER                                       </t>
        </is>
      </c>
      <c r="C482" s="49" t="inlineStr">
        <is>
          <t xml:space="preserve">S.L. PARAL 89 CAL.26 x 2.44 MTS                   </t>
        </is>
      </c>
      <c r="D482" s="49">
        <f>VLOOKUP(A482,VENDEDORES!G:H,2,0)</f>
        <v/>
      </c>
      <c r="E482" s="49" t="n">
        <v>2</v>
      </c>
      <c r="F482" s="50" t="n">
        <v>13163.03</v>
      </c>
      <c r="G482" s="50" t="n">
        <v>10673.85</v>
      </c>
      <c r="H482" s="51" t="n">
        <v>0.1891</v>
      </c>
      <c r="I482" s="51" t="n">
        <v>0.2332</v>
      </c>
      <c r="J482" s="49">
        <f>VLOOKUP(C482,PRECIOS!A:B,2,0)</f>
        <v/>
      </c>
      <c r="K482" s="49">
        <f>1-((F482*1.19)/E482/J482)</f>
        <v/>
      </c>
    </row>
    <row r="483">
      <c r="A483" s="49" t="inlineStr">
        <is>
          <t xml:space="preserve"> 222222222222</t>
        </is>
      </c>
      <c r="B483" s="49" t="inlineStr">
        <is>
          <t xml:space="preserve">0222222222222-000-CONSUMIDOR FINAL                                          </t>
        </is>
      </c>
      <c r="C483" s="49" t="inlineStr">
        <is>
          <t xml:space="preserve">S.L. PARAL 59 CAL.26 x 2.44 MTS                   </t>
        </is>
      </c>
      <c r="D483" s="49">
        <f>VLOOKUP(A483,VENDEDORES!G:H,2,0)</f>
        <v/>
      </c>
      <c r="E483" s="49" t="n">
        <v>9</v>
      </c>
      <c r="F483" s="50" t="n">
        <v>48448.74</v>
      </c>
      <c r="G483" s="50" t="n">
        <v>39282.77</v>
      </c>
      <c r="H483" s="51" t="n">
        <v>0.1892</v>
      </c>
      <c r="I483" s="51" t="n">
        <v>0.2333</v>
      </c>
      <c r="J483" s="49">
        <f>VLOOKUP(C483,PRECIOS!A:B,2,0)</f>
        <v/>
      </c>
      <c r="K483" s="49">
        <f>1-((F483*1.19)/E483/J483)</f>
        <v/>
      </c>
    </row>
    <row r="484">
      <c r="A484" s="49" t="inlineStr">
        <is>
          <t xml:space="preserve"> 222222222222</t>
        </is>
      </c>
      <c r="B484" s="49" t="inlineStr">
        <is>
          <t xml:space="preserve">0222222222222-000-CONSUMIDOR FINAL                                          </t>
        </is>
      </c>
      <c r="C484" s="49" t="inlineStr">
        <is>
          <t xml:space="preserve">VINILUX BLANCO 05                                 </t>
        </is>
      </c>
      <c r="D484" s="49">
        <f>VLOOKUP(A484,VENDEDORES!G:H,2,0)</f>
        <v/>
      </c>
      <c r="E484" s="49" t="n">
        <v>1</v>
      </c>
      <c r="F484" s="50" t="n">
        <v>167383.19</v>
      </c>
      <c r="G484" s="50" t="n">
        <v>135677.4</v>
      </c>
      <c r="H484" s="51" t="n">
        <v>0.1894</v>
      </c>
      <c r="I484" s="51" t="n">
        <v>0.2337</v>
      </c>
      <c r="J484" s="49">
        <f>VLOOKUP(C484,PRECIOS!A:B,2,0)</f>
        <v/>
      </c>
      <c r="K484" s="49">
        <f>1-((F484*1.19)/E484/J484)</f>
        <v/>
      </c>
    </row>
    <row r="485">
      <c r="A485" s="49" t="inlineStr">
        <is>
          <t xml:space="preserve">    901410420</t>
        </is>
      </c>
      <c r="B485" s="49" t="inlineStr">
        <is>
          <t xml:space="preserve">0000901410420-000-ALMUCON SAS                                               </t>
        </is>
      </c>
      <c r="C485" s="49" t="inlineStr">
        <is>
          <t xml:space="preserve">VINILUX BLANCO 05                                 </t>
        </is>
      </c>
      <c r="D485" s="49">
        <f>VLOOKUP(A485,VENDEDORES!G:H,2,0)</f>
        <v/>
      </c>
      <c r="E485" s="49" t="n">
        <v>2</v>
      </c>
      <c r="F485" s="50" t="n">
        <v>334766.39</v>
      </c>
      <c r="G485" s="50" t="n">
        <v>271354.8</v>
      </c>
      <c r="H485" s="51" t="n">
        <v>0.1894</v>
      </c>
      <c r="I485" s="51" t="n">
        <v>0.2337</v>
      </c>
      <c r="J485" s="49">
        <f>VLOOKUP(C485,PRECIOS!A:B,2,0)</f>
        <v/>
      </c>
      <c r="K485" s="49">
        <f>1-((F485*1.19)/E485/J485)</f>
        <v/>
      </c>
    </row>
    <row r="486">
      <c r="A486" s="49" t="inlineStr">
        <is>
          <t xml:space="preserve"> 222222222222</t>
        </is>
      </c>
      <c r="B486" s="49" t="inlineStr">
        <is>
          <t xml:space="preserve">0222222222222-000-CONSUMIDOR FINAL                                          </t>
        </is>
      </c>
      <c r="C486" s="49" t="inlineStr">
        <is>
          <t xml:space="preserve">S.L. CANAL 60 CAL.26 x 2.44 MTS                   </t>
        </is>
      </c>
      <c r="D486" s="49">
        <f>VLOOKUP(A486,VENDEDORES!G:H,2,0)</f>
        <v/>
      </c>
      <c r="E486" s="49" t="n">
        <v>4</v>
      </c>
      <c r="F486" s="50" t="n">
        <v>18225.21</v>
      </c>
      <c r="G486" s="50" t="n">
        <v>14773</v>
      </c>
      <c r="H486" s="51" t="n">
        <v>0.1894</v>
      </c>
      <c r="I486" s="51" t="n">
        <v>0.2337</v>
      </c>
      <c r="J486" s="49">
        <f>VLOOKUP(C486,PRECIOS!A:B,2,0)</f>
        <v/>
      </c>
      <c r="K486" s="49">
        <f>1-((F486*1.19)/E486/J486)</f>
        <v/>
      </c>
    </row>
    <row r="487">
      <c r="A487" s="49" t="inlineStr">
        <is>
          <t xml:space="preserve">      9727332</t>
        </is>
      </c>
      <c r="B487" s="49" t="inlineStr">
        <is>
          <t xml:space="preserve">0000009727332-000-VARGAS CEBALLOS MARIO ALEXANDER                           </t>
        </is>
      </c>
      <c r="C487" s="49" t="inlineStr">
        <is>
          <t xml:space="preserve">FIX ALL CRYSTAL UK X 290 ML                       </t>
        </is>
      </c>
      <c r="D487" s="49">
        <f>VLOOKUP(A487,VENDEDORES!G:H,2,0)</f>
        <v/>
      </c>
      <c r="E487" s="49" t="n">
        <v>-1</v>
      </c>
      <c r="F487" s="50" t="n">
        <v>-21542.86</v>
      </c>
      <c r="G487" s="50" t="n">
        <v>-17463.38</v>
      </c>
      <c r="H487" s="51" t="n">
        <v>0.1894</v>
      </c>
      <c r="I487" s="51" t="n">
        <v>0.2336</v>
      </c>
      <c r="J487" s="49">
        <f>VLOOKUP(C487,PRECIOS!A:B,2,0)</f>
        <v/>
      </c>
      <c r="K487" s="49">
        <f>1-((F487*1.19)/E487/J487)</f>
        <v/>
      </c>
    </row>
    <row r="488">
      <c r="A488" s="49" t="inlineStr">
        <is>
          <t xml:space="preserve"> 222222222222</t>
        </is>
      </c>
      <c r="B488" s="49" t="inlineStr">
        <is>
          <t xml:space="preserve">0222222222222-000-CONSUMIDOR FINAL                                          </t>
        </is>
      </c>
      <c r="C488" s="49" t="inlineStr">
        <is>
          <t xml:space="preserve">ESTUCO PANEL SR x 10 KLS                          </t>
        </is>
      </c>
      <c r="D488" s="49">
        <f>VLOOKUP(A488,VENDEDORES!G:H,2,0)</f>
        <v/>
      </c>
      <c r="E488" s="49" t="n">
        <v>1</v>
      </c>
      <c r="F488" s="50" t="n">
        <v>22704.96</v>
      </c>
      <c r="G488" s="50" t="n">
        <v>18402.81</v>
      </c>
      <c r="H488" s="51" t="n">
        <v>0.1895</v>
      </c>
      <c r="I488" s="51" t="n">
        <v>0.2338</v>
      </c>
      <c r="J488" s="49">
        <f>VLOOKUP(C488,PRECIOS!A:B,2,0)</f>
        <v/>
      </c>
      <c r="K488" s="49">
        <f>1-((F488*1.19)/E488/J488)</f>
        <v/>
      </c>
    </row>
    <row r="489">
      <c r="A489" s="49" t="inlineStr">
        <is>
          <t xml:space="preserve">     18389955</t>
        </is>
      </c>
      <c r="B489" s="49" t="inlineStr">
        <is>
          <t xml:space="preserve">0000018389955-000-MARTINEZ RAMIREZ CESAR ALBERTO                            </t>
        </is>
      </c>
      <c r="C489" s="49" t="inlineStr">
        <is>
          <t xml:space="preserve">ESTUCO PANEL SR x 10 KLS                          </t>
        </is>
      </c>
      <c r="D489" s="49">
        <f>VLOOKUP(A489,VENDEDORES!G:H,2,0)</f>
        <v/>
      </c>
      <c r="E489" s="49" t="n">
        <v>1</v>
      </c>
      <c r="F489" s="50" t="n">
        <v>22704.96</v>
      </c>
      <c r="G489" s="50" t="n">
        <v>18402.81</v>
      </c>
      <c r="H489" s="51" t="n">
        <v>0.1895</v>
      </c>
      <c r="I489" s="51" t="n">
        <v>0.2338</v>
      </c>
      <c r="J489" s="49">
        <f>VLOOKUP(C489,PRECIOS!A:B,2,0)</f>
        <v/>
      </c>
      <c r="K489" s="49">
        <f>1-((F489*1.19)/E489/J489)</f>
        <v/>
      </c>
    </row>
    <row r="490">
      <c r="A490" s="49" t="inlineStr">
        <is>
          <t xml:space="preserve"> 222222222222</t>
        </is>
      </c>
      <c r="B490" s="49" t="inlineStr">
        <is>
          <t xml:space="preserve">0222222222222-000-CONSUMIDOR FINAL                                          </t>
        </is>
      </c>
      <c r="C490" s="49" t="inlineStr">
        <is>
          <t xml:space="preserve">VINILUX BLANCO 02                                 </t>
        </is>
      </c>
      <c r="D490" s="49">
        <f>VLOOKUP(A490,VENDEDORES!G:H,2,0)</f>
        <v/>
      </c>
      <c r="E490" s="49" t="n">
        <v>2</v>
      </c>
      <c r="F490" s="50" t="n">
        <v>187842.02</v>
      </c>
      <c r="G490" s="50" t="n">
        <v>152192.28</v>
      </c>
      <c r="H490" s="51" t="n">
        <v>0.1898</v>
      </c>
      <c r="I490" s="51" t="n">
        <v>0.2342</v>
      </c>
      <c r="J490" s="49">
        <f>VLOOKUP(C490,PRECIOS!A:B,2,0)</f>
        <v/>
      </c>
      <c r="K490" s="49">
        <f>1-((F490*1.19)/E490/J490)</f>
        <v/>
      </c>
    </row>
    <row r="491">
      <c r="A491" s="49" t="inlineStr">
        <is>
          <t xml:space="preserve">      4423208</t>
        </is>
      </c>
      <c r="B491" s="49" t="inlineStr">
        <is>
          <t xml:space="preserve">0000004423208-000-HENRY HERRERA HENAO                                       </t>
        </is>
      </c>
      <c r="C491" s="49" t="inlineStr">
        <is>
          <t xml:space="preserve">VINILUX BLANCO 02                                 </t>
        </is>
      </c>
      <c r="D491" s="49">
        <f>VLOOKUP(A491,VENDEDORES!G:H,2,0)</f>
        <v/>
      </c>
      <c r="E491" s="49" t="n">
        <v>1</v>
      </c>
      <c r="F491" s="50" t="n">
        <v>93921.00999999999</v>
      </c>
      <c r="G491" s="50" t="n">
        <v>76096.14</v>
      </c>
      <c r="H491" s="51" t="n">
        <v>0.1898</v>
      </c>
      <c r="I491" s="51" t="n">
        <v>0.2342</v>
      </c>
      <c r="J491" s="49">
        <f>VLOOKUP(C491,PRECIOS!A:B,2,0)</f>
        <v/>
      </c>
      <c r="K491" s="49">
        <f>1-((F491*1.19)/E491/J491)</f>
        <v/>
      </c>
    </row>
    <row r="492">
      <c r="A492" s="49" t="inlineStr">
        <is>
          <t xml:space="preserve">   1087549218</t>
        </is>
      </c>
      <c r="B492" s="49" t="inlineStr">
        <is>
          <t xml:space="preserve">0001087549218-000-BUITRAGO MEJIA GEOVANNY                                   </t>
        </is>
      </c>
      <c r="C492" s="49" t="inlineStr">
        <is>
          <t xml:space="preserve">ACRONAL 50% 1/1 TEXILAN (210) GALON               </t>
        </is>
      </c>
      <c r="D492" s="49">
        <f>VLOOKUP(A492,VENDEDORES!G:H,2,0)</f>
        <v/>
      </c>
      <c r="E492" s="49" t="n">
        <v>4</v>
      </c>
      <c r="F492" s="50" t="n">
        <v>99200</v>
      </c>
      <c r="G492" s="50" t="n">
        <v>80327.31</v>
      </c>
      <c r="H492" s="51" t="n">
        <v>0.1902</v>
      </c>
      <c r="I492" s="51" t="n">
        <v>0.2349</v>
      </c>
      <c r="J492" s="49">
        <f>VLOOKUP(C492,PRECIOS!A:B,2,0)</f>
        <v/>
      </c>
      <c r="K492" s="49">
        <f>1-((F492*1.19)/E492/J492)</f>
        <v/>
      </c>
    </row>
    <row r="493">
      <c r="A493" s="49" t="inlineStr">
        <is>
          <t xml:space="preserve">   1094915135</t>
        </is>
      </c>
      <c r="B493" s="49" t="inlineStr">
        <is>
          <t xml:space="preserve">0001094915135-000-BETANCOURT SANPEDRO EDWIN STIVEN                          </t>
        </is>
      </c>
      <c r="C493" s="49" t="inlineStr">
        <is>
          <t xml:space="preserve">ACRONAL 50% 1/1 TEXILAN (210) GALON               </t>
        </is>
      </c>
      <c r="D493" s="49">
        <f>VLOOKUP(A493,VENDEDORES!G:H,2,0)</f>
        <v/>
      </c>
      <c r="E493" s="49" t="n">
        <v>1</v>
      </c>
      <c r="F493" s="50" t="n">
        <v>24800</v>
      </c>
      <c r="G493" s="50" t="n">
        <v>20081.82</v>
      </c>
      <c r="H493" s="51" t="n">
        <v>0.1902</v>
      </c>
      <c r="I493" s="51" t="n">
        <v>0.2349</v>
      </c>
      <c r="J493" s="49">
        <f>VLOOKUP(C493,PRECIOS!A:B,2,0)</f>
        <v/>
      </c>
      <c r="K493" s="49">
        <f>1-((F493*1.19)/E493/J493)</f>
        <v/>
      </c>
    </row>
    <row r="494">
      <c r="A494" s="49" t="inlineStr">
        <is>
          <t xml:space="preserve"> 222222222222</t>
        </is>
      </c>
      <c r="B494" s="49" t="inlineStr">
        <is>
          <t xml:space="preserve">0222222222222-000-CONSUMIDOR FINAL                                          </t>
        </is>
      </c>
      <c r="C494" s="49" t="inlineStr">
        <is>
          <t xml:space="preserve">VINILUX BLANCO 01                                 </t>
        </is>
      </c>
      <c r="D494" s="49">
        <f>VLOOKUP(A494,VENDEDORES!G:H,2,0)</f>
        <v/>
      </c>
      <c r="E494" s="49" t="n">
        <v>1</v>
      </c>
      <c r="F494" s="50" t="n">
        <v>39416.81</v>
      </c>
      <c r="G494" s="50" t="n">
        <v>31909.02</v>
      </c>
      <c r="H494" s="51" t="n">
        <v>0.1905</v>
      </c>
      <c r="I494" s="51" t="n">
        <v>0.2353</v>
      </c>
      <c r="J494" s="49">
        <f>VLOOKUP(C494,PRECIOS!A:B,2,0)</f>
        <v/>
      </c>
      <c r="K494" s="49">
        <f>1-((F494*1.19)/E494/J494)</f>
        <v/>
      </c>
    </row>
    <row r="495">
      <c r="A495" s="49" t="inlineStr">
        <is>
          <t xml:space="preserve">      5853624</t>
        </is>
      </c>
      <c r="B495" s="49" t="inlineStr">
        <is>
          <t xml:space="preserve">0000005853624-000-GARCIA GRANOBLES LUIS EDUARDO                             </t>
        </is>
      </c>
      <c r="C495" s="49" t="inlineStr">
        <is>
          <t xml:space="preserve">RODILLO FELPA 6 MASTDER REF. 612                  </t>
        </is>
      </c>
      <c r="D495" s="49">
        <f>VLOOKUP(A495,VENDEDORES!G:H,2,0)</f>
        <v/>
      </c>
      <c r="E495" s="49" t="n">
        <v>1</v>
      </c>
      <c r="F495" s="50" t="n">
        <v>4863.03</v>
      </c>
      <c r="G495" s="50" t="n">
        <v>3936.02</v>
      </c>
      <c r="H495" s="51" t="n">
        <v>0.1906</v>
      </c>
      <c r="I495" s="51" t="n">
        <v>0.2355</v>
      </c>
      <c r="J495" s="49">
        <f>VLOOKUP(C495,PRECIOS!A:B,2,0)</f>
        <v/>
      </c>
      <c r="K495" s="49">
        <f>1-((F495*1.19)/E495/J495)</f>
        <v/>
      </c>
    </row>
    <row r="496">
      <c r="A496" s="49" t="inlineStr">
        <is>
          <t xml:space="preserve"> 222222222222</t>
        </is>
      </c>
      <c r="B496" s="49" t="inlineStr">
        <is>
          <t xml:space="preserve">0222222222222-000-CONSUMIDOR FINAL                                          </t>
        </is>
      </c>
      <c r="C496" s="49" t="inlineStr">
        <is>
          <t xml:space="preserve">VARETA AGROPECUARIA CUÑETE                        </t>
        </is>
      </c>
      <c r="D496" s="49">
        <f>VLOOKUP(A496,VENDEDORES!G:H,2,0)</f>
        <v/>
      </c>
      <c r="E496" s="49" t="n">
        <v>1</v>
      </c>
      <c r="F496" s="50" t="n">
        <v>157904.2</v>
      </c>
      <c r="G496" s="50" t="n">
        <v>127765.65</v>
      </c>
      <c r="H496" s="51" t="n">
        <v>0.1909</v>
      </c>
      <c r="I496" s="51" t="n">
        <v>0.2359</v>
      </c>
      <c r="J496" s="49">
        <f>VLOOKUP(C496,PRECIOS!A:B,2,0)</f>
        <v/>
      </c>
      <c r="K496" s="49">
        <f>1-((F496*1.19)/E496/J496)</f>
        <v/>
      </c>
    </row>
    <row r="497">
      <c r="A497" s="49" t="inlineStr">
        <is>
          <t xml:space="preserve"> 222222222222</t>
        </is>
      </c>
      <c r="B497" s="49" t="inlineStr">
        <is>
          <t xml:space="preserve">0222222222222-000-CONSUMIDOR FINAL                                          </t>
        </is>
      </c>
      <c r="C497" s="49" t="inlineStr">
        <is>
          <t xml:space="preserve">VIGUETA CAL 26 X 2.44 NACIONAL CERT 0.40          </t>
        </is>
      </c>
      <c r="D497" s="49">
        <f>VLOOKUP(A497,VENDEDORES!G:H,2,0)</f>
        <v/>
      </c>
      <c r="E497" s="49" t="n">
        <v>20</v>
      </c>
      <c r="F497" s="50" t="n">
        <v>72756.3</v>
      </c>
      <c r="G497" s="50" t="n">
        <v>58818.93</v>
      </c>
      <c r="H497" s="51" t="n">
        <v>0.1916</v>
      </c>
      <c r="I497" s="51" t="n">
        <v>0.237</v>
      </c>
      <c r="J497" s="49">
        <f>VLOOKUP(C497,PRECIOS!A:B,2,0)</f>
        <v/>
      </c>
      <c r="K497" s="49">
        <f>1-((F497*1.19)/E497/J497)</f>
        <v/>
      </c>
    </row>
    <row r="498">
      <c r="A498" s="49" t="inlineStr">
        <is>
          <t xml:space="preserve">    901410420</t>
        </is>
      </c>
      <c r="B498" s="49" t="inlineStr">
        <is>
          <t xml:space="preserve">0000901410420-000-ALMUCON SAS                                               </t>
        </is>
      </c>
      <c r="C498" s="49" t="inlineStr">
        <is>
          <t xml:space="preserve">VIGUETA CAL 26 X 2.44 NACIONAL CERT 0.40          </t>
        </is>
      </c>
      <c r="D498" s="49">
        <f>VLOOKUP(A498,VENDEDORES!G:H,2,0)</f>
        <v/>
      </c>
      <c r="E498" s="49" t="n">
        <v>4</v>
      </c>
      <c r="F498" s="50" t="n">
        <v>14551.26</v>
      </c>
      <c r="G498" s="50" t="n">
        <v>11763.78</v>
      </c>
      <c r="H498" s="51" t="n">
        <v>0.1916</v>
      </c>
      <c r="I498" s="51" t="n">
        <v>0.237</v>
      </c>
      <c r="J498" s="49">
        <f>VLOOKUP(C498,PRECIOS!A:B,2,0)</f>
        <v/>
      </c>
      <c r="K498" s="49">
        <f>1-((F498*1.19)/E498/J498)</f>
        <v/>
      </c>
    </row>
    <row r="499">
      <c r="A499" s="49" t="inlineStr">
        <is>
          <t xml:space="preserve">      5853624</t>
        </is>
      </c>
      <c r="B499" s="49" t="inlineStr">
        <is>
          <t xml:space="preserve">0000005853624-000-GARCIA GRANOBLES LUIS EDUARDO                             </t>
        </is>
      </c>
      <c r="C499" s="49" t="inlineStr">
        <is>
          <t xml:space="preserve">LIJA AGUA # 180 ABRACOL                           </t>
        </is>
      </c>
      <c r="D499" s="49">
        <f>VLOOKUP(A499,VENDEDORES!G:H,2,0)</f>
        <v/>
      </c>
      <c r="E499" s="49" t="n">
        <v>1</v>
      </c>
      <c r="F499" s="50" t="n">
        <v>1308.4</v>
      </c>
      <c r="G499" s="50" t="n">
        <v>1057.6</v>
      </c>
      <c r="H499" s="51" t="n">
        <v>0.1917</v>
      </c>
      <c r="I499" s="51" t="n">
        <v>0.2371</v>
      </c>
      <c r="J499" s="49">
        <f>VLOOKUP(C499,PRECIOS!A:B,2,0)</f>
        <v/>
      </c>
      <c r="K499" s="49">
        <f>1-((F499*1.19)/E499/J499)</f>
        <v/>
      </c>
    </row>
    <row r="500">
      <c r="A500" s="49" t="inlineStr">
        <is>
          <t xml:space="preserve"> 222222222222</t>
        </is>
      </c>
      <c r="B500" s="49" t="inlineStr">
        <is>
          <t xml:space="preserve">0222222222222-000-CONSUMIDOR FINAL                                          </t>
        </is>
      </c>
      <c r="C500" s="49" t="inlineStr">
        <is>
          <t xml:space="preserve">PROFILAN INCOLORO X 0.75 LTS                      </t>
        </is>
      </c>
      <c r="D500" s="49">
        <f>VLOOKUP(A500,VENDEDORES!G:H,2,0)</f>
        <v/>
      </c>
      <c r="E500" s="49" t="n">
        <v>1</v>
      </c>
      <c r="F500" s="50" t="n">
        <v>60323.45</v>
      </c>
      <c r="G500" s="50" t="n">
        <v>48759.87</v>
      </c>
      <c r="H500" s="51" t="n">
        <v>0.1917</v>
      </c>
      <c r="I500" s="51" t="n">
        <v>0.2372</v>
      </c>
      <c r="J500" s="49">
        <f>VLOOKUP(C500,PRECIOS!A:B,2,0)</f>
        <v/>
      </c>
      <c r="K500" s="49">
        <f>1-((F500*1.19)/E500/J500)</f>
        <v/>
      </c>
    </row>
    <row r="501">
      <c r="A501" s="49" t="inlineStr">
        <is>
          <t xml:space="preserve">    901226194</t>
        </is>
      </c>
      <c r="B501" s="49" t="inlineStr">
        <is>
          <t xml:space="preserve">0000901226194-000-COLMECANICAS TWA SAS                                      </t>
        </is>
      </c>
      <c r="C501" s="49" t="inlineStr">
        <is>
          <t xml:space="preserve">BROCHA POPULAR 5   GOYA                           </t>
        </is>
      </c>
      <c r="D501" s="49">
        <f>VLOOKUP(A501,VENDEDORES!G:H,2,0)</f>
        <v/>
      </c>
      <c r="E501" s="49" t="n">
        <v>12</v>
      </c>
      <c r="F501" s="50" t="n">
        <v>116184.81</v>
      </c>
      <c r="G501" s="50" t="n">
        <v>93769.03</v>
      </c>
      <c r="H501" s="51" t="n">
        <v>0.1929</v>
      </c>
      <c r="I501" s="51" t="n">
        <v>0.2391</v>
      </c>
      <c r="J501" s="49">
        <f>VLOOKUP(C501,PRECIOS!A:B,2,0)</f>
        <v/>
      </c>
      <c r="K501" s="49">
        <f>1-((F501*1.19)/E501/J501)</f>
        <v/>
      </c>
    </row>
    <row r="502">
      <c r="A502" s="49" t="inlineStr">
        <is>
          <t xml:space="preserve"> 222222222222</t>
        </is>
      </c>
      <c r="B502" s="49" t="inlineStr">
        <is>
          <t xml:space="preserve">0222222222222-000-CONSUMIDOR FINAL                                          </t>
        </is>
      </c>
      <c r="C502" s="49" t="inlineStr">
        <is>
          <t xml:space="preserve">PINTULUX TEU BLANCO 01                            </t>
        </is>
      </c>
      <c r="D502" s="49">
        <f>VLOOKUP(A502,VENDEDORES!G:H,2,0)</f>
        <v/>
      </c>
      <c r="E502" s="49" t="n">
        <v>1</v>
      </c>
      <c r="F502" s="50" t="n">
        <v>99450.42</v>
      </c>
      <c r="G502" s="50" t="n">
        <v>80211.3</v>
      </c>
      <c r="H502" s="51" t="n">
        <v>0.1935</v>
      </c>
      <c r="I502" s="51" t="n">
        <v>0.2399</v>
      </c>
      <c r="J502" s="49">
        <f>VLOOKUP(C502,PRECIOS!A:B,2,0)</f>
        <v/>
      </c>
      <c r="K502" s="49">
        <f>1-((F502*1.19)/E502/J502)</f>
        <v/>
      </c>
    </row>
    <row r="503">
      <c r="A503" s="49" t="inlineStr">
        <is>
          <t xml:space="preserve">    900177065</t>
        </is>
      </c>
      <c r="B503" s="49" t="inlineStr">
        <is>
          <t xml:space="preserve">0000900177065-000-TRILATERO DISEÑO CONSTRUCCION E INTERVENTORIA S.A.S.      </t>
        </is>
      </c>
      <c r="C503" s="49" t="inlineStr">
        <is>
          <t xml:space="preserve">VINILTEX BASE PASTEL 05                           </t>
        </is>
      </c>
      <c r="D503" s="49">
        <f>VLOOKUP(A503,VENDEDORES!G:H,2,0)</f>
        <v/>
      </c>
      <c r="E503" s="49" t="n">
        <v>1</v>
      </c>
      <c r="F503" s="50" t="n">
        <v>304598.32</v>
      </c>
      <c r="G503" s="50" t="n">
        <v>245574.85</v>
      </c>
      <c r="H503" s="51" t="n">
        <v>0.1938</v>
      </c>
      <c r="I503" s="51" t="n">
        <v>0.2403</v>
      </c>
      <c r="J503" s="49">
        <f>VLOOKUP(C503,PRECIOS!A:B,2,0)</f>
        <v/>
      </c>
      <c r="K503" s="49">
        <f>1-((F503*1.19)/E503/J503)</f>
        <v/>
      </c>
    </row>
    <row r="504">
      <c r="A504" s="49" t="inlineStr">
        <is>
          <t xml:space="preserve"> 222222222222</t>
        </is>
      </c>
      <c r="B504" s="49" t="inlineStr">
        <is>
          <t xml:space="preserve">0222222222222-000-CONSUMIDOR FINAL                                          </t>
        </is>
      </c>
      <c r="C504" s="49" t="inlineStr">
        <is>
          <t xml:space="preserve">SOUDAFLEX 40FC GRIS X 300 ML                      </t>
        </is>
      </c>
      <c r="D504" s="49">
        <f>VLOOKUP(A504,VENDEDORES!G:H,2,0)</f>
        <v/>
      </c>
      <c r="E504" s="49" t="n">
        <v>1</v>
      </c>
      <c r="F504" s="50" t="n">
        <v>16757.14</v>
      </c>
      <c r="G504" s="50" t="n">
        <v>13504.94</v>
      </c>
      <c r="H504" s="51" t="n">
        <v>0.1941</v>
      </c>
      <c r="I504" s="51" t="n">
        <v>0.2408</v>
      </c>
      <c r="J504" s="49">
        <f>VLOOKUP(C504,PRECIOS!A:B,2,0)</f>
        <v/>
      </c>
      <c r="K504" s="49">
        <f>1-((F504*1.19)/E504/J504)</f>
        <v/>
      </c>
    </row>
    <row r="505">
      <c r="A505" s="49" t="inlineStr">
        <is>
          <t xml:space="preserve">    901800944</t>
        </is>
      </c>
      <c r="B505" s="49" t="inlineStr">
        <is>
          <t xml:space="preserve">0000901800944-000-CONSTRUCTORA NARANJO SAS                                  </t>
        </is>
      </c>
      <c r="C505" s="49" t="inlineStr">
        <is>
          <t xml:space="preserve">VINILTEX BASE PASTEL 01                           </t>
        </is>
      </c>
      <c r="D505" s="49">
        <f>VLOOKUP(A505,VENDEDORES!G:H,2,0)</f>
        <v/>
      </c>
      <c r="E505" s="49" t="n">
        <v>1</v>
      </c>
      <c r="F505" s="50" t="n">
        <v>73136.13</v>
      </c>
      <c r="G505" s="50" t="n">
        <v>58938.53</v>
      </c>
      <c r="H505" s="51" t="n">
        <v>0.1941</v>
      </c>
      <c r="I505" s="51" t="n">
        <v>0.2409</v>
      </c>
      <c r="J505" s="49">
        <f>VLOOKUP(C505,PRECIOS!A:B,2,0)</f>
        <v/>
      </c>
      <c r="K505" s="49">
        <f>1-((F505*1.19)/E505/J505)</f>
        <v/>
      </c>
    </row>
    <row r="506">
      <c r="A506" s="49" t="inlineStr">
        <is>
          <t xml:space="preserve"> 222222222222</t>
        </is>
      </c>
      <c r="B506" s="49" t="inlineStr">
        <is>
          <t xml:space="preserve">0222222222222-000-CONSUMIDOR FINAL                                          </t>
        </is>
      </c>
      <c r="C506" s="49" t="inlineStr">
        <is>
          <t xml:space="preserve">ESTUCO PLASTICO ALGRECO 01                        </t>
        </is>
      </c>
      <c r="D506" s="49">
        <f>VLOOKUP(A506,VENDEDORES!G:H,2,0)</f>
        <v/>
      </c>
      <c r="E506" s="49" t="n">
        <v>1</v>
      </c>
      <c r="F506" s="50" t="n">
        <v>25781.49</v>
      </c>
      <c r="G506" s="50" t="n">
        <v>20769.24</v>
      </c>
      <c r="H506" s="51" t="n">
        <v>0.1944</v>
      </c>
      <c r="I506" s="51" t="n">
        <v>0.2413</v>
      </c>
      <c r="J506" s="49">
        <f>VLOOKUP(C506,PRECIOS!A:B,2,0)</f>
        <v/>
      </c>
      <c r="K506" s="49">
        <f>1-((F506*1.19)/E506/J506)</f>
        <v/>
      </c>
    </row>
    <row r="507">
      <c r="A507" s="49" t="inlineStr">
        <is>
          <t xml:space="preserve">     88192263</t>
        </is>
      </c>
      <c r="B507" s="49" t="inlineStr">
        <is>
          <t xml:space="preserve">0000088192263-000-GRISALES JAIRO Y/ O MUEBLES GRISALES.                     </t>
        </is>
      </c>
      <c r="C507" s="49" t="inlineStr">
        <is>
          <t xml:space="preserve">KORAZA BASE DEEP 05                               </t>
        </is>
      </c>
      <c r="D507" s="49">
        <f>VLOOKUP(A507,VENDEDORES!G:H,2,0)</f>
        <v/>
      </c>
      <c r="E507" s="49" t="n">
        <v>1</v>
      </c>
      <c r="F507" s="50" t="n">
        <v>399252.1</v>
      </c>
      <c r="G507" s="50" t="n">
        <v>321410.47</v>
      </c>
      <c r="H507" s="51" t="n">
        <v>0.195</v>
      </c>
      <c r="I507" s="51" t="n">
        <v>0.2422</v>
      </c>
      <c r="J507" s="49">
        <f>VLOOKUP(C507,PRECIOS!A:B,2,0)</f>
        <v/>
      </c>
      <c r="K507" s="49">
        <f>1-((F507*1.19)/E507/J507)</f>
        <v/>
      </c>
    </row>
    <row r="508">
      <c r="A508" s="49" t="inlineStr">
        <is>
          <t xml:space="preserve">    890000785</t>
        </is>
      </c>
      <c r="B508" s="49" t="inlineStr">
        <is>
          <t xml:space="preserve">0000890000785-000-INDUSTRIAS PROMAR SA                                      </t>
        </is>
      </c>
      <c r="C508" s="49" t="inlineStr">
        <is>
          <t xml:space="preserve">PINCEL BRIGTH # 2 PLANO                           </t>
        </is>
      </c>
      <c r="D508" s="49">
        <f>VLOOKUP(A508,VENDEDORES!G:H,2,0)</f>
        <v/>
      </c>
      <c r="E508" s="49" t="n">
        <v>20</v>
      </c>
      <c r="F508" s="50" t="n">
        <v>15677.31</v>
      </c>
      <c r="G508" s="50" t="n">
        <v>12613.77</v>
      </c>
      <c r="H508" s="51" t="n">
        <v>0.1954</v>
      </c>
      <c r="I508" s="51" t="n">
        <v>0.2429</v>
      </c>
      <c r="J508" s="49">
        <f>VLOOKUP(C508,PRECIOS!A:B,2,0)</f>
        <v/>
      </c>
      <c r="K508" s="49">
        <f>1-((F508*1.19)/E508/J508)</f>
        <v/>
      </c>
    </row>
    <row r="509">
      <c r="A509" s="49" t="inlineStr">
        <is>
          <t xml:space="preserve">      9729575</t>
        </is>
      </c>
      <c r="B509" s="49" t="inlineStr">
        <is>
          <t xml:space="preserve">0000009729575-000-OSORIO ALVAREZ MANUEL FELIPE                              </t>
        </is>
      </c>
      <c r="C509" s="49" t="inlineStr">
        <is>
          <t xml:space="preserve">IMPRIMANTE 8401 ALGRECO 01                        </t>
        </is>
      </c>
      <c r="D509" s="49">
        <f>VLOOKUP(A509,VENDEDORES!G:H,2,0)</f>
        <v/>
      </c>
      <c r="E509" s="49" t="n">
        <v>1</v>
      </c>
      <c r="F509" s="50" t="n">
        <v>38626</v>
      </c>
      <c r="G509" s="50" t="n">
        <v>31043.16</v>
      </c>
      <c r="H509" s="51" t="n">
        <v>0.1963</v>
      </c>
      <c r="I509" s="51" t="n">
        <v>0.2443</v>
      </c>
      <c r="J509" s="49">
        <f>VLOOKUP(C509,PRECIOS!A:B,2,0)</f>
        <v/>
      </c>
      <c r="K509" s="49">
        <f>1-((F509*1.19)/E509/J509)</f>
        <v/>
      </c>
    </row>
    <row r="510">
      <c r="A510" s="49" t="inlineStr">
        <is>
          <t xml:space="preserve">    901549367</t>
        </is>
      </c>
      <c r="B510" s="49" t="inlineStr">
        <is>
          <t xml:space="preserve">0000901549367-000-CABO MARIPOSA SAS                                         </t>
        </is>
      </c>
      <c r="C510" s="49" t="inlineStr">
        <is>
          <t xml:space="preserve">IMPRIMANTE 8401 ALGRECO 05                        </t>
        </is>
      </c>
      <c r="D510" s="49">
        <f>VLOOKUP(A510,VENDEDORES!G:H,2,0)</f>
        <v/>
      </c>
      <c r="E510" s="49" t="n">
        <v>3</v>
      </c>
      <c r="F510" s="50" t="n">
        <v>520126.89</v>
      </c>
      <c r="G510" s="50" t="n">
        <v>418024.68</v>
      </c>
      <c r="H510" s="51" t="n">
        <v>0.1963</v>
      </c>
      <c r="I510" s="51" t="n">
        <v>0.2442</v>
      </c>
      <c r="J510" s="49">
        <f>VLOOKUP(C510,PRECIOS!A:B,2,0)</f>
        <v/>
      </c>
      <c r="K510" s="49">
        <f>1-((F510*1.19)/E510/J510)</f>
        <v/>
      </c>
    </row>
    <row r="511">
      <c r="A511" s="49" t="inlineStr">
        <is>
          <t xml:space="preserve">    901516954</t>
        </is>
      </c>
      <c r="B511" s="49" t="inlineStr">
        <is>
          <t xml:space="preserve">0000901516954-000-INMOBILIARIA SOFIA CABRERA SAS                            </t>
        </is>
      </c>
      <c r="C511" s="49" t="inlineStr">
        <is>
          <t xml:space="preserve">S.L. ANGULO 3X2 CAL.26 X 2.44 MTS                 </t>
        </is>
      </c>
      <c r="D511" s="49">
        <f>VLOOKUP(A511,VENDEDORES!G:H,2,0)</f>
        <v/>
      </c>
      <c r="E511" s="49" t="n">
        <v>30</v>
      </c>
      <c r="F511" s="50" t="n">
        <v>60806.72</v>
      </c>
      <c r="G511" s="50" t="n">
        <v>48840.82</v>
      </c>
      <c r="H511" s="51" t="n">
        <v>0.1968</v>
      </c>
      <c r="I511" s="51" t="n">
        <v>0.245</v>
      </c>
      <c r="J511" s="49">
        <f>VLOOKUP(C511,PRECIOS!A:B,2,0)</f>
        <v/>
      </c>
      <c r="K511" s="49">
        <f>1-((F511*1.19)/E511/J511)</f>
        <v/>
      </c>
    </row>
    <row r="512">
      <c r="A512" s="49" t="inlineStr">
        <is>
          <t xml:space="preserve">    901516954</t>
        </is>
      </c>
      <c r="B512" s="49" t="inlineStr">
        <is>
          <t xml:space="preserve">0000901516954-000-INMOBILIARIA SOFIA CABRERA SAS                            </t>
        </is>
      </c>
      <c r="C512" s="49" t="inlineStr">
        <is>
          <t xml:space="preserve">S.L. OMEGA 60 x 2.44 MTS CAL 26                   </t>
        </is>
      </c>
      <c r="D512" s="49">
        <f>VLOOKUP(A512,VENDEDORES!G:H,2,0)</f>
        <v/>
      </c>
      <c r="E512" s="49" t="n">
        <v>50</v>
      </c>
      <c r="F512" s="50" t="n">
        <v>167899.16</v>
      </c>
      <c r="G512" s="50" t="n">
        <v>134857.59</v>
      </c>
      <c r="H512" s="51" t="n">
        <v>0.1968</v>
      </c>
      <c r="I512" s="51" t="n">
        <v>0.245</v>
      </c>
      <c r="J512" s="49">
        <f>VLOOKUP(C512,PRECIOS!A:B,2,0)</f>
        <v/>
      </c>
      <c r="K512" s="49">
        <f>1-((F512*1.19)/E512/J512)</f>
        <v/>
      </c>
    </row>
    <row r="513">
      <c r="A513" s="49" t="inlineStr">
        <is>
          <t xml:space="preserve">   1094894421</t>
        </is>
      </c>
      <c r="B513" s="49" t="inlineStr">
        <is>
          <t xml:space="preserve">0001094894421-000-CHAVEZ CRUZ CHENIER                                       </t>
        </is>
      </c>
      <c r="C513" s="49" t="inlineStr">
        <is>
          <t xml:space="preserve">S.L. OMEGA 60 x 2.44 MTS CAL 26                   </t>
        </is>
      </c>
      <c r="D513" s="49">
        <f>VLOOKUP(A513,VENDEDORES!G:H,2,0)</f>
        <v/>
      </c>
      <c r="E513" s="49" t="n">
        <v>1</v>
      </c>
      <c r="F513" s="50" t="n">
        <v>3357.98</v>
      </c>
      <c r="G513" s="50" t="n">
        <v>2697.15</v>
      </c>
      <c r="H513" s="51" t="n">
        <v>0.1968</v>
      </c>
      <c r="I513" s="51" t="n">
        <v>0.245</v>
      </c>
      <c r="J513" s="49">
        <f>VLOOKUP(C513,PRECIOS!A:B,2,0)</f>
        <v/>
      </c>
      <c r="K513" s="49">
        <f>1-((F513*1.19)/E513/J513)</f>
        <v/>
      </c>
    </row>
    <row r="514">
      <c r="A514" s="49" t="inlineStr">
        <is>
          <t xml:space="preserve"> 222222222222</t>
        </is>
      </c>
      <c r="B514" s="49" t="inlineStr">
        <is>
          <t xml:space="preserve">0222222222222-000-CONSUMIDOR FINAL                                          </t>
        </is>
      </c>
      <c r="C514" s="49" t="inlineStr">
        <is>
          <t xml:space="preserve">S.L. ANGULO 3X2 CAL.26 X 2.44 MTS                 </t>
        </is>
      </c>
      <c r="D514" s="49">
        <f>VLOOKUP(A514,VENDEDORES!G:H,2,0)</f>
        <v/>
      </c>
      <c r="E514" s="49" t="n">
        <v>-7</v>
      </c>
      <c r="F514" s="50" t="n">
        <v>-14188.24</v>
      </c>
      <c r="G514" s="50" t="n">
        <v>-11396.19</v>
      </c>
      <c r="H514" s="51" t="n">
        <v>0.1968</v>
      </c>
      <c r="I514" s="51" t="n">
        <v>0.245</v>
      </c>
      <c r="J514" s="49">
        <f>VLOOKUP(C514,PRECIOS!A:B,2,0)</f>
        <v/>
      </c>
      <c r="K514" s="49">
        <f>1-((F514*1.19)/E514/J514)</f>
        <v/>
      </c>
    </row>
    <row r="515">
      <c r="A515" s="49" t="inlineStr">
        <is>
          <t xml:space="preserve">     18389955</t>
        </is>
      </c>
      <c r="B515" s="49" t="inlineStr">
        <is>
          <t xml:space="preserve">0000018389955-000-MARTINEZ RAMIREZ CESAR ALBERTO                            </t>
        </is>
      </c>
      <c r="C515" s="49" t="inlineStr">
        <is>
          <t xml:space="preserve">S.L. OMEGA 60 x 2.44 MTS CAL 26                   </t>
        </is>
      </c>
      <c r="D515" s="49">
        <f>VLOOKUP(A515,VENDEDORES!G:H,2,0)</f>
        <v/>
      </c>
      <c r="E515" s="49" t="n">
        <v>1</v>
      </c>
      <c r="F515" s="50" t="n">
        <v>3357.98</v>
      </c>
      <c r="G515" s="50" t="n">
        <v>2697.15</v>
      </c>
      <c r="H515" s="51" t="n">
        <v>0.1968</v>
      </c>
      <c r="I515" s="51" t="n">
        <v>0.245</v>
      </c>
      <c r="J515" s="49">
        <f>VLOOKUP(C515,PRECIOS!A:B,2,0)</f>
        <v/>
      </c>
      <c r="K515" s="49">
        <f>1-((F515*1.19)/E515/J515)</f>
        <v/>
      </c>
    </row>
    <row r="516">
      <c r="A516" s="49" t="inlineStr">
        <is>
          <t xml:space="preserve">    901235670</t>
        </is>
      </c>
      <c r="B516" s="49" t="inlineStr">
        <is>
          <t xml:space="preserve">0000901235670-000-AVICOLA MINIDO SAS                                        </t>
        </is>
      </c>
      <c r="C516" s="49" t="inlineStr">
        <is>
          <t xml:space="preserve">SILICONE UNIVERSAL BLANCO ( MULTIUSOS) X 280 ML   </t>
        </is>
      </c>
      <c r="D516" s="49">
        <f>VLOOKUP(A516,VENDEDORES!G:H,2,0)</f>
        <v/>
      </c>
      <c r="E516" s="49" t="n">
        <v>2</v>
      </c>
      <c r="F516" s="50" t="n">
        <v>12571.43</v>
      </c>
      <c r="G516" s="50" t="n">
        <v>10093.27</v>
      </c>
      <c r="H516" s="51" t="n">
        <v>0.1971</v>
      </c>
      <c r="I516" s="51" t="n">
        <v>0.2455</v>
      </c>
      <c r="J516" s="49">
        <f>VLOOKUP(C516,PRECIOS!A:B,2,0)</f>
        <v/>
      </c>
      <c r="K516" s="49">
        <f>1-((F516*1.19)/E516/J516)</f>
        <v/>
      </c>
    </row>
    <row r="517">
      <c r="A517" s="49" t="inlineStr">
        <is>
          <t xml:space="preserve">      5853624</t>
        </is>
      </c>
      <c r="B517" s="49" t="inlineStr">
        <is>
          <t xml:space="preserve">0000005853624-000-GARCIA GRANOBLES LUIS EDUARDO                             </t>
        </is>
      </c>
      <c r="C517" s="49" t="inlineStr">
        <is>
          <t xml:space="preserve">VINILTEX BASE PASTEL 04                           </t>
        </is>
      </c>
      <c r="D517" s="49">
        <f>VLOOKUP(A517,VENDEDORES!G:H,2,0)</f>
        <v/>
      </c>
      <c r="E517" s="49" t="n">
        <v>1</v>
      </c>
      <c r="F517" s="50" t="n">
        <v>27907.56</v>
      </c>
      <c r="G517" s="50" t="n">
        <v>22397.72</v>
      </c>
      <c r="H517" s="51" t="n">
        <v>0.1974</v>
      </c>
      <c r="I517" s="51" t="n">
        <v>0.246</v>
      </c>
      <c r="J517" s="49">
        <f>VLOOKUP(C517,PRECIOS!A:B,2,0)</f>
        <v/>
      </c>
      <c r="K517" s="49">
        <f>1-((F517*1.19)/E517/J517)</f>
        <v/>
      </c>
    </row>
    <row r="518">
      <c r="A518" s="49" t="inlineStr">
        <is>
          <t xml:space="preserve">    901410420</t>
        </is>
      </c>
      <c r="B518" s="49" t="inlineStr">
        <is>
          <t xml:space="preserve">0000901410420-000-ALMUCON SAS                                               </t>
        </is>
      </c>
      <c r="C518" s="49" t="inlineStr">
        <is>
          <t>ESTUCO PLASTICO INTER/EXTER IMPADOC CUÑETE X 25 KG</t>
        </is>
      </c>
      <c r="D518" s="49">
        <f>VLOOKUP(A518,VENDEDORES!G:H,2,0)</f>
        <v/>
      </c>
      <c r="E518" s="49" t="n">
        <v>1</v>
      </c>
      <c r="F518" s="50" t="n">
        <v>67087.06</v>
      </c>
      <c r="G518" s="50" t="n">
        <v>53836.48</v>
      </c>
      <c r="H518" s="51" t="n">
        <v>0.1975</v>
      </c>
      <c r="I518" s="51" t="n">
        <v>0.2461</v>
      </c>
      <c r="J518" s="49">
        <f>VLOOKUP(C518,PRECIOS!A:B,2,0)</f>
        <v/>
      </c>
      <c r="K518" s="49">
        <f>1-((F518*1.19)/E518/J518)</f>
        <v/>
      </c>
    </row>
    <row r="519">
      <c r="A519" s="49" t="inlineStr">
        <is>
          <t xml:space="preserve"> 222222222222</t>
        </is>
      </c>
      <c r="B519" s="49" t="inlineStr">
        <is>
          <t xml:space="preserve">0222222222222-000-CONSUMIDOR FINAL                                          </t>
        </is>
      </c>
      <c r="C519" s="49" t="inlineStr">
        <is>
          <t xml:space="preserve">TRAFICO AMARILLO(659/13755)(INDUSTRIAL)01         </t>
        </is>
      </c>
      <c r="D519" s="49">
        <f>VLOOKUP(A519,VENDEDORES!G:H,2,0)</f>
        <v/>
      </c>
      <c r="E519" s="49" t="n">
        <v>1</v>
      </c>
      <c r="F519" s="50" t="n">
        <v>124016.81</v>
      </c>
      <c r="G519" s="50" t="n">
        <v>99507.44</v>
      </c>
      <c r="H519" s="51" t="n">
        <v>0.1976</v>
      </c>
      <c r="I519" s="51" t="n">
        <v>0.2463</v>
      </c>
      <c r="J519" s="49">
        <f>VLOOKUP(C519,PRECIOS!A:B,2,0)</f>
        <v/>
      </c>
      <c r="K519" s="49">
        <f>1-((F519*1.19)/E519/J519)</f>
        <v/>
      </c>
    </row>
    <row r="520">
      <c r="A520" s="49" t="inlineStr">
        <is>
          <t xml:space="preserve">     66682388</t>
        </is>
      </c>
      <c r="B520" s="49" t="inlineStr">
        <is>
          <t xml:space="preserve">0000066682388-000-HURTADO IBARBO ANA LUCIA                                  </t>
        </is>
      </c>
      <c r="C520" s="49" t="inlineStr">
        <is>
          <t xml:space="preserve">CARBURO PARA SOLDAR X 25 UND. X 800 GR            </t>
        </is>
      </c>
      <c r="D520" s="49">
        <f>VLOOKUP(A520,VENDEDORES!G:H,2,0)</f>
        <v/>
      </c>
      <c r="E520" s="49" t="n">
        <v>1</v>
      </c>
      <c r="F520" s="50" t="n">
        <v>191963.87</v>
      </c>
      <c r="G520" s="50" t="n">
        <v>153962.5</v>
      </c>
      <c r="H520" s="51" t="n">
        <v>0.198</v>
      </c>
      <c r="I520" s="51" t="n">
        <v>0.2468</v>
      </c>
      <c r="J520" s="49">
        <f>VLOOKUP(C520,PRECIOS!A:B,2,0)</f>
        <v/>
      </c>
      <c r="K520" s="49">
        <f>1-((F520*1.19)/E520/J520)</f>
        <v/>
      </c>
    </row>
    <row r="521">
      <c r="A521" s="49" t="inlineStr">
        <is>
          <t xml:space="preserve">     29925205</t>
        </is>
      </c>
      <c r="B521" s="49" t="inlineStr">
        <is>
          <t xml:space="preserve">0000029925205-000-MOLINA DE VARGAS ROSA TULIA                               </t>
        </is>
      </c>
      <c r="C521" s="49" t="inlineStr">
        <is>
          <t xml:space="preserve">CARBURO PARA SOLDAR X 25 UND. X 800 GR            </t>
        </is>
      </c>
      <c r="D521" s="49">
        <f>VLOOKUP(A521,VENDEDORES!G:H,2,0)</f>
        <v/>
      </c>
      <c r="E521" s="49" t="n">
        <v>2</v>
      </c>
      <c r="F521" s="50" t="n">
        <v>383927.73</v>
      </c>
      <c r="G521" s="50" t="n">
        <v>307925</v>
      </c>
      <c r="H521" s="51" t="n">
        <v>0.198</v>
      </c>
      <c r="I521" s="51" t="n">
        <v>0.2468</v>
      </c>
      <c r="J521" s="49">
        <f>VLOOKUP(C521,PRECIOS!A:B,2,0)</f>
        <v/>
      </c>
      <c r="K521" s="49">
        <f>1-((F521*1.19)/E521/J521)</f>
        <v/>
      </c>
    </row>
    <row r="522">
      <c r="A522" s="49" t="inlineStr">
        <is>
          <t xml:space="preserve">     94152815</t>
        </is>
      </c>
      <c r="B522" s="49" t="inlineStr">
        <is>
          <t xml:space="preserve">0000094152815-000-AREIZA QUICENO HUGO FERLEY                                </t>
        </is>
      </c>
      <c r="C522" s="49" t="inlineStr">
        <is>
          <t xml:space="preserve">CARBURO PARA SOLDAR X 25 UND. X 800 GR            </t>
        </is>
      </c>
      <c r="D522" s="49">
        <f>VLOOKUP(A522,VENDEDORES!G:H,2,0)</f>
        <v/>
      </c>
      <c r="E522" s="49" t="n">
        <v>1</v>
      </c>
      <c r="F522" s="50" t="n">
        <v>191963.87</v>
      </c>
      <c r="G522" s="50" t="n">
        <v>153962.5</v>
      </c>
      <c r="H522" s="51" t="n">
        <v>0.198</v>
      </c>
      <c r="I522" s="51" t="n">
        <v>0.2468</v>
      </c>
      <c r="J522" s="49">
        <f>VLOOKUP(C522,PRECIOS!A:B,2,0)</f>
        <v/>
      </c>
      <c r="K522" s="49">
        <f>1-((F522*1.19)/E522/J522)</f>
        <v/>
      </c>
    </row>
    <row r="523">
      <c r="A523" s="49" t="inlineStr">
        <is>
          <t xml:space="preserve">   1116449254</t>
        </is>
      </c>
      <c r="B523" s="49" t="inlineStr">
        <is>
          <t xml:space="preserve">0001116449254-000-BERMUDEZ ROJAS STIVEN ANDRES                              </t>
        </is>
      </c>
      <c r="C523" s="49" t="inlineStr">
        <is>
          <t xml:space="preserve">MASILLA GRIS 347-01                               </t>
        </is>
      </c>
      <c r="D523" s="49">
        <f>VLOOKUP(A523,VENDEDORES!G:H,2,0)</f>
        <v/>
      </c>
      <c r="E523" s="49" t="n">
        <v>1</v>
      </c>
      <c r="F523" s="50" t="n">
        <v>51005.04</v>
      </c>
      <c r="G523" s="50" t="n">
        <v>40874</v>
      </c>
      <c r="H523" s="51" t="n">
        <v>0.1986</v>
      </c>
      <c r="I523" s="51" t="n">
        <v>0.2479</v>
      </c>
      <c r="J523" s="49">
        <f>VLOOKUP(C523,PRECIOS!A:B,2,0)</f>
        <v/>
      </c>
      <c r="K523" s="49">
        <f>1-((F523*1.19)/E523/J523)</f>
        <v/>
      </c>
    </row>
    <row r="524">
      <c r="A524" s="49" t="inlineStr">
        <is>
          <t xml:space="preserve"> 222222222222</t>
        </is>
      </c>
      <c r="B524" s="49" t="inlineStr">
        <is>
          <t xml:space="preserve">0222222222222-000-CONSUMIDOR FINAL                                          </t>
        </is>
      </c>
      <c r="C524" s="49" t="inlineStr">
        <is>
          <t xml:space="preserve">CINTA FLANCHE SOUDAL 30CM X 10M                   </t>
        </is>
      </c>
      <c r="D524" s="49">
        <f>VLOOKUP(A524,VENDEDORES!G:H,2,0)</f>
        <v/>
      </c>
      <c r="E524" s="49" t="n">
        <v>0.7</v>
      </c>
      <c r="F524" s="50" t="n">
        <v>80080</v>
      </c>
      <c r="G524" s="50" t="n">
        <v>64129.42</v>
      </c>
      <c r="H524" s="51" t="n">
        <v>0.1992</v>
      </c>
      <c r="I524" s="51" t="n">
        <v>0.2487</v>
      </c>
      <c r="J524" s="49">
        <f>VLOOKUP(C524,PRECIOS!A:B,2,0)</f>
        <v/>
      </c>
      <c r="K524" s="49">
        <f>1-((F524*1.19)/E524/J524)</f>
        <v/>
      </c>
    </row>
    <row r="525">
      <c r="A525" s="49" t="inlineStr">
        <is>
          <t xml:space="preserve">    901516954</t>
        </is>
      </c>
      <c r="B525" s="49" t="inlineStr">
        <is>
          <t xml:space="preserve">0000901516954-000-INMOBILIARIA SOFIA CABRERA SAS                            </t>
        </is>
      </c>
      <c r="C525" s="49" t="inlineStr">
        <is>
          <t xml:space="preserve">S.L. VIGUETA x 2.44 MT CAL 26                     </t>
        </is>
      </c>
      <c r="D525" s="49">
        <f>VLOOKUP(A525,VENDEDORES!G:H,2,0)</f>
        <v/>
      </c>
      <c r="E525" s="49" t="n">
        <v>30</v>
      </c>
      <c r="F525" s="50" t="n">
        <v>100739.5</v>
      </c>
      <c r="G525" s="50" t="n">
        <v>80657.17</v>
      </c>
      <c r="H525" s="51" t="n">
        <v>0.1993</v>
      </c>
      <c r="I525" s="51" t="n">
        <v>0.249</v>
      </c>
      <c r="J525" s="49">
        <f>VLOOKUP(C525,PRECIOS!A:B,2,0)</f>
        <v/>
      </c>
      <c r="K525" s="49">
        <f>1-((F525*1.19)/E525/J525)</f>
        <v/>
      </c>
    </row>
    <row r="526">
      <c r="A526" s="49" t="inlineStr">
        <is>
          <t xml:space="preserve"> 222222222222</t>
        </is>
      </c>
      <c r="B526" s="49" t="inlineStr">
        <is>
          <t xml:space="preserve">0222222222222-000-CONSUMIDOR FINAL                                          </t>
        </is>
      </c>
      <c r="C526" s="49" t="inlineStr">
        <is>
          <t xml:space="preserve">PINTULUX TEU BERMELLON 01                         </t>
        </is>
      </c>
      <c r="D526" s="49">
        <f>VLOOKUP(A526,VENDEDORES!G:H,2,0)</f>
        <v/>
      </c>
      <c r="E526" s="49" t="n">
        <v>2</v>
      </c>
      <c r="F526" s="50" t="n">
        <v>198900.84</v>
      </c>
      <c r="G526" s="50" t="n">
        <v>159108.04</v>
      </c>
      <c r="H526" s="51" t="n">
        <v>0.2001</v>
      </c>
      <c r="I526" s="51" t="n">
        <v>0.2501</v>
      </c>
      <c r="J526" s="49">
        <f>VLOOKUP(C526,PRECIOS!A:B,2,0)</f>
        <v/>
      </c>
      <c r="K526" s="49">
        <f>1-((F526*1.19)/E526/J526)</f>
        <v/>
      </c>
    </row>
    <row r="527">
      <c r="A527" s="49" t="inlineStr">
        <is>
          <t xml:space="preserve">     10258353</t>
        </is>
      </c>
      <c r="B527" s="49" t="inlineStr">
        <is>
          <t xml:space="preserve">0000010258353-000-MARIN MARMOLEJO GUSTAVO ADOLFO                            </t>
        </is>
      </c>
      <c r="C527" s="49" t="inlineStr">
        <is>
          <t xml:space="preserve">PINTULUX TEU BERMELLON 01                         </t>
        </is>
      </c>
      <c r="D527" s="49">
        <f>VLOOKUP(A527,VENDEDORES!G:H,2,0)</f>
        <v/>
      </c>
      <c r="E527" s="49" t="n">
        <v>1</v>
      </c>
      <c r="F527" s="50" t="n">
        <v>99450.42</v>
      </c>
      <c r="G527" s="50" t="n">
        <v>79554.02</v>
      </c>
      <c r="H527" s="51" t="n">
        <v>0.2001</v>
      </c>
      <c r="I527" s="51" t="n">
        <v>0.2501</v>
      </c>
      <c r="J527" s="49">
        <f>VLOOKUP(C527,PRECIOS!A:B,2,0)</f>
        <v/>
      </c>
      <c r="K527" s="49">
        <f>1-((F527*1.19)/E527/J527)</f>
        <v/>
      </c>
    </row>
    <row r="528">
      <c r="A528" s="49" t="inlineStr">
        <is>
          <t xml:space="preserve">     41651058</t>
        </is>
      </c>
      <c r="B528" s="49" t="inlineStr">
        <is>
          <t xml:space="preserve">0000041651058-000-GALVIS VIDAL MARTHA LUCIA                                 </t>
        </is>
      </c>
      <c r="C528" s="49" t="inlineStr">
        <is>
          <t xml:space="preserve">VINILO PREMIUM BLANCO T2 05                       </t>
        </is>
      </c>
      <c r="D528" s="49">
        <f>VLOOKUP(A528,VENDEDORES!G:H,2,0)</f>
        <v/>
      </c>
      <c r="E528" s="49" t="n">
        <v>1</v>
      </c>
      <c r="F528" s="50" t="n">
        <v>168250.51</v>
      </c>
      <c r="G528" s="50" t="n">
        <v>134552.2</v>
      </c>
      <c r="H528" s="51" t="n">
        <v>0.2003</v>
      </c>
      <c r="I528" s="51" t="n">
        <v>0.2504</v>
      </c>
      <c r="J528" s="49">
        <f>VLOOKUP(C528,PRECIOS!A:B,2,0)</f>
        <v/>
      </c>
      <c r="K528" s="49">
        <f>1-((F528*1.19)/E528/J528)</f>
        <v/>
      </c>
    </row>
    <row r="529">
      <c r="A529" s="49" t="inlineStr">
        <is>
          <t xml:space="preserve">    901259734</t>
        </is>
      </c>
      <c r="B529" s="49" t="inlineStr">
        <is>
          <t xml:space="preserve">0000901259734-000-BETATOWN S.A.S                                            </t>
        </is>
      </c>
      <c r="C529" s="49" t="inlineStr">
        <is>
          <t xml:space="preserve">VINILO PREMIUM BLANCO T2 05                       </t>
        </is>
      </c>
      <c r="D529" s="49">
        <f>VLOOKUP(A529,VENDEDORES!G:H,2,0)</f>
        <v/>
      </c>
      <c r="E529" s="49" t="n">
        <v>1</v>
      </c>
      <c r="F529" s="50" t="n">
        <v>168250.51</v>
      </c>
      <c r="G529" s="50" t="n">
        <v>134552.2</v>
      </c>
      <c r="H529" s="51" t="n">
        <v>0.2003</v>
      </c>
      <c r="I529" s="51" t="n">
        <v>0.2504</v>
      </c>
      <c r="J529" s="49">
        <f>VLOOKUP(C529,PRECIOS!A:B,2,0)</f>
        <v/>
      </c>
      <c r="K529" s="49">
        <f>1-((F529*1.19)/E529/J529)</f>
        <v/>
      </c>
    </row>
    <row r="530">
      <c r="A530" s="49" t="inlineStr">
        <is>
          <t xml:space="preserve"> 222222222222</t>
        </is>
      </c>
      <c r="B530" s="49" t="inlineStr">
        <is>
          <t xml:space="preserve">0222222222222-000-CONSUMIDOR FINAL                                          </t>
        </is>
      </c>
      <c r="C530" s="49" t="inlineStr">
        <is>
          <t xml:space="preserve">MATE SUPERSINTETICO NEGRO 01                      </t>
        </is>
      </c>
      <c r="D530" s="49">
        <f>VLOOKUP(A530,VENDEDORES!G:H,2,0)</f>
        <v/>
      </c>
      <c r="E530" s="49" t="n">
        <v>1</v>
      </c>
      <c r="F530" s="50" t="n">
        <v>70223.53</v>
      </c>
      <c r="G530" s="50" t="n">
        <v>56135.35</v>
      </c>
      <c r="H530" s="51" t="n">
        <v>0.2006</v>
      </c>
      <c r="I530" s="51" t="n">
        <v>0.251</v>
      </c>
      <c r="J530" s="49">
        <f>VLOOKUP(C530,PRECIOS!A:B,2,0)</f>
        <v/>
      </c>
      <c r="K530" s="49">
        <f>1-((F530*1.19)/E530/J530)</f>
        <v/>
      </c>
    </row>
    <row r="531">
      <c r="A531" s="49" t="inlineStr">
        <is>
          <t xml:space="preserve"> 222222222222</t>
        </is>
      </c>
      <c r="B531" s="49" t="inlineStr">
        <is>
          <t xml:space="preserve">0222222222222-000-CONSUMIDOR FINAL                                          </t>
        </is>
      </c>
      <c r="C531" s="49" t="inlineStr">
        <is>
          <t xml:space="preserve">CINTA PAPEL DE 5 CM X 23 MTS                      </t>
        </is>
      </c>
      <c r="D531" s="49">
        <f>VLOOKUP(A531,VENDEDORES!G:H,2,0)</f>
        <v/>
      </c>
      <c r="E531" s="49" t="n">
        <v>2</v>
      </c>
      <c r="F531" s="50" t="n">
        <v>5823.53</v>
      </c>
      <c r="G531" s="50" t="n">
        <v>4652.41</v>
      </c>
      <c r="H531" s="51" t="n">
        <v>0.2011</v>
      </c>
      <c r="I531" s="51" t="n">
        <v>0.2517</v>
      </c>
      <c r="J531" s="49">
        <f>VLOOKUP(C531,PRECIOS!A:B,2,0)</f>
        <v/>
      </c>
      <c r="K531" s="49">
        <f>1-((F531*1.19)/E531/J531)</f>
        <v/>
      </c>
    </row>
    <row r="532">
      <c r="A532" s="49" t="inlineStr">
        <is>
          <t xml:space="preserve"> 222222222222</t>
        </is>
      </c>
      <c r="B532" s="49" t="inlineStr">
        <is>
          <t xml:space="preserve">0222222222222-000-CONSUMIDOR FINAL                                          </t>
        </is>
      </c>
      <c r="C532" s="49" t="inlineStr">
        <is>
          <t xml:space="preserve">KORAZA BLANCO 04                                  </t>
        </is>
      </c>
      <c r="D532" s="49">
        <f>VLOOKUP(A532,VENDEDORES!G:H,2,0)</f>
        <v/>
      </c>
      <c r="E532" s="49" t="n">
        <v>1</v>
      </c>
      <c r="F532" s="50" t="n">
        <v>36257.14</v>
      </c>
      <c r="G532" s="50" t="n">
        <v>28964.62</v>
      </c>
      <c r="H532" s="51" t="n">
        <v>0.2011</v>
      </c>
      <c r="I532" s="51" t="n">
        <v>0.2518</v>
      </c>
      <c r="J532" s="49">
        <f>VLOOKUP(C532,PRECIOS!A:B,2,0)</f>
        <v/>
      </c>
      <c r="K532" s="49">
        <f>1-((F532*1.19)/E532/J532)</f>
        <v/>
      </c>
    </row>
    <row r="533">
      <c r="A533" s="49" t="inlineStr">
        <is>
          <t xml:space="preserve">     24988365</t>
        </is>
      </c>
      <c r="B533" s="49" t="inlineStr">
        <is>
          <t xml:space="preserve">0000024988365-000-MORA VALENCIA ALICIA                                      </t>
        </is>
      </c>
      <c r="C533" s="49" t="inlineStr">
        <is>
          <t xml:space="preserve">VARSOL BOTELLA  (EXCLUIDO)                        </t>
        </is>
      </c>
      <c r="D533" s="49">
        <f>VLOOKUP(A533,VENDEDORES!G:H,2,0)</f>
        <v/>
      </c>
      <c r="E533" s="49" t="n">
        <v>4</v>
      </c>
      <c r="F533" s="50" t="n">
        <v>26452</v>
      </c>
      <c r="G533" s="50" t="n">
        <v>21100.81</v>
      </c>
      <c r="H533" s="51" t="n">
        <v>0.2023</v>
      </c>
      <c r="I533" s="51" t="n">
        <v>0.2536</v>
      </c>
      <c r="J533" s="49">
        <f>VLOOKUP(C533,PRECIOS!A:B,2,0)</f>
        <v/>
      </c>
      <c r="K533" s="49">
        <f>1-((F533*1.19)/E533/J533)</f>
        <v/>
      </c>
    </row>
    <row r="534">
      <c r="A534" s="49" t="inlineStr">
        <is>
          <t xml:space="preserve">    901444087</t>
        </is>
      </c>
      <c r="B534" s="49" t="inlineStr">
        <is>
          <t xml:space="preserve">0000901444087-000-PRESENTACIONES LOS MONTANEROS S.A.S                       </t>
        </is>
      </c>
      <c r="C534" s="49" t="inlineStr">
        <is>
          <t xml:space="preserve">TUBERIA CPVC 3MTS 1/2 SUPRATEMP                   </t>
        </is>
      </c>
      <c r="D534" s="49">
        <f>VLOOKUP(A534,VENDEDORES!G:H,2,0)</f>
        <v/>
      </c>
      <c r="E534" s="49" t="n">
        <v>5</v>
      </c>
      <c r="F534" s="50" t="n">
        <v>56155.71</v>
      </c>
      <c r="G534" s="50" t="n">
        <v>44773.88</v>
      </c>
      <c r="H534" s="51" t="n">
        <v>0.2027</v>
      </c>
      <c r="I534" s="51" t="n">
        <v>0.2542</v>
      </c>
      <c r="J534" s="49">
        <f>VLOOKUP(C534,PRECIOS!A:B,2,0)</f>
        <v/>
      </c>
      <c r="K534" s="49">
        <f>1-((F534*1.19)/E534/J534)</f>
        <v/>
      </c>
    </row>
    <row r="535">
      <c r="A535" s="49" t="inlineStr">
        <is>
          <t xml:space="preserve">    901549367</t>
        </is>
      </c>
      <c r="B535" s="49" t="inlineStr">
        <is>
          <t xml:space="preserve">0000901549367-000-CABO MARIPOSA SAS                                         </t>
        </is>
      </c>
      <c r="C535" s="49" t="inlineStr">
        <is>
          <t xml:space="preserve">ACRONAL 50% 1/5 TEXILAN (210)CUÑETE               </t>
        </is>
      </c>
      <c r="D535" s="49">
        <f>VLOOKUP(A535,VENDEDORES!G:H,2,0)</f>
        <v/>
      </c>
      <c r="E535" s="49" t="n">
        <v>2</v>
      </c>
      <c r="F535" s="50" t="n">
        <v>256752.1</v>
      </c>
      <c r="G535" s="50" t="n">
        <v>204553.11</v>
      </c>
      <c r="H535" s="51" t="n">
        <v>0.2033</v>
      </c>
      <c r="I535" s="51" t="n">
        <v>0.2552</v>
      </c>
      <c r="J535" s="49">
        <f>VLOOKUP(C535,PRECIOS!A:B,2,0)</f>
        <v/>
      </c>
      <c r="K535" s="49">
        <f>1-((F535*1.19)/E535/J535)</f>
        <v/>
      </c>
    </row>
    <row r="536">
      <c r="A536" s="49" t="inlineStr">
        <is>
          <t xml:space="preserve"> 222222222222</t>
        </is>
      </c>
      <c r="B536" s="49" t="inlineStr">
        <is>
          <t xml:space="preserve">0222222222222-000-CONSUMIDOR FINAL                                          </t>
        </is>
      </c>
      <c r="C536" s="49" t="inlineStr">
        <is>
          <t xml:space="preserve">BOARDFLEX JUNTAS IMPADOC 01 X 5.6 KG              </t>
        </is>
      </c>
      <c r="D536" s="49">
        <f>VLOOKUP(A536,VENDEDORES!G:H,2,0)</f>
        <v/>
      </c>
      <c r="E536" s="49" t="n">
        <v>1</v>
      </c>
      <c r="F536" s="50" t="n">
        <v>29526.05</v>
      </c>
      <c r="G536" s="50" t="n">
        <v>23497.6</v>
      </c>
      <c r="H536" s="51" t="n">
        <v>0.2042</v>
      </c>
      <c r="I536" s="51" t="n">
        <v>0.2566</v>
      </c>
      <c r="J536" s="49">
        <f>VLOOKUP(C536,PRECIOS!A:B,2,0)</f>
        <v/>
      </c>
      <c r="K536" s="49">
        <f>1-((F536*1.19)/E536/J536)</f>
        <v/>
      </c>
    </row>
    <row r="537">
      <c r="A537" s="49" t="inlineStr">
        <is>
          <t xml:space="preserve"> 222222222222</t>
        </is>
      </c>
      <c r="B537" s="49" t="inlineStr">
        <is>
          <t xml:space="preserve">0222222222222-000-CONSUMIDOR FINAL                                          </t>
        </is>
      </c>
      <c r="C537" s="49" t="inlineStr">
        <is>
          <t xml:space="preserve">MATE SUPERSINTETICO NEGRO 04                      </t>
        </is>
      </c>
      <c r="D537" s="49">
        <f>VLOOKUP(A537,VENDEDORES!G:H,2,0)</f>
        <v/>
      </c>
      <c r="E537" s="49" t="n">
        <v>1</v>
      </c>
      <c r="F537" s="50" t="n">
        <v>25198.32</v>
      </c>
      <c r="G537" s="50" t="n">
        <v>20025.35</v>
      </c>
      <c r="H537" s="51" t="n">
        <v>0.2053</v>
      </c>
      <c r="I537" s="51" t="n">
        <v>0.2583</v>
      </c>
      <c r="J537" s="49">
        <f>VLOOKUP(C537,PRECIOS!A:B,2,0)</f>
        <v/>
      </c>
      <c r="K537" s="49">
        <f>1-((F537*1.19)/E537/J537)</f>
        <v/>
      </c>
    </row>
    <row r="538">
      <c r="A538" s="49" t="inlineStr">
        <is>
          <t xml:space="preserve">   1094976459</t>
        </is>
      </c>
      <c r="B538" s="49" t="inlineStr">
        <is>
          <t xml:space="preserve">0001094976459-000-TELLEZ JUAN CAMILO                                        </t>
        </is>
      </c>
      <c r="C538" s="49" t="inlineStr">
        <is>
          <t xml:space="preserve">VINILTEX BLANCO 05                                </t>
        </is>
      </c>
      <c r="D538" s="49">
        <f>VLOOKUP(A538,VENDEDORES!G:H,2,0)</f>
        <v/>
      </c>
      <c r="E538" s="49" t="n">
        <v>1</v>
      </c>
      <c r="F538" s="50" t="n">
        <v>325366.39</v>
      </c>
      <c r="G538" s="50" t="n">
        <v>258548.19</v>
      </c>
      <c r="H538" s="51" t="n">
        <v>0.2054</v>
      </c>
      <c r="I538" s="51" t="n">
        <v>0.2584</v>
      </c>
      <c r="J538" s="49">
        <f>VLOOKUP(C538,PRECIOS!A:B,2,0)</f>
        <v/>
      </c>
      <c r="K538" s="49">
        <f>1-((F538*1.19)/E538/J538)</f>
        <v/>
      </c>
    </row>
    <row r="539">
      <c r="A539" s="49" t="inlineStr">
        <is>
          <t xml:space="preserve"> 222222222222</t>
        </is>
      </c>
      <c r="B539" s="49" t="inlineStr">
        <is>
          <t xml:space="preserve">0222222222222-000-CONSUMIDOR FINAL                                          </t>
        </is>
      </c>
      <c r="C539" s="49" t="inlineStr">
        <is>
          <t xml:space="preserve">VINILTEX BLANCO 05                                </t>
        </is>
      </c>
      <c r="D539" s="49">
        <f>VLOOKUP(A539,VENDEDORES!G:H,2,0)</f>
        <v/>
      </c>
      <c r="E539" s="49" t="n">
        <v>1</v>
      </c>
      <c r="F539" s="50" t="n">
        <v>325366.39</v>
      </c>
      <c r="G539" s="50" t="n">
        <v>258548.19</v>
      </c>
      <c r="H539" s="51" t="n">
        <v>0.2054</v>
      </c>
      <c r="I539" s="51" t="n">
        <v>0.2584</v>
      </c>
      <c r="J539" s="49">
        <f>VLOOKUP(C539,PRECIOS!A:B,2,0)</f>
        <v/>
      </c>
      <c r="K539" s="49">
        <f>1-((F539*1.19)/E539/J539)</f>
        <v/>
      </c>
    </row>
    <row r="540">
      <c r="A540" s="49" t="inlineStr">
        <is>
          <t xml:space="preserve">      6463232</t>
        </is>
      </c>
      <c r="B540" s="49" t="inlineStr">
        <is>
          <t xml:space="preserve">0000006463232-000-MUÑOZ JOSE WILMAR                                         </t>
        </is>
      </c>
      <c r="C540" s="49" t="inlineStr">
        <is>
          <t xml:space="preserve">VINILTEX BLANCO 05                                </t>
        </is>
      </c>
      <c r="D540" s="49">
        <f>VLOOKUP(A540,VENDEDORES!G:H,2,0)</f>
        <v/>
      </c>
      <c r="E540" s="49" t="n">
        <v>2</v>
      </c>
      <c r="F540" s="50" t="n">
        <v>650732.77</v>
      </c>
      <c r="G540" s="50" t="n">
        <v>517096.38</v>
      </c>
      <c r="H540" s="51" t="n">
        <v>0.2054</v>
      </c>
      <c r="I540" s="51" t="n">
        <v>0.2584</v>
      </c>
      <c r="J540" s="49">
        <f>VLOOKUP(C540,PRECIOS!A:B,2,0)</f>
        <v/>
      </c>
      <c r="K540" s="49">
        <f>1-((F540*1.19)/E540/J540)</f>
        <v/>
      </c>
    </row>
    <row r="541">
      <c r="A541" s="49" t="inlineStr">
        <is>
          <t xml:space="preserve"> 222222222222</t>
        </is>
      </c>
      <c r="B541" s="49" t="inlineStr">
        <is>
          <t xml:space="preserve">0222222222222-000-CONSUMIDOR FINAL                                          </t>
        </is>
      </c>
      <c r="C541" s="49" t="inlineStr">
        <is>
          <t xml:space="preserve">CRISTALMURO TRANSPARENTE 01                       </t>
        </is>
      </c>
      <c r="D541" s="49">
        <f>VLOOKUP(A541,VENDEDORES!G:H,2,0)</f>
        <v/>
      </c>
      <c r="E541" s="49" t="n">
        <v>1</v>
      </c>
      <c r="F541" s="50" t="n">
        <v>67944.96000000001</v>
      </c>
      <c r="G541" s="50" t="n">
        <v>53900</v>
      </c>
      <c r="H541" s="51" t="n">
        <v>0.2067</v>
      </c>
      <c r="I541" s="51" t="n">
        <v>0.2606</v>
      </c>
      <c r="J541" s="49">
        <f>VLOOKUP(C541,PRECIOS!A:B,2,0)</f>
        <v/>
      </c>
      <c r="K541" s="49">
        <f>1-((F541*1.19)/E541/J541)</f>
        <v/>
      </c>
    </row>
    <row r="542">
      <c r="A542" s="49" t="inlineStr">
        <is>
          <t xml:space="preserve">   1082127253</t>
        </is>
      </c>
      <c r="B542" s="49" t="inlineStr">
        <is>
          <t xml:space="preserve">0001082127253-000-HURTADO JOSE MILLER                                       </t>
        </is>
      </c>
      <c r="C542" s="49" t="inlineStr">
        <is>
          <t xml:space="preserve">KORAZA BASE TINT 04                               </t>
        </is>
      </c>
      <c r="D542" s="49">
        <f>VLOOKUP(A542,VENDEDORES!G:H,2,0)</f>
        <v/>
      </c>
      <c r="E542" s="49" t="n">
        <v>1</v>
      </c>
      <c r="F542" s="50" t="n">
        <v>36257.14</v>
      </c>
      <c r="G542" s="50" t="n">
        <v>28755.78</v>
      </c>
      <c r="H542" s="51" t="n">
        <v>0.2069</v>
      </c>
      <c r="I542" s="51" t="n">
        <v>0.2609</v>
      </c>
      <c r="J542" s="49">
        <f>VLOOKUP(C542,PRECIOS!A:B,2,0)</f>
        <v/>
      </c>
      <c r="K542" s="49">
        <f>1-((F542*1.19)/E542/J542)</f>
        <v/>
      </c>
    </row>
    <row r="543">
      <c r="A543" s="49" t="inlineStr">
        <is>
          <t xml:space="preserve">   1113778398</t>
        </is>
      </c>
      <c r="B543" s="49" t="inlineStr">
        <is>
          <t xml:space="preserve">0001113778398-000-VALENCIA LOPEZ JHON FREDY                                 </t>
        </is>
      </c>
      <c r="C543" s="49" t="inlineStr">
        <is>
          <t xml:space="preserve">PEGANTE 2532 (G1) CUARTO                          </t>
        </is>
      </c>
      <c r="D543" s="49">
        <f>VLOOKUP(A543,VENDEDORES!G:H,2,0)</f>
        <v/>
      </c>
      <c r="E543" s="49" t="n">
        <v>12</v>
      </c>
      <c r="F543" s="50" t="n">
        <v>87941.95</v>
      </c>
      <c r="G543" s="50" t="n">
        <v>69736.86</v>
      </c>
      <c r="H543" s="51" t="n">
        <v>0.207</v>
      </c>
      <c r="I543" s="51" t="n">
        <v>0.2611</v>
      </c>
      <c r="J543" s="49">
        <f>VLOOKUP(C543,PRECIOS!A:B,2,0)</f>
        <v/>
      </c>
      <c r="K543" s="49">
        <f>1-((F543*1.19)/E543/J543)</f>
        <v/>
      </c>
    </row>
    <row r="544">
      <c r="A544" s="49" t="inlineStr">
        <is>
          <t xml:space="preserve">    901444087</t>
        </is>
      </c>
      <c r="B544" s="49" t="inlineStr">
        <is>
          <t xml:space="preserve">0000901444087-000-PRESENTACIONES LOS MONTANEROS S.A.S                       </t>
        </is>
      </c>
      <c r="C544" s="49" t="inlineStr">
        <is>
          <t xml:space="preserve">UNION SANITARIO 1 1/2                             </t>
        </is>
      </c>
      <c r="D544" s="49">
        <f>VLOOKUP(A544,VENDEDORES!G:H,2,0)</f>
        <v/>
      </c>
      <c r="E544" s="49" t="n">
        <v>3</v>
      </c>
      <c r="F544" s="50" t="n">
        <v>3638.75</v>
      </c>
      <c r="G544" s="50" t="n">
        <v>2885.18</v>
      </c>
      <c r="H544" s="51" t="n">
        <v>0.2071</v>
      </c>
      <c r="I544" s="51" t="n">
        <v>0.2612</v>
      </c>
      <c r="J544" s="49">
        <f>VLOOKUP(C544,PRECIOS!A:B,2,0)</f>
        <v/>
      </c>
      <c r="K544" s="49">
        <f>1-((F544*1.19)/E544/J544)</f>
        <v/>
      </c>
    </row>
    <row r="545">
      <c r="A545" s="49" t="inlineStr">
        <is>
          <t xml:space="preserve">     41911244</t>
        </is>
      </c>
      <c r="B545" s="49" t="inlineStr">
        <is>
          <t xml:space="preserve">0000041911244-000-MOLINA BUITRAGO CLARA INES                                </t>
        </is>
      </c>
      <c r="C545" s="49" t="inlineStr">
        <is>
          <t xml:space="preserve">VINILTEX BLANCO 01                                </t>
        </is>
      </c>
      <c r="D545" s="49">
        <f>VLOOKUP(A545,VENDEDORES!G:H,2,0)</f>
        <v/>
      </c>
      <c r="E545" s="49" t="n">
        <v>1</v>
      </c>
      <c r="F545" s="50" t="n">
        <v>75546.22</v>
      </c>
      <c r="G545" s="50" t="n">
        <v>59887.91</v>
      </c>
      <c r="H545" s="51" t="n">
        <v>0.2073</v>
      </c>
      <c r="I545" s="51" t="n">
        <v>0.2615</v>
      </c>
      <c r="J545" s="49">
        <f>VLOOKUP(C545,PRECIOS!A:B,2,0)</f>
        <v/>
      </c>
      <c r="K545" s="49">
        <f>1-((F545*1.19)/E545/J545)</f>
        <v/>
      </c>
    </row>
    <row r="546">
      <c r="A546" s="49" t="inlineStr">
        <is>
          <t xml:space="preserve"> 222222222222</t>
        </is>
      </c>
      <c r="B546" s="49" t="inlineStr">
        <is>
          <t xml:space="preserve">0222222222222-000-CONSUMIDOR FINAL                                          </t>
        </is>
      </c>
      <c r="C546" s="49" t="inlineStr">
        <is>
          <t xml:space="preserve">SILICONE UNIVERSAL TRANSP ( MULTIUSOS) X 280 ML   </t>
        </is>
      </c>
      <c r="D546" s="49">
        <f>VLOOKUP(A546,VENDEDORES!G:H,2,0)</f>
        <v/>
      </c>
      <c r="E546" s="49" t="n">
        <v>6</v>
      </c>
      <c r="F546" s="50" t="n">
        <v>39045.38</v>
      </c>
      <c r="G546" s="50" t="n">
        <v>30932.94</v>
      </c>
      <c r="H546" s="51" t="n">
        <v>0.2078</v>
      </c>
      <c r="I546" s="51" t="n">
        <v>0.2623</v>
      </c>
      <c r="J546" s="49">
        <f>VLOOKUP(C546,PRECIOS!A:B,2,0)</f>
        <v/>
      </c>
      <c r="K546" s="49">
        <f>1-((F546*1.19)/E546/J546)</f>
        <v/>
      </c>
    </row>
    <row r="547">
      <c r="A547" s="49" t="inlineStr">
        <is>
          <t xml:space="preserve">      7526054</t>
        </is>
      </c>
      <c r="B547" s="49" t="inlineStr">
        <is>
          <t xml:space="preserve">0000007526054-000-MARTINEZ RODAS JAIRO                                      </t>
        </is>
      </c>
      <c r="C547" s="49" t="inlineStr">
        <is>
          <t xml:space="preserve">SILICONE UNIVERSAL TRANSP ( MULTIUSOS) X 280 ML   </t>
        </is>
      </c>
      <c r="D547" s="49">
        <f>VLOOKUP(A547,VENDEDORES!G:H,2,0)</f>
        <v/>
      </c>
      <c r="E547" s="49" t="n">
        <v>1</v>
      </c>
      <c r="F547" s="50" t="n">
        <v>6507.56</v>
      </c>
      <c r="G547" s="50" t="n">
        <v>5155.49</v>
      </c>
      <c r="H547" s="51" t="n">
        <v>0.2078</v>
      </c>
      <c r="I547" s="51" t="n">
        <v>0.2623</v>
      </c>
      <c r="J547" s="49">
        <f>VLOOKUP(C547,PRECIOS!A:B,2,0)</f>
        <v/>
      </c>
      <c r="K547" s="49">
        <f>1-((F547*1.19)/E547/J547)</f>
        <v/>
      </c>
    </row>
    <row r="548">
      <c r="A548" s="49" t="inlineStr">
        <is>
          <t xml:space="preserve"> 222222222222</t>
        </is>
      </c>
      <c r="B548" s="49" t="inlineStr">
        <is>
          <t xml:space="preserve">0222222222222-000-CONSUMIDOR FINAL                                          </t>
        </is>
      </c>
      <c r="C548" s="49" t="inlineStr">
        <is>
          <t xml:space="preserve">BALDE RUSO                                        </t>
        </is>
      </c>
      <c r="D548" s="49">
        <f>VLOOKUP(A548,VENDEDORES!G:H,2,0)</f>
        <v/>
      </c>
      <c r="E548" s="49" t="n">
        <v>1</v>
      </c>
      <c r="F548" s="50" t="n">
        <v>5508.4</v>
      </c>
      <c r="G548" s="50" t="n">
        <v>4360.7</v>
      </c>
      <c r="H548" s="51" t="n">
        <v>0.2084</v>
      </c>
      <c r="I548" s="51" t="n">
        <v>0.2632</v>
      </c>
      <c r="J548" s="49">
        <f>VLOOKUP(C548,PRECIOS!A:B,2,0)</f>
        <v/>
      </c>
      <c r="K548" s="49">
        <f>1-((F548*1.19)/E548/J548)</f>
        <v/>
      </c>
    </row>
    <row r="549">
      <c r="A549" s="49" t="inlineStr">
        <is>
          <t xml:space="preserve">    890000785</t>
        </is>
      </c>
      <c r="B549" s="49" t="inlineStr">
        <is>
          <t xml:space="preserve">0000890000785-000-INDUSTRIAS PROMAR SA                                      </t>
        </is>
      </c>
      <c r="C549" s="49" t="inlineStr">
        <is>
          <t xml:space="preserve">VARSOL GL (EXCLUIDO)                              </t>
        </is>
      </c>
      <c r="D549" s="49">
        <f>VLOOKUP(A549,VENDEDORES!G:H,2,0)</f>
        <v/>
      </c>
      <c r="E549" s="49" t="n">
        <v>2</v>
      </c>
      <c r="F549" s="50" t="n">
        <v>59875.2</v>
      </c>
      <c r="G549" s="50" t="n">
        <v>47383.76</v>
      </c>
      <c r="H549" s="51" t="n">
        <v>0.2086</v>
      </c>
      <c r="I549" s="51" t="n">
        <v>0.2636</v>
      </c>
      <c r="J549" s="49">
        <f>VLOOKUP(C549,PRECIOS!A:B,2,0)</f>
        <v/>
      </c>
      <c r="K549" s="49">
        <f>1-((F549*1.19)/E549/J549)</f>
        <v/>
      </c>
    </row>
    <row r="550">
      <c r="A550" s="49" t="inlineStr">
        <is>
          <t xml:space="preserve"> 222222222222</t>
        </is>
      </c>
      <c r="B550" s="49" t="inlineStr">
        <is>
          <t xml:space="preserve">0222222222222-000-CONSUMIDOR FINAL                                          </t>
        </is>
      </c>
      <c r="C550" s="49" t="inlineStr">
        <is>
          <t xml:space="preserve">DECORDECK PLUS LIMBA 04                           </t>
        </is>
      </c>
      <c r="D550" s="49">
        <f>VLOOKUP(A550,VENDEDORES!G:H,2,0)</f>
        <v/>
      </c>
      <c r="E550" s="49" t="n">
        <v>1</v>
      </c>
      <c r="F550" s="50" t="n">
        <v>37458.07</v>
      </c>
      <c r="G550" s="50" t="n">
        <v>29629</v>
      </c>
      <c r="H550" s="51" t="n">
        <v>0.209</v>
      </c>
      <c r="I550" s="51" t="n">
        <v>0.2642</v>
      </c>
      <c r="J550" s="49">
        <f>VLOOKUP(C550,PRECIOS!A:B,2,0)</f>
        <v/>
      </c>
      <c r="K550" s="49">
        <f>1-((F550*1.19)/E550/J550)</f>
        <v/>
      </c>
    </row>
    <row r="551">
      <c r="A551" s="49" t="inlineStr">
        <is>
          <t xml:space="preserve"> 222222222222</t>
        </is>
      </c>
      <c r="B551" s="49" t="inlineStr">
        <is>
          <t xml:space="preserve">0222222222222-000-CONSUMIDOR FINAL                                          </t>
        </is>
      </c>
      <c r="C551" s="49" t="inlineStr">
        <is>
          <t xml:space="preserve">DECORDECK PLUS TEKA CLARO 04                      </t>
        </is>
      </c>
      <c r="D551" s="49">
        <f>VLOOKUP(A551,VENDEDORES!G:H,2,0)</f>
        <v/>
      </c>
      <c r="E551" s="49" t="n">
        <v>1</v>
      </c>
      <c r="F551" s="50" t="n">
        <v>37458.07</v>
      </c>
      <c r="G551" s="50" t="n">
        <v>29629</v>
      </c>
      <c r="H551" s="51" t="n">
        <v>0.209</v>
      </c>
      <c r="I551" s="51" t="n">
        <v>0.2642</v>
      </c>
      <c r="J551" s="49">
        <f>VLOOKUP(C551,PRECIOS!A:B,2,0)</f>
        <v/>
      </c>
      <c r="K551" s="49">
        <f>1-((F551*1.19)/E551/J551)</f>
        <v/>
      </c>
    </row>
    <row r="552">
      <c r="A552" s="49" t="inlineStr">
        <is>
          <t xml:space="preserve"> 222222222222</t>
        </is>
      </c>
      <c r="B552" s="49" t="inlineStr">
        <is>
          <t xml:space="preserve">0222222222222-000-CONSUMIDOR FINAL                                          </t>
        </is>
      </c>
      <c r="C552" s="49" t="inlineStr">
        <is>
          <t xml:space="preserve">TINTE IND NOGAL INGLES 1/4 PRIME                  </t>
        </is>
      </c>
      <c r="D552" s="49">
        <f>VLOOKUP(A552,VENDEDORES!G:H,2,0)</f>
        <v/>
      </c>
      <c r="E552" s="49" t="n">
        <v>1</v>
      </c>
      <c r="F552" s="50" t="n">
        <v>25116.55</v>
      </c>
      <c r="G552" s="50" t="n">
        <v>19865.5</v>
      </c>
      <c r="H552" s="51" t="n">
        <v>0.2091</v>
      </c>
      <c r="I552" s="51" t="n">
        <v>0.2643</v>
      </c>
      <c r="J552" s="49">
        <f>VLOOKUP(C552,PRECIOS!A:B,2,0)</f>
        <v/>
      </c>
      <c r="K552" s="49">
        <f>1-((F552*1.19)/E552/J552)</f>
        <v/>
      </c>
    </row>
    <row r="553">
      <c r="A553" s="49" t="inlineStr">
        <is>
          <t xml:space="preserve"> 222222222222</t>
        </is>
      </c>
      <c r="B553" s="49" t="inlineStr">
        <is>
          <t xml:space="preserve">0222222222222-000-CONSUMIDOR FINAL                                          </t>
        </is>
      </c>
      <c r="C553" s="49" t="inlineStr">
        <is>
          <t xml:space="preserve">TINTE IND CAOBA 1/16 PRIME                        </t>
        </is>
      </c>
      <c r="D553" s="49">
        <f>VLOOKUP(A553,VENDEDORES!G:H,2,0)</f>
        <v/>
      </c>
      <c r="E553" s="49" t="n">
        <v>1</v>
      </c>
      <c r="F553" s="50" t="n">
        <v>7933.03</v>
      </c>
      <c r="G553" s="50" t="n">
        <v>6273.81</v>
      </c>
      <c r="H553" s="51" t="n">
        <v>0.2092</v>
      </c>
      <c r="I553" s="51" t="n">
        <v>0.2645</v>
      </c>
      <c r="J553" s="49">
        <f>VLOOKUP(C553,PRECIOS!A:B,2,0)</f>
        <v/>
      </c>
      <c r="K553" s="49">
        <f>1-((F553*1.19)/E553/J553)</f>
        <v/>
      </c>
    </row>
    <row r="554">
      <c r="A554" s="49" t="inlineStr">
        <is>
          <t xml:space="preserve">   1094909872</t>
        </is>
      </c>
      <c r="B554" s="49" t="inlineStr">
        <is>
          <t xml:space="preserve">0001094909872-000-RESTREPO GOMEZ SAMUEL ORLANDO                             </t>
        </is>
      </c>
      <c r="C554" s="49" t="inlineStr">
        <is>
          <t xml:space="preserve">VINILTEX BASE DEEP 04                             </t>
        </is>
      </c>
      <c r="D554" s="49">
        <f>VLOOKUP(A554,VENDEDORES!G:H,2,0)</f>
        <v/>
      </c>
      <c r="E554" s="49" t="n">
        <v>2</v>
      </c>
      <c r="F554" s="50" t="n">
        <v>53334.45</v>
      </c>
      <c r="G554" s="50" t="n">
        <v>42176.48</v>
      </c>
      <c r="H554" s="51" t="n">
        <v>0.2092</v>
      </c>
      <c r="I554" s="51" t="n">
        <v>0.2646</v>
      </c>
      <c r="J554" s="49">
        <f>VLOOKUP(C554,PRECIOS!A:B,2,0)</f>
        <v/>
      </c>
      <c r="K554" s="49">
        <f>1-((F554*1.19)/E554/J554)</f>
        <v/>
      </c>
    </row>
    <row r="555">
      <c r="A555" s="49" t="inlineStr">
        <is>
          <t xml:space="preserve">   1094976459</t>
        </is>
      </c>
      <c r="B555" s="49" t="inlineStr">
        <is>
          <t xml:space="preserve">0001094976459-000-TELLEZ JUAN CAMILO                                        </t>
        </is>
      </c>
      <c r="C555" s="49" t="inlineStr">
        <is>
          <t xml:space="preserve">KORAZA BASE TINT 01                               </t>
        </is>
      </c>
      <c r="D555" s="49">
        <f>VLOOKUP(A555,VENDEDORES!G:H,2,0)</f>
        <v/>
      </c>
      <c r="E555" s="49" t="n">
        <v>2</v>
      </c>
      <c r="F555" s="50" t="n">
        <v>202060.5</v>
      </c>
      <c r="G555" s="50" t="n">
        <v>158802.38</v>
      </c>
      <c r="H555" s="51" t="n">
        <v>0.2141</v>
      </c>
      <c r="I555" s="51" t="n">
        <v>0.2724</v>
      </c>
      <c r="J555" s="49">
        <f>VLOOKUP(C555,PRECIOS!A:B,2,0)</f>
        <v/>
      </c>
      <c r="K555" s="49">
        <f>1-((F555*1.19)/E555/J555)</f>
        <v/>
      </c>
    </row>
    <row r="556">
      <c r="A556" s="49" t="inlineStr">
        <is>
          <t xml:space="preserve">     18418830</t>
        </is>
      </c>
      <c r="B556" s="49" t="inlineStr">
        <is>
          <t xml:space="preserve">0000018418830-000-RAMIRO ESCALANTE TRUJILLO                                 </t>
        </is>
      </c>
      <c r="C556" s="49" t="inlineStr">
        <is>
          <t xml:space="preserve">KORAZA BASE TINT 01                               </t>
        </is>
      </c>
      <c r="D556" s="49">
        <f>VLOOKUP(A556,VENDEDORES!G:H,2,0)</f>
        <v/>
      </c>
      <c r="E556" s="49" t="n">
        <v>1</v>
      </c>
      <c r="F556" s="50" t="n">
        <v>101030.25</v>
      </c>
      <c r="G556" s="50" t="n">
        <v>79401.19</v>
      </c>
      <c r="H556" s="51" t="n">
        <v>0.2141</v>
      </c>
      <c r="I556" s="51" t="n">
        <v>0.2724</v>
      </c>
      <c r="J556" s="49">
        <f>VLOOKUP(C556,PRECIOS!A:B,2,0)</f>
        <v/>
      </c>
      <c r="K556" s="49">
        <f>1-((F556*1.19)/E556/J556)</f>
        <v/>
      </c>
    </row>
    <row r="557">
      <c r="A557" s="49" t="inlineStr">
        <is>
          <t xml:space="preserve">    830504050</t>
        </is>
      </c>
      <c r="B557" s="49" t="inlineStr">
        <is>
          <t xml:space="preserve">0000830504050-000-TALLERES OCCIDENTAL                                       </t>
        </is>
      </c>
      <c r="C557" s="49" t="inlineStr">
        <is>
          <t xml:space="preserve">SIKAFLEX 221 NEGRO  CARTUCHO                      </t>
        </is>
      </c>
      <c r="D557" s="49">
        <f>VLOOKUP(A557,VENDEDORES!G:H,2,0)</f>
        <v/>
      </c>
      <c r="E557" s="49" t="n">
        <v>6</v>
      </c>
      <c r="F557" s="50" t="n">
        <v>222106.69</v>
      </c>
      <c r="G557" s="50" t="n">
        <v>174520.67</v>
      </c>
      <c r="H557" s="51" t="n">
        <v>0.2142</v>
      </c>
      <c r="I557" s="51" t="n">
        <v>0.2727</v>
      </c>
      <c r="J557" s="49">
        <f>VLOOKUP(C557,PRECIOS!A:B,2,0)</f>
        <v/>
      </c>
      <c r="K557" s="49">
        <f>1-((F557*1.19)/E557/J557)</f>
        <v/>
      </c>
    </row>
    <row r="558">
      <c r="A558" s="49" t="inlineStr">
        <is>
          <t xml:space="preserve">   1087643350</t>
        </is>
      </c>
      <c r="B558" s="49" t="inlineStr">
        <is>
          <t xml:space="preserve">0001087643350-000-GUERRERO ORDOÑEZ CARLOS EDUARDO                           </t>
        </is>
      </c>
      <c r="C558" s="49" t="inlineStr">
        <is>
          <t xml:space="preserve">SIKAFLEX 221 NEGRO  CARTUCHO                      </t>
        </is>
      </c>
      <c r="D558" s="49">
        <f>VLOOKUP(A558,VENDEDORES!G:H,2,0)</f>
        <v/>
      </c>
      <c r="E558" s="49" t="n">
        <v>1</v>
      </c>
      <c r="F558" s="50" t="n">
        <v>37017.86</v>
      </c>
      <c r="G558" s="50" t="n">
        <v>29086.77</v>
      </c>
      <c r="H558" s="51" t="n">
        <v>0.2143</v>
      </c>
      <c r="I558" s="51" t="n">
        <v>0.2727</v>
      </c>
      <c r="J558" s="49">
        <f>VLOOKUP(C558,PRECIOS!A:B,2,0)</f>
        <v/>
      </c>
      <c r="K558" s="49">
        <f>1-((F558*1.19)/E558/J558)</f>
        <v/>
      </c>
    </row>
    <row r="559">
      <c r="A559" s="49" t="inlineStr">
        <is>
          <t xml:space="preserve">    860502347</t>
        </is>
      </c>
      <c r="B559" s="49" t="inlineStr">
        <is>
          <t xml:space="preserve">0000860502347-000-SERVICIOS DE INGENIERIA APLICADA DE COLOMBIA SAS          </t>
        </is>
      </c>
      <c r="C559" s="49" t="inlineStr">
        <is>
          <t xml:space="preserve">SIKADUR 32 X 3 KL                                 </t>
        </is>
      </c>
      <c r="D559" s="49">
        <f>VLOOKUP(A559,VENDEDORES!G:H,2,0)</f>
        <v/>
      </c>
      <c r="E559" s="49" t="n">
        <v>1</v>
      </c>
      <c r="F559" s="50" t="n">
        <v>337591.6</v>
      </c>
      <c r="G559" s="50" t="n">
        <v>264658.7</v>
      </c>
      <c r="H559" s="51" t="n">
        <v>0.216</v>
      </c>
      <c r="I559" s="51" t="n">
        <v>0.2756</v>
      </c>
      <c r="J559" s="49">
        <f>VLOOKUP(C559,PRECIOS!A:B,2,0)</f>
        <v/>
      </c>
      <c r="K559" s="49">
        <f>1-((F559*1.19)/E559/J559)</f>
        <v/>
      </c>
    </row>
    <row r="560">
      <c r="A560" s="49" t="inlineStr">
        <is>
          <t xml:space="preserve">    901484730</t>
        </is>
      </c>
      <c r="B560" s="49" t="inlineStr">
        <is>
          <t xml:space="preserve">0000901484730-000-PARALLELO ARQUITECTURA E INGENIERIA SAS                   </t>
        </is>
      </c>
      <c r="C560" s="49" t="inlineStr">
        <is>
          <t xml:space="preserve">CINTA PAPEL DE 5 CM X 150 MTS                     </t>
        </is>
      </c>
      <c r="D560" s="49">
        <f>VLOOKUP(A560,VENDEDORES!G:H,2,0)</f>
        <v/>
      </c>
      <c r="E560" s="49" t="n">
        <v>4</v>
      </c>
      <c r="F560" s="50" t="n">
        <v>65095.8</v>
      </c>
      <c r="G560" s="50" t="n">
        <v>51020.89</v>
      </c>
      <c r="H560" s="51" t="n">
        <v>0.2162</v>
      </c>
      <c r="I560" s="51" t="n">
        <v>0.2759</v>
      </c>
      <c r="J560" s="49">
        <f>VLOOKUP(C560,PRECIOS!A:B,2,0)</f>
        <v/>
      </c>
      <c r="K560" s="49">
        <f>1-((F560*1.19)/E560/J560)</f>
        <v/>
      </c>
    </row>
    <row r="561">
      <c r="A561" s="49" t="inlineStr">
        <is>
          <t xml:space="preserve"> 222222222222</t>
        </is>
      </c>
      <c r="B561" s="49" t="inlineStr">
        <is>
          <t xml:space="preserve">0222222222222-000-CONSUMIDOR FINAL                                          </t>
        </is>
      </c>
      <c r="C561" s="49" t="inlineStr">
        <is>
          <t xml:space="preserve">ESTUCO PLASTICO ALGRECO X 1000 GR                 </t>
        </is>
      </c>
      <c r="D561" s="49">
        <f>VLOOKUP(A561,VENDEDORES!G:H,2,0)</f>
        <v/>
      </c>
      <c r="E561" s="49" t="n">
        <v>1</v>
      </c>
      <c r="F561" s="50" t="n">
        <v>5038.51</v>
      </c>
      <c r="G561" s="50" t="n">
        <v>3946.98</v>
      </c>
      <c r="H561" s="51" t="n">
        <v>0.2166</v>
      </c>
      <c r="I561" s="51" t="n">
        <v>0.2765</v>
      </c>
      <c r="J561" s="49">
        <f>VLOOKUP(C561,PRECIOS!A:B,2,0)</f>
        <v/>
      </c>
      <c r="K561" s="49">
        <f>1-((F561*1.19)/E561/J561)</f>
        <v/>
      </c>
    </row>
    <row r="562">
      <c r="A562" s="49" t="inlineStr">
        <is>
          <t xml:space="preserve">    901410420</t>
        </is>
      </c>
      <c r="B562" s="49" t="inlineStr">
        <is>
          <t xml:space="preserve">0000901410420-000-ALMUCON SAS                                               </t>
        </is>
      </c>
      <c r="C562" s="49" t="inlineStr">
        <is>
          <t xml:space="preserve">ESTUCO PLASTICO ALGRECO X 1000 GR                 </t>
        </is>
      </c>
      <c r="D562" s="49">
        <f>VLOOKUP(A562,VENDEDORES!G:H,2,0)</f>
        <v/>
      </c>
      <c r="E562" s="49" t="n">
        <v>1</v>
      </c>
      <c r="F562" s="50" t="n">
        <v>5038.51</v>
      </c>
      <c r="G562" s="50" t="n">
        <v>3946.98</v>
      </c>
      <c r="H562" s="51" t="n">
        <v>0.2166</v>
      </c>
      <c r="I562" s="51" t="n">
        <v>0.2765</v>
      </c>
      <c r="J562" s="49">
        <f>VLOOKUP(C562,PRECIOS!A:B,2,0)</f>
        <v/>
      </c>
      <c r="K562" s="49">
        <f>1-((F562*1.19)/E562/J562)</f>
        <v/>
      </c>
    </row>
    <row r="563">
      <c r="A563" s="49" t="inlineStr">
        <is>
          <t xml:space="preserve"> 222222222222</t>
        </is>
      </c>
      <c r="B563" s="49" t="inlineStr">
        <is>
          <t xml:space="preserve">0222222222222-000-CONSUMIDOR FINAL                                          </t>
        </is>
      </c>
      <c r="C563" s="49" t="inlineStr">
        <is>
          <t xml:space="preserve">FIX ALL CRYSTAL UK X 290 ML                       </t>
        </is>
      </c>
      <c r="D563" s="49">
        <f>VLOOKUP(A563,VENDEDORES!G:H,2,0)</f>
        <v/>
      </c>
      <c r="E563" s="49" t="n">
        <v>1</v>
      </c>
      <c r="F563" s="50" t="n">
        <v>22303.19</v>
      </c>
      <c r="G563" s="50" t="n">
        <v>17463.38</v>
      </c>
      <c r="H563" s="51" t="n">
        <v>0.217</v>
      </c>
      <c r="I563" s="51" t="n">
        <v>0.2771</v>
      </c>
      <c r="J563" s="49">
        <f>VLOOKUP(C563,PRECIOS!A:B,2,0)</f>
        <v/>
      </c>
      <c r="K563" s="49">
        <f>1-((F563*1.19)/E563/J563)</f>
        <v/>
      </c>
    </row>
    <row r="564">
      <c r="A564" s="49" t="inlineStr">
        <is>
          <t xml:space="preserve"> 222222222222</t>
        </is>
      </c>
      <c r="B564" s="49" t="inlineStr">
        <is>
          <t xml:space="preserve">0222222222222-000-CONSUMIDOR FINAL                                          </t>
        </is>
      </c>
      <c r="C564" s="49" t="inlineStr">
        <is>
          <t xml:space="preserve">CAL HIDRATADA X 10 KG ( PROMICAL / CALIDRA )      </t>
        </is>
      </c>
      <c r="D564" s="49">
        <f>VLOOKUP(A564,VENDEDORES!G:H,2,0)</f>
        <v/>
      </c>
      <c r="E564" s="49" t="n">
        <v>3</v>
      </c>
      <c r="F564" s="50" t="n">
        <v>38475.63</v>
      </c>
      <c r="G564" s="50" t="n">
        <v>30088.77</v>
      </c>
      <c r="H564" s="51" t="n">
        <v>0.218</v>
      </c>
      <c r="I564" s="51" t="n">
        <v>0.2787</v>
      </c>
      <c r="J564" s="49">
        <f>VLOOKUP(C564,PRECIOS!A:B,2,0)</f>
        <v/>
      </c>
      <c r="K564" s="49">
        <f>1-((F564*1.19)/E564/J564)</f>
        <v/>
      </c>
    </row>
    <row r="565">
      <c r="A565" s="49" t="inlineStr">
        <is>
          <t xml:space="preserve"> 222222222222</t>
        </is>
      </c>
      <c r="B565" s="49" t="inlineStr">
        <is>
          <t xml:space="preserve">0222222222222-000-CONSUMIDOR FINAL                                          </t>
        </is>
      </c>
      <c r="C565" s="49" t="inlineStr">
        <is>
          <t xml:space="preserve">YESO ESCAYOLA EXTRA X KL                          </t>
        </is>
      </c>
      <c r="D565" s="49">
        <f>VLOOKUP(A565,VENDEDORES!G:H,2,0)</f>
        <v/>
      </c>
      <c r="E565" s="49" t="n">
        <v>5</v>
      </c>
      <c r="F565" s="50" t="n">
        <v>6945.38</v>
      </c>
      <c r="G565" s="50" t="n">
        <v>5421.92</v>
      </c>
      <c r="H565" s="51" t="n">
        <v>0.2193</v>
      </c>
      <c r="I565" s="51" t="n">
        <v>0.281</v>
      </c>
      <c r="J565" s="49">
        <f>VLOOKUP(C565,PRECIOS!A:B,2,0)</f>
        <v/>
      </c>
      <c r="K565" s="49">
        <f>1-((F565*1.19)/E565/J565)</f>
        <v/>
      </c>
    </row>
    <row r="566">
      <c r="A566" s="49" t="inlineStr">
        <is>
          <t xml:space="preserve">    901410420</t>
        </is>
      </c>
      <c r="B566" s="49" t="inlineStr">
        <is>
          <t xml:space="preserve">0000901410420-000-ALMUCON SAS                                               </t>
        </is>
      </c>
      <c r="C566" s="49" t="inlineStr">
        <is>
          <t xml:space="preserve">ANGULO 3X2 CAL 26 X 2.44  NACIONAL CERT 0.40      </t>
        </is>
      </c>
      <c r="D566" s="49">
        <f>VLOOKUP(A566,VENDEDORES!G:H,2,0)</f>
        <v/>
      </c>
      <c r="E566" s="49" t="n">
        <v>10</v>
      </c>
      <c r="F566" s="50" t="n">
        <v>22008.4</v>
      </c>
      <c r="G566" s="50" t="n">
        <v>17161.92</v>
      </c>
      <c r="H566" s="51" t="n">
        <v>0.2202</v>
      </c>
      <c r="I566" s="51" t="n">
        <v>0.2824</v>
      </c>
      <c r="J566" s="49">
        <f>VLOOKUP(C566,PRECIOS!A:B,2,0)</f>
        <v/>
      </c>
      <c r="K566" s="49">
        <f>1-((F566*1.19)/E566/J566)</f>
        <v/>
      </c>
    </row>
    <row r="567">
      <c r="A567" s="49" t="inlineStr">
        <is>
          <t xml:space="preserve">   1094896840</t>
        </is>
      </c>
      <c r="B567" s="49" t="inlineStr">
        <is>
          <t xml:space="preserve">0001094896840-000-ERAZO SANCHEZ DAVID FELIPE                                </t>
        </is>
      </c>
      <c r="C567" s="49" t="inlineStr">
        <is>
          <t xml:space="preserve">SIKALATEX X 0.25.KLG                              </t>
        </is>
      </c>
      <c r="D567" s="49">
        <f>VLOOKUP(A567,VENDEDORES!G:H,2,0)</f>
        <v/>
      </c>
      <c r="E567" s="49" t="n">
        <v>1</v>
      </c>
      <c r="F567" s="50" t="n">
        <v>17080.34</v>
      </c>
      <c r="G567" s="50" t="n">
        <v>13317.94</v>
      </c>
      <c r="H567" s="51" t="n">
        <v>0.2203</v>
      </c>
      <c r="I567" s="51" t="n">
        <v>0.2825</v>
      </c>
      <c r="J567" s="49">
        <f>VLOOKUP(C567,PRECIOS!A:B,2,0)</f>
        <v/>
      </c>
      <c r="K567" s="49">
        <f>1-((F567*1.19)/E567/J567)</f>
        <v/>
      </c>
    </row>
    <row r="568">
      <c r="A568" s="49" t="inlineStr">
        <is>
          <t xml:space="preserve">      9735679</t>
        </is>
      </c>
      <c r="B568" s="49" t="inlineStr">
        <is>
          <t xml:space="preserve">0000009735679-000-AVILA JIMENEZ FRANKLIN AUGUSTO                            </t>
        </is>
      </c>
      <c r="C568" s="49" t="inlineStr">
        <is>
          <t xml:space="preserve">PINTULUX BASE DEEP 01                             </t>
        </is>
      </c>
      <c r="D568" s="49">
        <f>VLOOKUP(A568,VENDEDORES!G:H,2,0)</f>
        <v/>
      </c>
      <c r="E568" s="49" t="n">
        <v>1</v>
      </c>
      <c r="F568" s="50" t="n">
        <v>89181.50999999999</v>
      </c>
      <c r="G568" s="50" t="n">
        <v>69428</v>
      </c>
      <c r="H568" s="51" t="n">
        <v>0.2215</v>
      </c>
      <c r="I568" s="51" t="n">
        <v>0.2845</v>
      </c>
      <c r="J568" s="49">
        <f>VLOOKUP(C568,PRECIOS!A:B,2,0)</f>
        <v/>
      </c>
      <c r="K568" s="49">
        <f>1-((F568*1.19)/E568/J568)</f>
        <v/>
      </c>
    </row>
    <row r="569">
      <c r="A569" s="49" t="inlineStr">
        <is>
          <t xml:space="preserve">     41910842</t>
        </is>
      </c>
      <c r="B569" s="49" t="inlineStr">
        <is>
          <t xml:space="preserve">0000041910842-000-SANCHEZ GONZALES  LUZ PATRICIA                            </t>
        </is>
      </c>
      <c r="C569" s="49" t="inlineStr">
        <is>
          <t xml:space="preserve">PEGANTE 2532 (G1) GALON                           </t>
        </is>
      </c>
      <c r="D569" s="49">
        <f>VLOOKUP(A569,VENDEDORES!G:H,2,0)</f>
        <v/>
      </c>
      <c r="E569" s="49" t="n">
        <v>1</v>
      </c>
      <c r="F569" s="50" t="n">
        <v>28357.14</v>
      </c>
      <c r="G569" s="50" t="n">
        <v>22046.39</v>
      </c>
      <c r="H569" s="51" t="n">
        <v>0.2225</v>
      </c>
      <c r="I569" s="51" t="n">
        <v>0.2862</v>
      </c>
      <c r="J569" s="49">
        <f>VLOOKUP(C569,PRECIOS!A:B,2,0)</f>
        <v/>
      </c>
      <c r="K569" s="49">
        <f>1-((F569*1.19)/E569/J569)</f>
        <v/>
      </c>
    </row>
    <row r="570">
      <c r="A570" s="49" t="inlineStr">
        <is>
          <t xml:space="preserve">   1113778398</t>
        </is>
      </c>
      <c r="B570" s="49" t="inlineStr">
        <is>
          <t xml:space="preserve">0001113778398-000-VALENCIA LOPEZ JHON FREDY                                 </t>
        </is>
      </c>
      <c r="C570" s="49" t="inlineStr">
        <is>
          <t xml:space="preserve">PEGANTE 2532 (G1) GALON                           </t>
        </is>
      </c>
      <c r="D570" s="49">
        <f>VLOOKUP(A570,VENDEDORES!G:H,2,0)</f>
        <v/>
      </c>
      <c r="E570" s="49" t="n">
        <v>4</v>
      </c>
      <c r="F570" s="50" t="n">
        <v>113427.73</v>
      </c>
      <c r="G570" s="50" t="n">
        <v>88185.58</v>
      </c>
      <c r="H570" s="51" t="n">
        <v>0.2225</v>
      </c>
      <c r="I570" s="51" t="n">
        <v>0.2862</v>
      </c>
      <c r="J570" s="49">
        <f>VLOOKUP(C570,PRECIOS!A:B,2,0)</f>
        <v/>
      </c>
      <c r="K570" s="49">
        <f>1-((F570*1.19)/E570/J570)</f>
        <v/>
      </c>
    </row>
    <row r="571">
      <c r="A571" s="49" t="inlineStr">
        <is>
          <t xml:space="preserve">    900588375</t>
        </is>
      </c>
      <c r="B571" s="49" t="inlineStr">
        <is>
          <t xml:space="preserve">0000900588375-000-DOMO ALARMAS LTDA                                         </t>
        </is>
      </c>
      <c r="C571" s="49" t="inlineStr">
        <is>
          <t xml:space="preserve">CINTA FLANCHE SOUDAL 15CM X 10M                   </t>
        </is>
      </c>
      <c r="D571" s="49">
        <f>VLOOKUP(A571,VENDEDORES!G:H,2,0)</f>
        <v/>
      </c>
      <c r="E571" s="49" t="n">
        <v>0.4</v>
      </c>
      <c r="F571" s="50" t="n">
        <v>28884.71</v>
      </c>
      <c r="G571" s="50" t="n">
        <v>22445.69</v>
      </c>
      <c r="H571" s="51" t="n">
        <v>0.2229</v>
      </c>
      <c r="I571" s="51" t="n">
        <v>0.2869</v>
      </c>
      <c r="J571" s="49">
        <f>VLOOKUP(C571,PRECIOS!A:B,2,0)</f>
        <v/>
      </c>
      <c r="K571" s="49">
        <f>1-((F571*1.19)/E571/J571)</f>
        <v/>
      </c>
    </row>
    <row r="572">
      <c r="A572" s="49" t="inlineStr">
        <is>
          <t xml:space="preserve"> 222222222222</t>
        </is>
      </c>
      <c r="B572" s="49" t="inlineStr">
        <is>
          <t xml:space="preserve">0222222222222-000-CONSUMIDOR FINAL                                          </t>
        </is>
      </c>
      <c r="C572" s="49" t="inlineStr">
        <is>
          <t xml:space="preserve">CINTA FLANCHE SOUDAL 15CM X 10M                   </t>
        </is>
      </c>
      <c r="D572" s="49">
        <f>VLOOKUP(A572,VENDEDORES!G:H,2,0)</f>
        <v/>
      </c>
      <c r="E572" s="49" t="n">
        <v>0.2</v>
      </c>
      <c r="F572" s="50" t="n">
        <v>14442.35</v>
      </c>
      <c r="G572" s="50" t="n">
        <v>11222.84</v>
      </c>
      <c r="H572" s="51" t="n">
        <v>0.2229</v>
      </c>
      <c r="I572" s="51" t="n">
        <v>0.2869</v>
      </c>
      <c r="J572" s="49">
        <f>VLOOKUP(C572,PRECIOS!A:B,2,0)</f>
        <v/>
      </c>
      <c r="K572" s="49">
        <f>1-((F572*1.19)/E572/J572)</f>
        <v/>
      </c>
    </row>
    <row r="573">
      <c r="A573" s="49" t="inlineStr">
        <is>
          <t xml:space="preserve"> 222222222222</t>
        </is>
      </c>
      <c r="B573" s="49" t="inlineStr">
        <is>
          <t xml:space="preserve">0222222222222-000-CONSUMIDOR FINAL                                          </t>
        </is>
      </c>
      <c r="C573" s="49" t="inlineStr">
        <is>
          <t xml:space="preserve">CAJA ELECTRICA CUADRARA 105X105X45                </t>
        </is>
      </c>
      <c r="D573" s="49">
        <f>VLOOKUP(A573,VENDEDORES!G:H,2,0)</f>
        <v/>
      </c>
      <c r="E573" s="49" t="n">
        <v>2</v>
      </c>
      <c r="F573" s="50" t="n">
        <v>4866.02</v>
      </c>
      <c r="G573" s="50" t="n">
        <v>3777.24</v>
      </c>
      <c r="H573" s="51" t="n">
        <v>0.2238</v>
      </c>
      <c r="I573" s="51" t="n">
        <v>0.2882</v>
      </c>
      <c r="J573" s="49">
        <f>VLOOKUP(C573,PRECIOS!A:B,2,0)</f>
        <v/>
      </c>
      <c r="K573" s="49">
        <f>1-((F573*1.19)/E573/J573)</f>
        <v/>
      </c>
    </row>
    <row r="574">
      <c r="A574" s="49" t="inlineStr">
        <is>
          <t xml:space="preserve"> 222222222222</t>
        </is>
      </c>
      <c r="B574" s="49" t="inlineStr">
        <is>
          <t xml:space="preserve">0222222222222-000-CONSUMIDOR FINAL                                          </t>
        </is>
      </c>
      <c r="C574" s="49" t="inlineStr">
        <is>
          <t xml:space="preserve">KORAZA BASE TINT 05                               </t>
        </is>
      </c>
      <c r="D574" s="49">
        <f>VLOOKUP(A574,VENDEDORES!G:H,2,0)</f>
        <v/>
      </c>
      <c r="E574" s="49" t="n">
        <v>1</v>
      </c>
      <c r="F574" s="50" t="n">
        <v>416996.64</v>
      </c>
      <c r="G574" s="50" t="n">
        <v>323639.6</v>
      </c>
      <c r="H574" s="51" t="n">
        <v>0.2239</v>
      </c>
      <c r="I574" s="51" t="n">
        <v>0.2885</v>
      </c>
      <c r="J574" s="49">
        <f>VLOOKUP(C574,PRECIOS!A:B,2,0)</f>
        <v/>
      </c>
      <c r="K574" s="49">
        <f>1-((F574*1.19)/E574/J574)</f>
        <v/>
      </c>
    </row>
    <row r="575">
      <c r="A575" s="49" t="inlineStr">
        <is>
          <t xml:space="preserve"> 222222222222</t>
        </is>
      </c>
      <c r="B575" s="49" t="inlineStr">
        <is>
          <t xml:space="preserve">0222222222222-000-CONSUMIDOR FINAL                                          </t>
        </is>
      </c>
      <c r="C575" s="49" t="inlineStr">
        <is>
          <t xml:space="preserve">SILICONE UNIVERSAL BLANCO ( MULTIUSOS) X 280 ML   </t>
        </is>
      </c>
      <c r="D575" s="49">
        <f>VLOOKUP(A575,VENDEDORES!G:H,2,0)</f>
        <v/>
      </c>
      <c r="E575" s="49" t="n">
        <v>3</v>
      </c>
      <c r="F575" s="50" t="n">
        <v>19522.68</v>
      </c>
      <c r="G575" s="50" t="n">
        <v>15139.89</v>
      </c>
      <c r="H575" s="51" t="n">
        <v>0.2245</v>
      </c>
      <c r="I575" s="51" t="n">
        <v>0.2895</v>
      </c>
      <c r="J575" s="49">
        <f>VLOOKUP(C575,PRECIOS!A:B,2,0)</f>
        <v/>
      </c>
      <c r="K575" s="49">
        <f>1-((F575*1.19)/E575/J575)</f>
        <v/>
      </c>
    </row>
    <row r="576">
      <c r="A576" s="49" t="inlineStr">
        <is>
          <t xml:space="preserve">    901422031</t>
        </is>
      </c>
      <c r="B576" s="49" t="inlineStr">
        <is>
          <t xml:space="preserve">0000901422031-000-MUEBLES ZAGAL S.A.S                                       </t>
        </is>
      </c>
      <c r="C576" s="49" t="inlineStr">
        <is>
          <t xml:space="preserve">KORAZA BASE DEEP 05                               </t>
        </is>
      </c>
      <c r="D576" s="49">
        <f>VLOOKUP(A576,VENDEDORES!G:H,2,0)</f>
        <v/>
      </c>
      <c r="E576" s="49" t="n">
        <v>2</v>
      </c>
      <c r="F576" s="50" t="n">
        <v>829579.83</v>
      </c>
      <c r="G576" s="50" t="n">
        <v>642820.9399999999</v>
      </c>
      <c r="H576" s="51" t="n">
        <v>0.2251</v>
      </c>
      <c r="I576" s="51" t="n">
        <v>0.2905</v>
      </c>
      <c r="J576" s="49">
        <f>VLOOKUP(C576,PRECIOS!A:B,2,0)</f>
        <v/>
      </c>
      <c r="K576" s="49">
        <f>1-((F576*1.19)/E576/J576)</f>
        <v/>
      </c>
    </row>
    <row r="577">
      <c r="A577" s="49" t="inlineStr">
        <is>
          <t xml:space="preserve"> 222222222222</t>
        </is>
      </c>
      <c r="B577" s="49" t="inlineStr">
        <is>
          <t xml:space="preserve">0222222222222-000-CONSUMIDOR FINAL                                          </t>
        </is>
      </c>
      <c r="C577" s="49" t="inlineStr">
        <is>
          <t xml:space="preserve">VINILTEX NEGRO 01                                 </t>
        </is>
      </c>
      <c r="D577" s="49">
        <f>VLOOKUP(A577,VENDEDORES!G:H,2,0)</f>
        <v/>
      </c>
      <c r="E577" s="49" t="n">
        <v>1</v>
      </c>
      <c r="F577" s="50" t="n">
        <v>78122.69</v>
      </c>
      <c r="G577" s="50" t="n">
        <v>60465.51</v>
      </c>
      <c r="H577" s="51" t="n">
        <v>0.226</v>
      </c>
      <c r="I577" s="51" t="n">
        <v>0.292</v>
      </c>
      <c r="J577" s="49">
        <f>VLOOKUP(C577,PRECIOS!A:B,2,0)</f>
        <v/>
      </c>
      <c r="K577" s="49">
        <f>1-((F577*1.19)/E577/J577)</f>
        <v/>
      </c>
    </row>
    <row r="578">
      <c r="A578" s="49" t="inlineStr">
        <is>
          <t xml:space="preserve"> 222222222222</t>
        </is>
      </c>
      <c r="B578" s="49" t="inlineStr">
        <is>
          <t xml:space="preserve">0222222222222-000-CONSUMIDOR FINAL                                          </t>
        </is>
      </c>
      <c r="C578" s="49" t="inlineStr">
        <is>
          <t xml:space="preserve">AEROSOL LACA NEGRO MATE X 300 ML                  </t>
        </is>
      </c>
      <c r="D578" s="49">
        <f>VLOOKUP(A578,VENDEDORES!G:H,2,0)</f>
        <v/>
      </c>
      <c r="E578" s="49" t="n">
        <v>2</v>
      </c>
      <c r="F578" s="50" t="n">
        <v>22863.87</v>
      </c>
      <c r="G578" s="50" t="n">
        <v>17690</v>
      </c>
      <c r="H578" s="51" t="n">
        <v>0.2263</v>
      </c>
      <c r="I578" s="51" t="n">
        <v>0.2925</v>
      </c>
      <c r="J578" s="49">
        <f>VLOOKUP(C578,PRECIOS!A:B,2,0)</f>
        <v/>
      </c>
      <c r="K578" s="49">
        <f>1-((F578*1.19)/E578/J578)</f>
        <v/>
      </c>
    </row>
    <row r="579">
      <c r="A579" s="49" t="inlineStr">
        <is>
          <t xml:space="preserve">      7559536</t>
        </is>
      </c>
      <c r="B579" s="49" t="inlineStr">
        <is>
          <t xml:space="preserve">0000007559536-000-CORREA GALVIS GERARDO ANTONIO                             </t>
        </is>
      </c>
      <c r="C579" s="49" t="inlineStr">
        <is>
          <t xml:space="preserve">AEROSOL LACA BLANCO X 300 ML                      </t>
        </is>
      </c>
      <c r="D579" s="49">
        <f>VLOOKUP(A579,VENDEDORES!G:H,2,0)</f>
        <v/>
      </c>
      <c r="E579" s="49" t="n">
        <v>1</v>
      </c>
      <c r="F579" s="50" t="n">
        <v>11431.93</v>
      </c>
      <c r="G579" s="50" t="n">
        <v>8836.889999999999</v>
      </c>
      <c r="H579" s="51" t="n">
        <v>0.227</v>
      </c>
      <c r="I579" s="51" t="n">
        <v>0.2937</v>
      </c>
      <c r="J579" s="49">
        <f>VLOOKUP(C579,PRECIOS!A:B,2,0)</f>
        <v/>
      </c>
      <c r="K579" s="49">
        <f>1-((F579*1.19)/E579/J579)</f>
        <v/>
      </c>
    </row>
    <row r="580">
      <c r="A580" s="49" t="inlineStr">
        <is>
          <t xml:space="preserve"> 222222222222</t>
        </is>
      </c>
      <c r="B580" s="49" t="inlineStr">
        <is>
          <t xml:space="preserve">0222222222222-000-CONSUMIDOR FINAL                                          </t>
        </is>
      </c>
      <c r="C580" s="49" t="inlineStr">
        <is>
          <t xml:space="preserve">ESTUCO PANEL EXTENDIDO X KILO                     </t>
        </is>
      </c>
      <c r="D580" s="49">
        <f>VLOOKUP(A580,VENDEDORES!G:H,2,0)</f>
        <v/>
      </c>
      <c r="E580" s="49" t="n">
        <v>15</v>
      </c>
      <c r="F580" s="50" t="n">
        <v>31651.26</v>
      </c>
      <c r="G580" s="50" t="n">
        <v>24457.91</v>
      </c>
      <c r="H580" s="51" t="n">
        <v>0.2273</v>
      </c>
      <c r="I580" s="51" t="n">
        <v>0.2941</v>
      </c>
      <c r="J580" s="49">
        <f>VLOOKUP(C580,PRECIOS!A:B,2,0)</f>
        <v/>
      </c>
      <c r="K580" s="49">
        <f>1-((F580*1.19)/E580/J580)</f>
        <v/>
      </c>
    </row>
    <row r="581">
      <c r="A581" s="49" t="inlineStr">
        <is>
          <t xml:space="preserve"> 222222222222</t>
        </is>
      </c>
      <c r="B581" s="49" t="inlineStr">
        <is>
          <t xml:space="preserve">0222222222222-000-CONSUMIDOR FINAL                                          </t>
        </is>
      </c>
      <c r="C581" s="49" t="inlineStr">
        <is>
          <t xml:space="preserve">PARAL 59 CAL 24 X 2.44 NACIONAL CERT 0.40         </t>
        </is>
      </c>
      <c r="D581" s="49">
        <f>VLOOKUP(A581,VENDEDORES!G:H,2,0)</f>
        <v/>
      </c>
      <c r="E581" s="49" t="n">
        <v>20</v>
      </c>
      <c r="F581" s="50" t="n">
        <v>249731.09</v>
      </c>
      <c r="G581" s="50" t="n">
        <v>192787.19</v>
      </c>
      <c r="H581" s="51" t="n">
        <v>0.228</v>
      </c>
      <c r="I581" s="51" t="n">
        <v>0.2954</v>
      </c>
      <c r="J581" s="49">
        <f>VLOOKUP(C581,PRECIOS!A:B,2,0)</f>
        <v/>
      </c>
      <c r="K581" s="49">
        <f>1-((F581*1.19)/E581/J581)</f>
        <v/>
      </c>
    </row>
    <row r="582">
      <c r="A582" s="49" t="inlineStr">
        <is>
          <t xml:space="preserve">   1116449254</t>
        </is>
      </c>
      <c r="B582" s="49" t="inlineStr">
        <is>
          <t xml:space="preserve">0001116449254-000-BERMUDEZ ROJAS STIVEN ANDRES                              </t>
        </is>
      </c>
      <c r="C582" s="49" t="inlineStr">
        <is>
          <t xml:space="preserve">PALA REDONDA 6056-2 SIN CABO C16/1.6 MM           </t>
        </is>
      </c>
      <c r="D582" s="49">
        <f>VLOOKUP(A582,VENDEDORES!G:H,2,0)</f>
        <v/>
      </c>
      <c r="E582" s="49" t="n">
        <v>3</v>
      </c>
      <c r="F582" s="50" t="n">
        <v>67630.46000000001</v>
      </c>
      <c r="G582" s="50" t="n">
        <v>52200</v>
      </c>
      <c r="H582" s="51" t="n">
        <v>0.2282</v>
      </c>
      <c r="I582" s="51" t="n">
        <v>0.2956</v>
      </c>
      <c r="J582" s="49">
        <f>VLOOKUP(C582,PRECIOS!A:B,2,0)</f>
        <v/>
      </c>
      <c r="K582" s="49">
        <f>1-((F582*1.19)/E582/J582)</f>
        <v/>
      </c>
    </row>
    <row r="583">
      <c r="A583" s="49" t="inlineStr">
        <is>
          <t xml:space="preserve">    901748279</t>
        </is>
      </c>
      <c r="B583" s="49" t="inlineStr">
        <is>
          <t xml:space="preserve">0000901748279-000-INVERSORA JUDICAPE S.A.S.                                 </t>
        </is>
      </c>
      <c r="C583" s="49" t="inlineStr">
        <is>
          <t xml:space="preserve">TOR CHAZO NR1414 PUNT 1/4X 1.1/4                  </t>
        </is>
      </c>
      <c r="D583" s="49">
        <f>VLOOKUP(A583,VENDEDORES!G:H,2,0)</f>
        <v/>
      </c>
      <c r="E583" s="49" t="n">
        <v>800</v>
      </c>
      <c r="F583" s="50" t="n">
        <v>108907.56</v>
      </c>
      <c r="G583" s="50" t="n">
        <v>83999.67999999999</v>
      </c>
      <c r="H583" s="51" t="n">
        <v>0.2287</v>
      </c>
      <c r="I583" s="51" t="n">
        <v>0.2965</v>
      </c>
      <c r="J583" s="49">
        <f>VLOOKUP(C583,PRECIOS!A:B,2,0)</f>
        <v/>
      </c>
      <c r="K583" s="49">
        <f>1-((F583*1.19)/E583/J583)</f>
        <v/>
      </c>
    </row>
    <row r="584">
      <c r="A584" s="49" t="inlineStr">
        <is>
          <t xml:space="preserve">   1094894421</t>
        </is>
      </c>
      <c r="B584" s="49" t="inlineStr">
        <is>
          <t xml:space="preserve">0001094894421-000-CHAVEZ CRUZ CHENIER                                       </t>
        </is>
      </c>
      <c r="C584" s="49" t="inlineStr">
        <is>
          <t xml:space="preserve">TOR CHAZO NR1414 PUNT 1/4X 1.1/4                  </t>
        </is>
      </c>
      <c r="D584" s="49">
        <f>VLOOKUP(A584,VENDEDORES!G:H,2,0)</f>
        <v/>
      </c>
      <c r="E584" s="49" t="n">
        <v>50</v>
      </c>
      <c r="F584" s="50" t="n">
        <v>6806.72</v>
      </c>
      <c r="G584" s="50" t="n">
        <v>5249.98</v>
      </c>
      <c r="H584" s="51" t="n">
        <v>0.2287</v>
      </c>
      <c r="I584" s="51" t="n">
        <v>0.2965</v>
      </c>
      <c r="J584" s="49">
        <f>VLOOKUP(C584,PRECIOS!A:B,2,0)</f>
        <v/>
      </c>
      <c r="K584" s="49">
        <f>1-((F584*1.19)/E584/J584)</f>
        <v/>
      </c>
    </row>
    <row r="585">
      <c r="A585" s="49" t="inlineStr">
        <is>
          <t xml:space="preserve">    901383718</t>
        </is>
      </c>
      <c r="B585" s="49" t="inlineStr">
        <is>
          <t xml:space="preserve">0000901383718-000-TERRA MOVE SAS                                            </t>
        </is>
      </c>
      <c r="C585" s="49" t="inlineStr">
        <is>
          <t xml:space="preserve">TOR CHAZO NR1414 PUNT 1/4X 1.1/4                  </t>
        </is>
      </c>
      <c r="D585" s="49">
        <f>VLOOKUP(A585,VENDEDORES!G:H,2,0)</f>
        <v/>
      </c>
      <c r="E585" s="49" t="n">
        <v>50</v>
      </c>
      <c r="F585" s="50" t="n">
        <v>6806.72</v>
      </c>
      <c r="G585" s="50" t="n">
        <v>5249.98</v>
      </c>
      <c r="H585" s="51" t="n">
        <v>0.2287</v>
      </c>
      <c r="I585" s="51" t="n">
        <v>0.2965</v>
      </c>
      <c r="J585" s="49">
        <f>VLOOKUP(C585,PRECIOS!A:B,2,0)</f>
        <v/>
      </c>
      <c r="K585" s="49">
        <f>1-((F585*1.19)/E585/J585)</f>
        <v/>
      </c>
    </row>
    <row r="586">
      <c r="A586" s="49" t="inlineStr">
        <is>
          <t xml:space="preserve">    901181400</t>
        </is>
      </c>
      <c r="B586" s="49" t="inlineStr">
        <is>
          <t xml:space="preserve">0000901181400-000-INGENIERIA Y REVESTIMIENTOS SAS                           </t>
        </is>
      </c>
      <c r="C586" s="49" t="inlineStr">
        <is>
          <t xml:space="preserve">VARSOL BOTELLA  (EXCLUIDO)                        </t>
        </is>
      </c>
      <c r="D586" s="49">
        <f>VLOOKUP(A586,VENDEDORES!G:H,2,0)</f>
        <v/>
      </c>
      <c r="E586" s="49" t="n">
        <v>1</v>
      </c>
      <c r="F586" s="50" t="n">
        <v>6846.4</v>
      </c>
      <c r="G586" s="50" t="n">
        <v>5275.2</v>
      </c>
      <c r="H586" s="51" t="n">
        <v>0.2295</v>
      </c>
      <c r="I586" s="51" t="n">
        <v>0.2978</v>
      </c>
      <c r="J586" s="49">
        <f>VLOOKUP(C586,PRECIOS!A:B,2,0)</f>
        <v/>
      </c>
      <c r="K586" s="49">
        <f>1-((F586*1.19)/E586/J586)</f>
        <v/>
      </c>
    </row>
    <row r="587">
      <c r="A587" s="49" t="inlineStr">
        <is>
          <t xml:space="preserve">      5853624</t>
        </is>
      </c>
      <c r="B587" s="49" t="inlineStr">
        <is>
          <t xml:space="preserve">0000005853624-000-GARCIA GRANOBLES LUIS EDUARDO                             </t>
        </is>
      </c>
      <c r="C587" s="49" t="inlineStr">
        <is>
          <t xml:space="preserve">TOR 6X1 PUNTA BROCA AVELLANADO FSD 6100           </t>
        </is>
      </c>
      <c r="D587" s="49">
        <f>VLOOKUP(A587,VENDEDORES!G:H,2,0)</f>
        <v/>
      </c>
      <c r="E587" s="49" t="n">
        <v>400</v>
      </c>
      <c r="F587" s="50" t="n">
        <v>7811.76</v>
      </c>
      <c r="G587" s="50" t="n">
        <v>6009.61</v>
      </c>
      <c r="H587" s="51" t="n">
        <v>0.2307</v>
      </c>
      <c r="I587" s="51" t="n">
        <v>0.2999</v>
      </c>
      <c r="J587" s="49">
        <f>VLOOKUP(C587,PRECIOS!A:B,2,0)</f>
        <v/>
      </c>
      <c r="K587" s="49">
        <f>1-((F587*1.19)/E587/J587)</f>
        <v/>
      </c>
    </row>
    <row r="588">
      <c r="A588" s="49" t="inlineStr">
        <is>
          <t xml:space="preserve"> 222222222222</t>
        </is>
      </c>
      <c r="B588" s="49" t="inlineStr">
        <is>
          <t xml:space="preserve">0222222222222-000-CONSUMIDOR FINAL                                          </t>
        </is>
      </c>
      <c r="C588" s="49" t="inlineStr">
        <is>
          <t xml:space="preserve">LIJA AGUA # 100 ABRACOL                           </t>
        </is>
      </c>
      <c r="D588" s="49">
        <f>VLOOKUP(A588,VENDEDORES!G:H,2,0)</f>
        <v/>
      </c>
      <c r="E588" s="49" t="n">
        <v>1</v>
      </c>
      <c r="F588" s="50" t="n">
        <v>1468.91</v>
      </c>
      <c r="G588" s="50" t="n">
        <v>1129.34</v>
      </c>
      <c r="H588" s="51" t="n">
        <v>0.2312</v>
      </c>
      <c r="I588" s="51" t="n">
        <v>0.3007</v>
      </c>
      <c r="J588" s="49">
        <f>VLOOKUP(C588,PRECIOS!A:B,2,0)</f>
        <v/>
      </c>
      <c r="K588" s="49">
        <f>1-((F588*1.19)/E588/J588)</f>
        <v/>
      </c>
    </row>
    <row r="589">
      <c r="A589" s="49" t="inlineStr">
        <is>
          <t xml:space="preserve"> 222222222222</t>
        </is>
      </c>
      <c r="B589" s="49" t="inlineStr">
        <is>
          <t xml:space="preserve">0222222222222-000-CONSUMIDOR FINAL                                          </t>
        </is>
      </c>
      <c r="C589" s="49" t="inlineStr">
        <is>
          <t xml:space="preserve">RODILLO POLIESTER 2  MASTDER REF:200              </t>
        </is>
      </c>
      <c r="D589" s="49">
        <f>VLOOKUP(A589,VENDEDORES!G:H,2,0)</f>
        <v/>
      </c>
      <c r="E589" s="49" t="n">
        <v>1</v>
      </c>
      <c r="F589" s="50" t="n">
        <v>3536.97</v>
      </c>
      <c r="G589" s="50" t="n">
        <v>2719.32</v>
      </c>
      <c r="H589" s="51" t="n">
        <v>0.2312</v>
      </c>
      <c r="I589" s="51" t="n">
        <v>0.3007</v>
      </c>
      <c r="J589" s="49">
        <f>VLOOKUP(C589,PRECIOS!A:B,2,0)</f>
        <v/>
      </c>
      <c r="K589" s="49">
        <f>1-((F589*1.19)/E589/J589)</f>
        <v/>
      </c>
    </row>
    <row r="590">
      <c r="A590" s="49" t="inlineStr">
        <is>
          <t xml:space="preserve">      9735679</t>
        </is>
      </c>
      <c r="B590" s="49" t="inlineStr">
        <is>
          <t xml:space="preserve">0000009735679-000-AVILA JIMENEZ FRANKLIN AUGUSTO                            </t>
        </is>
      </c>
      <c r="C590" s="49" t="inlineStr">
        <is>
          <t xml:space="preserve">LIJA AGUA # 100 ABRACOL                           </t>
        </is>
      </c>
      <c r="D590" s="49">
        <f>VLOOKUP(A590,VENDEDORES!G:H,2,0)</f>
        <v/>
      </c>
      <c r="E590" s="49" t="n">
        <v>2</v>
      </c>
      <c r="F590" s="50" t="n">
        <v>2937.82</v>
      </c>
      <c r="G590" s="50" t="n">
        <v>2258.69</v>
      </c>
      <c r="H590" s="51" t="n">
        <v>0.2312</v>
      </c>
      <c r="I590" s="51" t="n">
        <v>0.3007</v>
      </c>
      <c r="J590" s="49">
        <f>VLOOKUP(C590,PRECIOS!A:B,2,0)</f>
        <v/>
      </c>
      <c r="K590" s="49">
        <f>1-((F590*1.19)/E590/J590)</f>
        <v/>
      </c>
    </row>
    <row r="591">
      <c r="A591" s="49" t="inlineStr">
        <is>
          <t xml:space="preserve"> 222222222222</t>
        </is>
      </c>
      <c r="B591" s="49" t="inlineStr">
        <is>
          <t xml:space="preserve">0222222222222-000-CONSUMIDOR FINAL                                          </t>
        </is>
      </c>
      <c r="C591" s="49" t="inlineStr">
        <is>
          <t xml:space="preserve">LIJA AGUA # 80 ABRACOL                            </t>
        </is>
      </c>
      <c r="D591" s="49">
        <f>VLOOKUP(A591,VENDEDORES!G:H,2,0)</f>
        <v/>
      </c>
      <c r="E591" s="49" t="n">
        <v>4</v>
      </c>
      <c r="F591" s="50" t="n">
        <v>5875.63</v>
      </c>
      <c r="G591" s="50" t="n">
        <v>4516.65</v>
      </c>
      <c r="H591" s="51" t="n">
        <v>0.2313</v>
      </c>
      <c r="I591" s="51" t="n">
        <v>0.3009</v>
      </c>
      <c r="J591" s="49">
        <f>VLOOKUP(C591,PRECIOS!A:B,2,0)</f>
        <v/>
      </c>
      <c r="K591" s="49">
        <f>1-((F591*1.19)/E591/J591)</f>
        <v/>
      </c>
    </row>
    <row r="592">
      <c r="A592" s="49" t="inlineStr">
        <is>
          <t xml:space="preserve">    900588375</t>
        </is>
      </c>
      <c r="B592" s="49" t="inlineStr">
        <is>
          <t xml:space="preserve">0000900588375-000-DOMO ALARMAS LTDA                                         </t>
        </is>
      </c>
      <c r="C592" s="49" t="inlineStr">
        <is>
          <t xml:space="preserve">BISTURI PROFESIONAL MEDIANO 18 MM                 </t>
        </is>
      </c>
      <c r="D592" s="49">
        <f>VLOOKUP(A592,VENDEDORES!G:H,2,0)</f>
        <v/>
      </c>
      <c r="E592" s="49" t="n">
        <v>1</v>
      </c>
      <c r="F592" s="50" t="n">
        <v>7671.43</v>
      </c>
      <c r="G592" s="50" t="n">
        <v>5896.01</v>
      </c>
      <c r="H592" s="51" t="n">
        <v>0.2314</v>
      </c>
      <c r="I592" s="51" t="n">
        <v>0.3011</v>
      </c>
      <c r="J592" s="49">
        <f>VLOOKUP(C592,PRECIOS!A:B,2,0)</f>
        <v/>
      </c>
      <c r="K592" s="49">
        <f>1-((F592*1.19)/E592/J592)</f>
        <v/>
      </c>
    </row>
    <row r="593">
      <c r="A593" s="49" t="inlineStr">
        <is>
          <t xml:space="preserve"> 222222222222</t>
        </is>
      </c>
      <c r="B593" s="49" t="inlineStr">
        <is>
          <t xml:space="preserve">0222222222222-000-CONSUMIDOR FINAL                                          </t>
        </is>
      </c>
      <c r="C593" s="49" t="inlineStr">
        <is>
          <t xml:space="preserve">ADHESAN 1600 (G3) BOTELLA                         </t>
        </is>
      </c>
      <c r="D593" s="49">
        <f>VLOOKUP(A593,VENDEDORES!G:H,2,0)</f>
        <v/>
      </c>
      <c r="E593" s="49" t="n">
        <v>2</v>
      </c>
      <c r="F593" s="50" t="n">
        <v>12597.48</v>
      </c>
      <c r="G593" s="50" t="n">
        <v>9680.74</v>
      </c>
      <c r="H593" s="51" t="n">
        <v>0.2315</v>
      </c>
      <c r="I593" s="51" t="n">
        <v>0.3013</v>
      </c>
      <c r="J593" s="49">
        <f>VLOOKUP(C593,PRECIOS!A:B,2,0)</f>
        <v/>
      </c>
      <c r="K593" s="49">
        <f>1-((F593*1.19)/E593/J593)</f>
        <v/>
      </c>
    </row>
    <row r="594">
      <c r="A594" s="49" t="inlineStr">
        <is>
          <t xml:space="preserve"> 222222222222</t>
        </is>
      </c>
      <c r="B594" s="49" t="inlineStr">
        <is>
          <t xml:space="preserve">0222222222222-000-CONSUMIDOR FINAL                                          </t>
        </is>
      </c>
      <c r="C594" s="49" t="inlineStr">
        <is>
          <t xml:space="preserve">CINTA TESA 2 USO FERRETERIA ECO X40MTS            </t>
        </is>
      </c>
      <c r="D594" s="49">
        <f>VLOOKUP(A594,VENDEDORES!G:H,2,0)</f>
        <v/>
      </c>
      <c r="E594" s="49" t="n">
        <v>1</v>
      </c>
      <c r="F594" s="50" t="n">
        <v>9239.75</v>
      </c>
      <c r="G594" s="50" t="n">
        <v>7099.54</v>
      </c>
      <c r="H594" s="51" t="n">
        <v>0.2316</v>
      </c>
      <c r="I594" s="51" t="n">
        <v>0.3015</v>
      </c>
      <c r="J594" s="49">
        <f>VLOOKUP(C594,PRECIOS!A:B,2,0)</f>
        <v/>
      </c>
      <c r="K594" s="49">
        <f>1-((F594*1.19)/E594/J594)</f>
        <v/>
      </c>
    </row>
    <row r="595">
      <c r="A595" s="49" t="inlineStr">
        <is>
          <t xml:space="preserve">     33816649</t>
        </is>
      </c>
      <c r="B595" s="49" t="inlineStr">
        <is>
          <t xml:space="preserve">0000033816649-000-MONTEALEGRE MORALES MARIA CRISTINA                        </t>
        </is>
      </c>
      <c r="C595" s="49" t="inlineStr">
        <is>
          <t xml:space="preserve">CARTON CORRUGADO X 100 MTS                        </t>
        </is>
      </c>
      <c r="D595" s="49">
        <f>VLOOKUP(A595,VENDEDORES!G:H,2,0)</f>
        <v/>
      </c>
      <c r="E595" s="49" t="n">
        <v>0.12</v>
      </c>
      <c r="F595" s="50" t="n">
        <v>28214.52</v>
      </c>
      <c r="G595" s="50" t="n">
        <v>21681</v>
      </c>
      <c r="H595" s="51" t="n">
        <v>0.2316</v>
      </c>
      <c r="I595" s="51" t="n">
        <v>0.3013</v>
      </c>
      <c r="J595" s="49">
        <f>VLOOKUP(C595,PRECIOS!A:B,2,0)</f>
        <v/>
      </c>
      <c r="K595" s="49">
        <f>1-((F595*1.19)/E595/J595)</f>
        <v/>
      </c>
    </row>
    <row r="596">
      <c r="A596" s="49" t="inlineStr">
        <is>
          <t xml:space="preserve">     33816649</t>
        </is>
      </c>
      <c r="B596" s="49" t="inlineStr">
        <is>
          <t xml:space="preserve">0000033816649-000-MONTEALEGRE MORALES MARIA CRISTINA                        </t>
        </is>
      </c>
      <c r="C596" s="49" t="inlineStr">
        <is>
          <t xml:space="preserve">CINTA TESA 2 USO FERRETERIA ECO X40MTS            </t>
        </is>
      </c>
      <c r="D596" s="49">
        <f>VLOOKUP(A596,VENDEDORES!G:H,2,0)</f>
        <v/>
      </c>
      <c r="E596" s="49" t="n">
        <v>1</v>
      </c>
      <c r="F596" s="50" t="n">
        <v>9239.75</v>
      </c>
      <c r="G596" s="50" t="n">
        <v>7099.54</v>
      </c>
      <c r="H596" s="51" t="n">
        <v>0.2316</v>
      </c>
      <c r="I596" s="51" t="n">
        <v>0.3015</v>
      </c>
      <c r="J596" s="49">
        <f>VLOOKUP(C596,PRECIOS!A:B,2,0)</f>
        <v/>
      </c>
      <c r="K596" s="49">
        <f>1-((F596*1.19)/E596/J596)</f>
        <v/>
      </c>
    </row>
    <row r="597">
      <c r="A597" s="49" t="inlineStr">
        <is>
          <t xml:space="preserve">    901516954</t>
        </is>
      </c>
      <c r="B597" s="49" t="inlineStr">
        <is>
          <t xml:space="preserve">0000901516954-000-INMOBILIARIA SOFIA CABRERA SAS                            </t>
        </is>
      </c>
      <c r="C597" s="49" t="inlineStr">
        <is>
          <t xml:space="preserve">MARMOLINA X 40 KL                                 </t>
        </is>
      </c>
      <c r="D597" s="49">
        <f>VLOOKUP(A597,VENDEDORES!G:H,2,0)</f>
        <v/>
      </c>
      <c r="E597" s="49" t="n">
        <v>2</v>
      </c>
      <c r="F597" s="50" t="n">
        <v>30966.39</v>
      </c>
      <c r="G597" s="50" t="n">
        <v>23796.06</v>
      </c>
      <c r="H597" s="51" t="n">
        <v>0.2316</v>
      </c>
      <c r="I597" s="51" t="n">
        <v>0.3013</v>
      </c>
      <c r="J597" s="49">
        <f>VLOOKUP(C597,PRECIOS!A:B,2,0)</f>
        <v/>
      </c>
      <c r="K597" s="49">
        <f>1-((F597*1.19)/E597/J597)</f>
        <v/>
      </c>
    </row>
    <row r="598">
      <c r="A598" s="49" t="inlineStr">
        <is>
          <t xml:space="preserve"> 222222222222</t>
        </is>
      </c>
      <c r="B598" s="49" t="inlineStr">
        <is>
          <t xml:space="preserve">0222222222222-000-CONSUMIDOR FINAL                                          </t>
        </is>
      </c>
      <c r="C598" s="49" t="inlineStr">
        <is>
          <t xml:space="preserve">VINILTEX BASE PASTEL 04                           </t>
        </is>
      </c>
      <c r="D598" s="49">
        <f>VLOOKUP(A598,VENDEDORES!G:H,2,0)</f>
        <v/>
      </c>
      <c r="E598" s="49" t="n">
        <v>4</v>
      </c>
      <c r="F598" s="50" t="n">
        <v>116591.6</v>
      </c>
      <c r="G598" s="50" t="n">
        <v>89590.89</v>
      </c>
      <c r="H598" s="51" t="n">
        <v>0.2316</v>
      </c>
      <c r="I598" s="51" t="n">
        <v>0.3014</v>
      </c>
      <c r="J598" s="49">
        <f>VLOOKUP(C598,PRECIOS!A:B,2,0)</f>
        <v/>
      </c>
      <c r="K598" s="49">
        <f>1-((F598*1.19)/E598/J598)</f>
        <v/>
      </c>
    </row>
    <row r="599">
      <c r="A599" s="49" t="inlineStr">
        <is>
          <t xml:space="preserve"> 222222222222</t>
        </is>
      </c>
      <c r="B599" s="49" t="inlineStr">
        <is>
          <t xml:space="preserve">0222222222222-000-CONSUMIDOR FINAL                                          </t>
        </is>
      </c>
      <c r="C599" s="49" t="inlineStr">
        <is>
          <t xml:space="preserve">LLANA ACERO INOXIDABLE 420                        </t>
        </is>
      </c>
      <c r="D599" s="49">
        <f>VLOOKUP(A599,VENDEDORES!G:H,2,0)</f>
        <v/>
      </c>
      <c r="E599" s="49" t="n">
        <v>1</v>
      </c>
      <c r="F599" s="50" t="n">
        <v>22576.47</v>
      </c>
      <c r="G599" s="50" t="n">
        <v>17346.43</v>
      </c>
      <c r="H599" s="51" t="n">
        <v>0.2317</v>
      </c>
      <c r="I599" s="51" t="n">
        <v>0.3015</v>
      </c>
      <c r="J599" s="49">
        <f>VLOOKUP(C599,PRECIOS!A:B,2,0)</f>
        <v/>
      </c>
      <c r="K599" s="49">
        <f>1-((F599*1.19)/E599/J599)</f>
        <v/>
      </c>
    </row>
    <row r="600">
      <c r="A600" s="49" t="inlineStr">
        <is>
          <t xml:space="preserve"> 222222222222</t>
        </is>
      </c>
      <c r="B600" s="49" t="inlineStr">
        <is>
          <t xml:space="preserve">0222222222222-000-CONSUMIDOR FINAL                                          </t>
        </is>
      </c>
      <c r="C600" s="49" t="inlineStr">
        <is>
          <t xml:space="preserve">MINERAL AMARILLO FINO X LB                        </t>
        </is>
      </c>
      <c r="D600" s="49">
        <f>VLOOKUP(A600,VENDEDORES!G:H,2,0)</f>
        <v/>
      </c>
      <c r="E600" s="49" t="n">
        <v>15</v>
      </c>
      <c r="F600" s="50" t="n">
        <v>89810.92</v>
      </c>
      <c r="G600" s="50" t="n">
        <v>69000</v>
      </c>
      <c r="H600" s="51" t="n">
        <v>0.2317</v>
      </c>
      <c r="I600" s="51" t="n">
        <v>0.3016</v>
      </c>
      <c r="J600" s="49">
        <f>VLOOKUP(C600,PRECIOS!A:B,2,0)</f>
        <v/>
      </c>
      <c r="K600" s="49">
        <f>1-((F600*1.19)/E600/J600)</f>
        <v/>
      </c>
    </row>
    <row r="601">
      <c r="A601" s="49" t="inlineStr">
        <is>
          <t xml:space="preserve"> 222222222222</t>
        </is>
      </c>
      <c r="B601" s="49" t="inlineStr">
        <is>
          <t xml:space="preserve">0222222222222-000-CONSUMIDOR FINAL                                          </t>
        </is>
      </c>
      <c r="C601" s="49" t="inlineStr">
        <is>
          <t xml:space="preserve">RODILLO FELPA 9 MASTDER COM. 992                  </t>
        </is>
      </c>
      <c r="D601" s="49">
        <f>VLOOKUP(A601,VENDEDORES!G:H,2,0)</f>
        <v/>
      </c>
      <c r="E601" s="49" t="n">
        <v>1</v>
      </c>
      <c r="F601" s="50" t="n">
        <v>13507.56</v>
      </c>
      <c r="G601" s="50" t="n">
        <v>10376.09</v>
      </c>
      <c r="H601" s="51" t="n">
        <v>0.2318</v>
      </c>
      <c r="I601" s="51" t="n">
        <v>0.3018</v>
      </c>
      <c r="J601" s="49">
        <f>VLOOKUP(C601,PRECIOS!A:B,2,0)</f>
        <v/>
      </c>
      <c r="K601" s="49">
        <f>1-((F601*1.19)/E601/J601)</f>
        <v/>
      </c>
    </row>
    <row r="602">
      <c r="A602" s="49" t="inlineStr">
        <is>
          <t xml:space="preserve"> 222222222222</t>
        </is>
      </c>
      <c r="B602" s="49" t="inlineStr">
        <is>
          <t xml:space="preserve">0222222222222-000-CONSUMIDOR FINAL                                          </t>
        </is>
      </c>
      <c r="C602" s="49" t="inlineStr">
        <is>
          <t xml:space="preserve">PEGANTE P28W BOT X 750 CC                         </t>
        </is>
      </c>
      <c r="D602" s="49">
        <f>VLOOKUP(A602,VENDEDORES!G:H,2,0)</f>
        <v/>
      </c>
      <c r="E602" s="49" t="n">
        <v>1</v>
      </c>
      <c r="F602" s="50" t="n">
        <v>14226.05</v>
      </c>
      <c r="G602" s="50" t="n">
        <v>10927.93</v>
      </c>
      <c r="H602" s="51" t="n">
        <v>0.2318</v>
      </c>
      <c r="I602" s="51" t="n">
        <v>0.3018</v>
      </c>
      <c r="J602" s="49">
        <f>VLOOKUP(C602,PRECIOS!A:B,2,0)</f>
        <v/>
      </c>
      <c r="K602" s="49">
        <f>1-((F602*1.19)/E602/J602)</f>
        <v/>
      </c>
    </row>
    <row r="603">
      <c r="A603" s="49" t="inlineStr">
        <is>
          <t xml:space="preserve"> 222222222222</t>
        </is>
      </c>
      <c r="B603" s="49" t="inlineStr">
        <is>
          <t xml:space="preserve">0222222222222-000-CONSUMIDOR FINAL                                          </t>
        </is>
      </c>
      <c r="C603" s="49" t="inlineStr">
        <is>
          <t xml:space="preserve">RODILLO POLIESTER 3 1/2  MASTDER REF:300          </t>
        </is>
      </c>
      <c r="D603" s="49">
        <f>VLOOKUP(A603,VENDEDORES!G:H,2,0)</f>
        <v/>
      </c>
      <c r="E603" s="49" t="n">
        <v>1</v>
      </c>
      <c r="F603" s="50" t="n">
        <v>4247.9</v>
      </c>
      <c r="G603" s="50" t="n">
        <v>3263.35</v>
      </c>
      <c r="H603" s="51" t="n">
        <v>0.2318</v>
      </c>
      <c r="I603" s="51" t="n">
        <v>0.3017</v>
      </c>
      <c r="J603" s="49">
        <f>VLOOKUP(C603,PRECIOS!A:B,2,0)</f>
        <v/>
      </c>
      <c r="K603" s="49">
        <f>1-((F603*1.19)/E603/J603)</f>
        <v/>
      </c>
    </row>
    <row r="604">
      <c r="A604" s="49" t="inlineStr">
        <is>
          <t xml:space="preserve"> 222222222222</t>
        </is>
      </c>
      <c r="B604" s="49" t="inlineStr">
        <is>
          <t xml:space="preserve">0222222222222-000-CONSUMIDOR FINAL                                          </t>
        </is>
      </c>
      <c r="C604" s="49" t="inlineStr">
        <is>
          <t xml:space="preserve">ESPATULA GOYA 5                                   </t>
        </is>
      </c>
      <c r="D604" s="49">
        <f>VLOOKUP(A604,VENDEDORES!G:H,2,0)</f>
        <v/>
      </c>
      <c r="E604" s="49" t="n">
        <v>1</v>
      </c>
      <c r="F604" s="50" t="n">
        <v>4874.54</v>
      </c>
      <c r="G604" s="50" t="n">
        <v>3744.35</v>
      </c>
      <c r="H604" s="51" t="n">
        <v>0.2319</v>
      </c>
      <c r="I604" s="51" t="n">
        <v>0.3018</v>
      </c>
      <c r="J604" s="49">
        <f>VLOOKUP(C604,PRECIOS!A:B,2,0)</f>
        <v/>
      </c>
      <c r="K604" s="49">
        <f>1-((F604*1.19)/E604/J604)</f>
        <v/>
      </c>
    </row>
    <row r="605">
      <c r="A605" s="49" t="inlineStr">
        <is>
          <t xml:space="preserve"> 222222222222</t>
        </is>
      </c>
      <c r="B605" s="49" t="inlineStr">
        <is>
          <t xml:space="preserve">0222222222222-000-CONSUMIDOR FINAL                                          </t>
        </is>
      </c>
      <c r="C605" s="49" t="inlineStr">
        <is>
          <t xml:space="preserve">AMARRA PLASTICA BLANCA                            </t>
        </is>
      </c>
      <c r="D605" s="49">
        <f>VLOOKUP(A605,VENDEDORES!G:H,2,0)</f>
        <v/>
      </c>
      <c r="E605" s="49" t="n">
        <v>56</v>
      </c>
      <c r="F605" s="50" t="n">
        <v>10211.77</v>
      </c>
      <c r="G605" s="50" t="n">
        <v>7840</v>
      </c>
      <c r="H605" s="51" t="n">
        <v>0.2323</v>
      </c>
      <c r="I605" s="51" t="n">
        <v>0.3025</v>
      </c>
      <c r="J605" s="49">
        <f>VLOOKUP(C605,PRECIOS!A:B,2,0)</f>
        <v/>
      </c>
      <c r="K605" s="49">
        <f>1-((F605*1.19)/E605/J605)</f>
        <v/>
      </c>
    </row>
    <row r="606">
      <c r="A606" s="49" t="inlineStr">
        <is>
          <t xml:space="preserve"> 222222222222</t>
        </is>
      </c>
      <c r="B606" s="49" t="inlineStr">
        <is>
          <t xml:space="preserve">0222222222222-000-CONSUMIDOR FINAL                                          </t>
        </is>
      </c>
      <c r="C606" s="49" t="inlineStr">
        <is>
          <t xml:space="preserve">COLBON 531 (G2) BOTELLA                           </t>
        </is>
      </c>
      <c r="D606" s="49">
        <f>VLOOKUP(A606,VENDEDORES!G:H,2,0)</f>
        <v/>
      </c>
      <c r="E606" s="49" t="n">
        <v>1</v>
      </c>
      <c r="F606" s="50" t="n">
        <v>6559.79</v>
      </c>
      <c r="G606" s="50" t="n">
        <v>5032.93</v>
      </c>
      <c r="H606" s="51" t="n">
        <v>0.2328</v>
      </c>
      <c r="I606" s="51" t="n">
        <v>0.3034</v>
      </c>
      <c r="J606" s="49">
        <f>VLOOKUP(C606,PRECIOS!A:B,2,0)</f>
        <v/>
      </c>
      <c r="K606" s="49">
        <f>1-((F606*1.19)/E606/J606)</f>
        <v/>
      </c>
    </row>
    <row r="607">
      <c r="A607" s="49" t="inlineStr">
        <is>
          <t xml:space="preserve">    901410420</t>
        </is>
      </c>
      <c r="B607" s="49" t="inlineStr">
        <is>
          <t xml:space="preserve">0000901410420-000-ALMUCON SAS                                               </t>
        </is>
      </c>
      <c r="C607" s="49" t="inlineStr">
        <is>
          <t xml:space="preserve">KORAZA BASE DEEP 01                               </t>
        </is>
      </c>
      <c r="D607" s="49">
        <f>VLOOKUP(A607,VENDEDORES!G:H,2,0)</f>
        <v/>
      </c>
      <c r="E607" s="49" t="n">
        <v>1</v>
      </c>
      <c r="F607" s="50" t="n">
        <v>101030.25</v>
      </c>
      <c r="G607" s="50" t="n">
        <v>77502.59</v>
      </c>
      <c r="H607" s="51" t="n">
        <v>0.2329</v>
      </c>
      <c r="I607" s="51" t="n">
        <v>0.3036</v>
      </c>
      <c r="J607" s="49">
        <f>VLOOKUP(C607,PRECIOS!A:B,2,0)</f>
        <v/>
      </c>
      <c r="K607" s="49">
        <f>1-((F607*1.19)/E607/J607)</f>
        <v/>
      </c>
    </row>
    <row r="608">
      <c r="A608" s="49" t="inlineStr">
        <is>
          <t xml:space="preserve">      7546962</t>
        </is>
      </c>
      <c r="B608" s="49" t="inlineStr">
        <is>
          <t xml:space="preserve">0000007546962-000-MEJIAROBLEDO YOHN JAIRO                                   </t>
        </is>
      </c>
      <c r="C608" s="49" t="inlineStr">
        <is>
          <t xml:space="preserve">KORAZA BASE DEEP 01                               </t>
        </is>
      </c>
      <c r="D608" s="49">
        <f>VLOOKUP(A608,VENDEDORES!G:H,2,0)</f>
        <v/>
      </c>
      <c r="E608" s="49" t="n">
        <v>1</v>
      </c>
      <c r="F608" s="50" t="n">
        <v>101030.25</v>
      </c>
      <c r="G608" s="50" t="n">
        <v>77502.59</v>
      </c>
      <c r="H608" s="51" t="n">
        <v>0.2329</v>
      </c>
      <c r="I608" s="51" t="n">
        <v>0.3036</v>
      </c>
      <c r="J608" s="49">
        <f>VLOOKUP(C608,PRECIOS!A:B,2,0)</f>
        <v/>
      </c>
      <c r="K608" s="49">
        <f>1-((F608*1.19)/E608/J608)</f>
        <v/>
      </c>
    </row>
    <row r="609">
      <c r="A609" s="49" t="inlineStr">
        <is>
          <t xml:space="preserve"> 222222222222</t>
        </is>
      </c>
      <c r="B609" s="49" t="inlineStr">
        <is>
          <t xml:space="preserve">0222222222222-000-CONSUMIDOR FINAL                                          </t>
        </is>
      </c>
      <c r="C609" s="49" t="inlineStr">
        <is>
          <t xml:space="preserve">ALUMOL X 3 KLG. GL                                </t>
        </is>
      </c>
      <c r="D609" s="49">
        <f>VLOOKUP(A609,VENDEDORES!G:H,2,0)</f>
        <v/>
      </c>
      <c r="E609" s="49" t="n">
        <v>1</v>
      </c>
      <c r="F609" s="50" t="n">
        <v>143460</v>
      </c>
      <c r="G609" s="50" t="n">
        <v>109986</v>
      </c>
      <c r="H609" s="51" t="n">
        <v>0.2333</v>
      </c>
      <c r="I609" s="51" t="n">
        <v>0.3043</v>
      </c>
      <c r="J609" s="49">
        <f>VLOOKUP(C609,PRECIOS!A:B,2,0)</f>
        <v/>
      </c>
      <c r="K609" s="49">
        <f>1-((F609*1.19)/E609/J609)</f>
        <v/>
      </c>
    </row>
    <row r="610">
      <c r="A610" s="49" t="inlineStr">
        <is>
          <t xml:space="preserve">    901484730</t>
        </is>
      </c>
      <c r="B610" s="49" t="inlineStr">
        <is>
          <t xml:space="preserve">0000901484730-000-PARALLELO ARQUITECTURA E INGENIERIA SAS                   </t>
        </is>
      </c>
      <c r="C610" s="49" t="inlineStr">
        <is>
          <t xml:space="preserve">SIKAMASTIC X 28.KLG                               </t>
        </is>
      </c>
      <c r="D610" s="49">
        <f>VLOOKUP(A610,VENDEDORES!G:H,2,0)</f>
        <v/>
      </c>
      <c r="E610" s="49" t="n">
        <v>3</v>
      </c>
      <c r="F610" s="50" t="n">
        <v>152548.74</v>
      </c>
      <c r="G610" s="50" t="n">
        <v>116954.1</v>
      </c>
      <c r="H610" s="51" t="n">
        <v>0.2333</v>
      </c>
      <c r="I610" s="51" t="n">
        <v>0.3043</v>
      </c>
      <c r="J610" s="49">
        <f>VLOOKUP(C610,PRECIOS!A:B,2,0)</f>
        <v/>
      </c>
      <c r="K610" s="49">
        <f>1-((F610*1.19)/E610/J610)</f>
        <v/>
      </c>
    </row>
    <row r="611">
      <c r="A611" s="49" t="inlineStr">
        <is>
          <t xml:space="preserve">    901410420</t>
        </is>
      </c>
      <c r="B611" s="49" t="inlineStr">
        <is>
          <t xml:space="preserve">0000901410420-000-ALMUCON SAS                                               </t>
        </is>
      </c>
      <c r="C611" s="49" t="inlineStr">
        <is>
          <t xml:space="preserve">SIKAFILL 100 SUPER GRIS 01                        </t>
        </is>
      </c>
      <c r="D611" s="49">
        <f>VLOOKUP(A611,VENDEDORES!G:H,2,0)</f>
        <v/>
      </c>
      <c r="E611" s="49" t="n">
        <v>2</v>
      </c>
      <c r="F611" s="50" t="n">
        <v>141300</v>
      </c>
      <c r="G611" s="50" t="n">
        <v>108330</v>
      </c>
      <c r="H611" s="51" t="n">
        <v>0.2333</v>
      </c>
      <c r="I611" s="51" t="n">
        <v>0.3043</v>
      </c>
      <c r="J611" s="49">
        <f>VLOOKUP(C611,PRECIOS!A:B,2,0)</f>
        <v/>
      </c>
      <c r="K611" s="49">
        <f>1-((F611*1.19)/E611/J611)</f>
        <v/>
      </c>
    </row>
    <row r="612">
      <c r="A612" s="49" t="inlineStr">
        <is>
          <t xml:space="preserve"> 222222222222</t>
        </is>
      </c>
      <c r="B612" s="49" t="inlineStr">
        <is>
          <t xml:space="preserve">0222222222222-000-CONSUMIDOR FINAL                                          </t>
        </is>
      </c>
      <c r="C612" s="49" t="inlineStr">
        <is>
          <t xml:space="preserve">SIKAFILL 100 SUPER GRIS 01                        </t>
        </is>
      </c>
      <c r="D612" s="49">
        <f>VLOOKUP(A612,VENDEDORES!G:H,2,0)</f>
        <v/>
      </c>
      <c r="E612" s="49" t="n">
        <v>2</v>
      </c>
      <c r="F612" s="50" t="n">
        <v>141300</v>
      </c>
      <c r="G612" s="50" t="n">
        <v>108330</v>
      </c>
      <c r="H612" s="51" t="n">
        <v>0.2333</v>
      </c>
      <c r="I612" s="51" t="n">
        <v>0.3043</v>
      </c>
      <c r="J612" s="49">
        <f>VLOOKUP(C612,PRECIOS!A:B,2,0)</f>
        <v/>
      </c>
      <c r="K612" s="49">
        <f>1-((F612*1.19)/E612/J612)</f>
        <v/>
      </c>
    </row>
    <row r="613">
      <c r="A613" s="49" t="inlineStr">
        <is>
          <t xml:space="preserve"> 222222222222</t>
        </is>
      </c>
      <c r="B613" s="49" t="inlineStr">
        <is>
          <t xml:space="preserve">0222222222222-000-CONSUMIDOR FINAL                                          </t>
        </is>
      </c>
      <c r="C613" s="49" t="inlineStr">
        <is>
          <t xml:space="preserve">SIKAMASTIC X 28.KLG                               </t>
        </is>
      </c>
      <c r="D613" s="49">
        <f>VLOOKUP(A613,VENDEDORES!G:H,2,0)</f>
        <v/>
      </c>
      <c r="E613" s="49" t="n">
        <v>3</v>
      </c>
      <c r="F613" s="50" t="n">
        <v>152548.74</v>
      </c>
      <c r="G613" s="50" t="n">
        <v>116954.1</v>
      </c>
      <c r="H613" s="51" t="n">
        <v>0.2333</v>
      </c>
      <c r="I613" s="51" t="n">
        <v>0.3043</v>
      </c>
      <c r="J613" s="49">
        <f>VLOOKUP(C613,PRECIOS!A:B,2,0)</f>
        <v/>
      </c>
      <c r="K613" s="49">
        <f>1-((F613*1.19)/E613/J613)</f>
        <v/>
      </c>
    </row>
    <row r="614">
      <c r="A614" s="49" t="inlineStr">
        <is>
          <t xml:space="preserve"> 222222222222</t>
        </is>
      </c>
      <c r="B614" s="49" t="inlineStr">
        <is>
          <t xml:space="preserve">0222222222222-000-CONSUMIDOR FINAL                                          </t>
        </is>
      </c>
      <c r="C614" s="49" t="inlineStr">
        <is>
          <t xml:space="preserve">SIKAFILL 7 POWER GRIS X GL                        </t>
        </is>
      </c>
      <c r="D614" s="49">
        <f>VLOOKUP(A614,VENDEDORES!G:H,2,0)</f>
        <v/>
      </c>
      <c r="E614" s="49" t="n">
        <v>2</v>
      </c>
      <c r="F614" s="50" t="n">
        <v>131670.76</v>
      </c>
      <c r="G614" s="50" t="n">
        <v>100947.96</v>
      </c>
      <c r="H614" s="51" t="n">
        <v>0.2333</v>
      </c>
      <c r="I614" s="51" t="n">
        <v>0.3043</v>
      </c>
      <c r="J614" s="49">
        <f>VLOOKUP(C614,PRECIOS!A:B,2,0)</f>
        <v/>
      </c>
      <c r="K614" s="49">
        <f>1-((F614*1.19)/E614/J614)</f>
        <v/>
      </c>
    </row>
    <row r="615">
      <c r="A615" s="49" t="inlineStr">
        <is>
          <t xml:space="preserve"> 222222222222</t>
        </is>
      </c>
      <c r="B615" s="49" t="inlineStr">
        <is>
          <t xml:space="preserve">0222222222222-000-CONSUMIDOR FINAL                                          </t>
        </is>
      </c>
      <c r="C615" s="49" t="inlineStr">
        <is>
          <t xml:space="preserve">SIKAFILL 12 POWER GRIS X GL                       </t>
        </is>
      </c>
      <c r="D615" s="49">
        <f>VLOOKUP(A615,VENDEDORES!G:H,2,0)</f>
        <v/>
      </c>
      <c r="E615" s="49" t="n">
        <v>1</v>
      </c>
      <c r="F615" s="50" t="n">
        <v>91485.38</v>
      </c>
      <c r="G615" s="50" t="n">
        <v>70115.14999999999</v>
      </c>
      <c r="H615" s="51" t="n">
        <v>0.2336</v>
      </c>
      <c r="I615" s="51" t="n">
        <v>0.3048</v>
      </c>
      <c r="J615" s="49">
        <f>VLOOKUP(C615,PRECIOS!A:B,2,0)</f>
        <v/>
      </c>
      <c r="K615" s="49">
        <f>1-((F615*1.19)/E615/J615)</f>
        <v/>
      </c>
    </row>
    <row r="616">
      <c r="A616" s="49" t="inlineStr">
        <is>
          <t xml:space="preserve">    901516954</t>
        </is>
      </c>
      <c r="B616" s="49" t="inlineStr">
        <is>
          <t xml:space="preserve">0000901516954-000-INMOBILIARIA SOFIA CABRERA SAS                            </t>
        </is>
      </c>
      <c r="C616" s="49" t="inlineStr">
        <is>
          <t xml:space="preserve">SIKADUR PANEL X 2 KLG                             </t>
        </is>
      </c>
      <c r="D616" s="49">
        <f>VLOOKUP(A616,VENDEDORES!G:H,2,0)</f>
        <v/>
      </c>
      <c r="E616" s="49" t="n">
        <v>1</v>
      </c>
      <c r="F616" s="50" t="n">
        <v>164430</v>
      </c>
      <c r="G616" s="50" t="n">
        <v>125995.6</v>
      </c>
      <c r="H616" s="51" t="n">
        <v>0.2337</v>
      </c>
      <c r="I616" s="51" t="n">
        <v>0.305</v>
      </c>
      <c r="J616" s="49">
        <f>VLOOKUP(C616,PRECIOS!A:B,2,0)</f>
        <v/>
      </c>
      <c r="K616" s="49">
        <f>1-((F616*1.19)/E616/J616)</f>
        <v/>
      </c>
    </row>
    <row r="617">
      <c r="A617" s="49" t="inlineStr">
        <is>
          <t xml:space="preserve"> 222222222222</t>
        </is>
      </c>
      <c r="B617" s="49" t="inlineStr">
        <is>
          <t xml:space="preserve">0222222222222-000-CONSUMIDOR FINAL                                          </t>
        </is>
      </c>
      <c r="C617" s="49" t="inlineStr">
        <is>
          <t xml:space="preserve">SIKAMASTIC X 5.KLG - 01                           </t>
        </is>
      </c>
      <c r="D617" s="49">
        <f>VLOOKUP(A617,VENDEDORES!G:H,2,0)</f>
        <v/>
      </c>
      <c r="E617" s="49" t="n">
        <v>4</v>
      </c>
      <c r="F617" s="50" t="n">
        <v>58141.52</v>
      </c>
      <c r="G617" s="50" t="n">
        <v>44549.4</v>
      </c>
      <c r="H617" s="51" t="n">
        <v>0.2338</v>
      </c>
      <c r="I617" s="51" t="n">
        <v>0.3051</v>
      </c>
      <c r="J617" s="49">
        <f>VLOOKUP(C617,PRECIOS!A:B,2,0)</f>
        <v/>
      </c>
      <c r="K617" s="49">
        <f>1-((F617*1.19)/E617/J617)</f>
        <v/>
      </c>
    </row>
    <row r="618">
      <c r="A618" s="49" t="inlineStr">
        <is>
          <t xml:space="preserve">    901410420</t>
        </is>
      </c>
      <c r="B618" s="49" t="inlineStr">
        <is>
          <t xml:space="preserve">0000901410420-000-ALMUCON SAS                                               </t>
        </is>
      </c>
      <c r="C618" s="49" t="inlineStr">
        <is>
          <t xml:space="preserve">SIKAMASTIC X 5.KLG - 01                           </t>
        </is>
      </c>
      <c r="D618" s="49">
        <f>VLOOKUP(A618,VENDEDORES!G:H,2,0)</f>
        <v/>
      </c>
      <c r="E618" s="49" t="n">
        <v>1</v>
      </c>
      <c r="F618" s="50" t="n">
        <v>14535.38</v>
      </c>
      <c r="G618" s="50" t="n">
        <v>11137.35</v>
      </c>
      <c r="H618" s="51" t="n">
        <v>0.2338</v>
      </c>
      <c r="I618" s="51" t="n">
        <v>0.3051</v>
      </c>
      <c r="J618" s="49">
        <f>VLOOKUP(C618,PRECIOS!A:B,2,0)</f>
        <v/>
      </c>
      <c r="K618" s="49">
        <f>1-((F618*1.19)/E618/J618)</f>
        <v/>
      </c>
    </row>
    <row r="619">
      <c r="A619" s="49" t="inlineStr">
        <is>
          <t xml:space="preserve">     18387753</t>
        </is>
      </c>
      <c r="B619" s="49" t="inlineStr">
        <is>
          <t xml:space="preserve">0000018387753-000-SABOGAL PARRA HUBERNEY                                    </t>
        </is>
      </c>
      <c r="C619" s="49" t="inlineStr">
        <is>
          <t xml:space="preserve">LIJA AGUA # 220 ABRACOL                           </t>
        </is>
      </c>
      <c r="D619" s="49">
        <f>VLOOKUP(A619,VENDEDORES!G:H,2,0)</f>
        <v/>
      </c>
      <c r="E619" s="49" t="n">
        <v>2</v>
      </c>
      <c r="F619" s="50" t="n">
        <v>2251.26</v>
      </c>
      <c r="G619" s="50" t="n">
        <v>1724.77</v>
      </c>
      <c r="H619" s="51" t="n">
        <v>0.2339</v>
      </c>
      <c r="I619" s="51" t="n">
        <v>0.3053</v>
      </c>
      <c r="J619" s="49">
        <f>VLOOKUP(C619,PRECIOS!A:B,2,0)</f>
        <v/>
      </c>
      <c r="K619" s="49">
        <f>1-((F619*1.19)/E619/J619)</f>
        <v/>
      </c>
    </row>
    <row r="620">
      <c r="A620" s="49" t="inlineStr">
        <is>
          <t xml:space="preserve"> 222222222222</t>
        </is>
      </c>
      <c r="B620" s="49" t="inlineStr">
        <is>
          <t xml:space="preserve">0222222222222-000-CONSUMIDOR FINAL                                          </t>
        </is>
      </c>
      <c r="C620" s="49" t="inlineStr">
        <is>
          <t xml:space="preserve">LIJA AGUA # 220 ABRACOL                           </t>
        </is>
      </c>
      <c r="D620" s="49">
        <f>VLOOKUP(A620,VENDEDORES!G:H,2,0)</f>
        <v/>
      </c>
      <c r="E620" s="49" t="n">
        <v>1</v>
      </c>
      <c r="F620" s="50" t="n">
        <v>1125.63</v>
      </c>
      <c r="G620" s="50" t="n">
        <v>862.38</v>
      </c>
      <c r="H620" s="51" t="n">
        <v>0.2339</v>
      </c>
      <c r="I620" s="51" t="n">
        <v>0.3053</v>
      </c>
      <c r="J620" s="49">
        <f>VLOOKUP(C620,PRECIOS!A:B,2,0)</f>
        <v/>
      </c>
      <c r="K620" s="49">
        <f>1-((F620*1.19)/E620/J620)</f>
        <v/>
      </c>
    </row>
    <row r="621">
      <c r="A621" s="49" t="inlineStr">
        <is>
          <t xml:space="preserve">    890002072</t>
        </is>
      </c>
      <c r="B621" s="49" t="inlineStr">
        <is>
          <t xml:space="preserve">0000890002072-000-CUERPO DE BOMBEROS VOLUNTARIOS DE CALARCA                 </t>
        </is>
      </c>
      <c r="C621" s="49" t="inlineStr">
        <is>
          <t xml:space="preserve">SIKAFLEX UNIVERSAL GRIS X 300 ML                  </t>
        </is>
      </c>
      <c r="D621" s="49">
        <f>VLOOKUP(A621,VENDEDORES!G:H,2,0)</f>
        <v/>
      </c>
      <c r="E621" s="49" t="n">
        <v>2</v>
      </c>
      <c r="F621" s="50" t="n">
        <v>46530.76</v>
      </c>
      <c r="G621" s="50" t="n">
        <v>35637.01</v>
      </c>
      <c r="H621" s="51" t="n">
        <v>0.2341</v>
      </c>
      <c r="I621" s="51" t="n">
        <v>0.3057</v>
      </c>
      <c r="J621" s="49">
        <f>VLOOKUP(C621,PRECIOS!A:B,2,0)</f>
        <v/>
      </c>
      <c r="K621" s="49">
        <f>1-((F621*1.19)/E621/J621)</f>
        <v/>
      </c>
    </row>
    <row r="622">
      <c r="A622" s="49" t="inlineStr">
        <is>
          <t xml:space="preserve">    901516954</t>
        </is>
      </c>
      <c r="B622" s="49" t="inlineStr">
        <is>
          <t xml:space="preserve">0000901516954-000-INMOBILIARIA SOFIA CABRERA SAS                            </t>
        </is>
      </c>
      <c r="C622" s="49" t="inlineStr">
        <is>
          <t xml:space="preserve">TALCO IMPALPABLE X 30 KL                          </t>
        </is>
      </c>
      <c r="D622" s="49">
        <f>VLOOKUP(A622,VENDEDORES!G:H,2,0)</f>
        <v/>
      </c>
      <c r="E622" s="49" t="n">
        <v>1</v>
      </c>
      <c r="F622" s="50" t="n">
        <v>24077.31</v>
      </c>
      <c r="G622" s="50" t="n">
        <v>18441.39</v>
      </c>
      <c r="H622" s="51" t="n">
        <v>0.2341</v>
      </c>
      <c r="I622" s="51" t="n">
        <v>0.3056</v>
      </c>
      <c r="J622" s="49">
        <f>VLOOKUP(C622,PRECIOS!A:B,2,0)</f>
        <v/>
      </c>
      <c r="K622" s="49">
        <f>1-((F622*1.19)/E622/J622)</f>
        <v/>
      </c>
    </row>
    <row r="623">
      <c r="A623" s="49" t="inlineStr">
        <is>
          <t xml:space="preserve">     33816649</t>
        </is>
      </c>
      <c r="B623" s="49" t="inlineStr">
        <is>
          <t xml:space="preserve">0000033816649-000-MONTEALEGRE MORALES MARIA CRISTINA                        </t>
        </is>
      </c>
      <c r="C623" s="49" t="inlineStr">
        <is>
          <t xml:space="preserve">LIJA AGUA # 180 ABRACOL                           </t>
        </is>
      </c>
      <c r="D623" s="49">
        <f>VLOOKUP(A623,VENDEDORES!G:H,2,0)</f>
        <v/>
      </c>
      <c r="E623" s="49" t="n">
        <v>10</v>
      </c>
      <c r="F623" s="50" t="n">
        <v>13810.92</v>
      </c>
      <c r="G623" s="50" t="n">
        <v>10576</v>
      </c>
      <c r="H623" s="51" t="n">
        <v>0.2342</v>
      </c>
      <c r="I623" s="51" t="n">
        <v>0.3059</v>
      </c>
      <c r="J623" s="49">
        <f>VLOOKUP(C623,PRECIOS!A:B,2,0)</f>
        <v/>
      </c>
      <c r="K623" s="49">
        <f>1-((F623*1.19)/E623/J623)</f>
        <v/>
      </c>
    </row>
    <row r="624">
      <c r="A624" s="49" t="inlineStr">
        <is>
          <t xml:space="preserve"> 222222222222</t>
        </is>
      </c>
      <c r="B624" s="49" t="inlineStr">
        <is>
          <t xml:space="preserve">0222222222222-000-CONSUMIDOR FINAL                                          </t>
        </is>
      </c>
      <c r="C624" s="49" t="inlineStr">
        <is>
          <t xml:space="preserve">LIJA AGUA # 180 ABRACOL                           </t>
        </is>
      </c>
      <c r="D624" s="49">
        <f>VLOOKUP(A624,VENDEDORES!G:H,2,0)</f>
        <v/>
      </c>
      <c r="E624" s="49" t="n">
        <v>13</v>
      </c>
      <c r="F624" s="50" t="n">
        <v>17954.19</v>
      </c>
      <c r="G624" s="50" t="n">
        <v>13748.8</v>
      </c>
      <c r="H624" s="51" t="n">
        <v>0.2342</v>
      </c>
      <c r="I624" s="51" t="n">
        <v>0.3059</v>
      </c>
      <c r="J624" s="49">
        <f>VLOOKUP(C624,PRECIOS!A:B,2,0)</f>
        <v/>
      </c>
      <c r="K624" s="49">
        <f>1-((F624*1.19)/E624/J624)</f>
        <v/>
      </c>
    </row>
    <row r="625">
      <c r="A625" s="49" t="inlineStr">
        <is>
          <t xml:space="preserve">   1094976459</t>
        </is>
      </c>
      <c r="B625" s="49" t="inlineStr">
        <is>
          <t xml:space="preserve">0001094976459-000-TELLEZ JUAN CAMILO                                        </t>
        </is>
      </c>
      <c r="C625" s="49" t="inlineStr">
        <is>
          <t xml:space="preserve">LIJA AGUA # 180 ABRACOL                           </t>
        </is>
      </c>
      <c r="D625" s="49">
        <f>VLOOKUP(A625,VENDEDORES!G:H,2,0)</f>
        <v/>
      </c>
      <c r="E625" s="49" t="n">
        <v>2</v>
      </c>
      <c r="F625" s="50" t="n">
        <v>2762.18</v>
      </c>
      <c r="G625" s="50" t="n">
        <v>2115.2</v>
      </c>
      <c r="H625" s="51" t="n">
        <v>0.2342</v>
      </c>
      <c r="I625" s="51" t="n">
        <v>0.3059</v>
      </c>
      <c r="J625" s="49">
        <f>VLOOKUP(C625,PRECIOS!A:B,2,0)</f>
        <v/>
      </c>
      <c r="K625" s="49">
        <f>1-((F625*1.19)/E625/J625)</f>
        <v/>
      </c>
    </row>
    <row r="626">
      <c r="A626" s="49" t="inlineStr">
        <is>
          <t xml:space="preserve">   1082127253</t>
        </is>
      </c>
      <c r="B626" s="49" t="inlineStr">
        <is>
          <t xml:space="preserve">0001082127253-000-HURTADO JOSE MILLER                                       </t>
        </is>
      </c>
      <c r="C626" s="49" t="inlineStr">
        <is>
          <t xml:space="preserve">FIX ALL CRYSTAL X 125 ML                          </t>
        </is>
      </c>
      <c r="D626" s="49">
        <f>VLOOKUP(A626,VENDEDORES!G:H,2,0)</f>
        <v/>
      </c>
      <c r="E626" s="49" t="n">
        <v>1</v>
      </c>
      <c r="F626" s="50" t="n">
        <v>17962.35</v>
      </c>
      <c r="G626" s="50" t="n">
        <v>13753.18</v>
      </c>
      <c r="H626" s="51" t="n">
        <v>0.2343</v>
      </c>
      <c r="I626" s="51" t="n">
        <v>0.3061</v>
      </c>
      <c r="J626" s="49">
        <f>VLOOKUP(C626,PRECIOS!A:B,2,0)</f>
        <v/>
      </c>
      <c r="K626" s="49">
        <f>1-((F626*1.19)/E626/J626)</f>
        <v/>
      </c>
    </row>
    <row r="627">
      <c r="A627" s="49" t="inlineStr">
        <is>
          <t xml:space="preserve">   1026562052</t>
        </is>
      </c>
      <c r="B627" s="49" t="inlineStr">
        <is>
          <t xml:space="preserve">0001026562052-000-VEGA VILLADA BRAYAN YOVAN                                 </t>
        </is>
      </c>
      <c r="C627" s="49" t="inlineStr">
        <is>
          <t xml:space="preserve">CAOLIN X 25 KL                                    </t>
        </is>
      </c>
      <c r="D627" s="49">
        <f>VLOOKUP(A627,VENDEDORES!G:H,2,0)</f>
        <v/>
      </c>
      <c r="E627" s="49" t="n">
        <v>2</v>
      </c>
      <c r="F627" s="50" t="n">
        <v>38548.74</v>
      </c>
      <c r="G627" s="50" t="n">
        <v>29518.02</v>
      </c>
      <c r="H627" s="51" t="n">
        <v>0.2343</v>
      </c>
      <c r="I627" s="51" t="n">
        <v>0.3059</v>
      </c>
      <c r="J627" s="49">
        <f>VLOOKUP(C627,PRECIOS!A:B,2,0)</f>
        <v/>
      </c>
      <c r="K627" s="49">
        <f>1-((F627*1.19)/E627/J627)</f>
        <v/>
      </c>
    </row>
    <row r="628">
      <c r="A628" s="49" t="inlineStr">
        <is>
          <t xml:space="preserve">    901410420</t>
        </is>
      </c>
      <c r="B628" s="49" t="inlineStr">
        <is>
          <t xml:space="preserve">0000901410420-000-ALMUCON SAS                                               </t>
        </is>
      </c>
      <c r="C628" s="49" t="inlineStr">
        <is>
          <t xml:space="preserve">LIJA AGUA # 120 ABRACOL                           </t>
        </is>
      </c>
      <c r="D628" s="49">
        <f>VLOOKUP(A628,VENDEDORES!G:H,2,0)</f>
        <v/>
      </c>
      <c r="E628" s="49" t="n">
        <v>15</v>
      </c>
      <c r="F628" s="50" t="n">
        <v>20716.39</v>
      </c>
      <c r="G628" s="50" t="n">
        <v>15862.66</v>
      </c>
      <c r="H628" s="51" t="n">
        <v>0.2343</v>
      </c>
      <c r="I628" s="51" t="n">
        <v>0.306</v>
      </c>
      <c r="J628" s="49">
        <f>VLOOKUP(C628,PRECIOS!A:B,2,0)</f>
        <v/>
      </c>
      <c r="K628" s="49">
        <f>1-((F628*1.19)/E628/J628)</f>
        <v/>
      </c>
    </row>
    <row r="629">
      <c r="A629" s="49" t="inlineStr">
        <is>
          <t xml:space="preserve"> 222222222222</t>
        </is>
      </c>
      <c r="B629" s="49" t="inlineStr">
        <is>
          <t xml:space="preserve">0222222222222-000-CONSUMIDOR FINAL                                          </t>
        </is>
      </c>
      <c r="C629" s="49" t="inlineStr">
        <is>
          <t xml:space="preserve">SIKAFILL 7 POWER BLANCO X GL                      </t>
        </is>
      </c>
      <c r="D629" s="49">
        <f>VLOOKUP(A629,VENDEDORES!G:H,2,0)</f>
        <v/>
      </c>
      <c r="E629" s="49" t="n">
        <v>2</v>
      </c>
      <c r="F629" s="50" t="n">
        <v>131670.76</v>
      </c>
      <c r="G629" s="50" t="n">
        <v>100818.68</v>
      </c>
      <c r="H629" s="51" t="n">
        <v>0.2343</v>
      </c>
      <c r="I629" s="51" t="n">
        <v>0.306</v>
      </c>
      <c r="J629" s="49">
        <f>VLOOKUP(C629,PRECIOS!A:B,2,0)</f>
        <v/>
      </c>
      <c r="K629" s="49">
        <f>1-((F629*1.19)/E629/J629)</f>
        <v/>
      </c>
    </row>
    <row r="630">
      <c r="A630" s="49" t="inlineStr">
        <is>
          <t xml:space="preserve">     33816649</t>
        </is>
      </c>
      <c r="B630" s="49" t="inlineStr">
        <is>
          <t xml:space="preserve">0000033816649-000-MONTEALEGRE MORALES MARIA CRISTINA                        </t>
        </is>
      </c>
      <c r="C630" s="49" t="inlineStr">
        <is>
          <t xml:space="preserve">LIJA AGUA # 120 ABRACOL                           </t>
        </is>
      </c>
      <c r="D630" s="49">
        <f>VLOOKUP(A630,VENDEDORES!G:H,2,0)</f>
        <v/>
      </c>
      <c r="E630" s="49" t="n">
        <v>5</v>
      </c>
      <c r="F630" s="50" t="n">
        <v>6905.46</v>
      </c>
      <c r="G630" s="50" t="n">
        <v>5287.55</v>
      </c>
      <c r="H630" s="51" t="n">
        <v>0.2343</v>
      </c>
      <c r="I630" s="51" t="n">
        <v>0.306</v>
      </c>
      <c r="J630" s="49">
        <f>VLOOKUP(C630,PRECIOS!A:B,2,0)</f>
        <v/>
      </c>
      <c r="K630" s="49">
        <f>1-((F630*1.19)/E630/J630)</f>
        <v/>
      </c>
    </row>
    <row r="631">
      <c r="A631" s="49" t="inlineStr">
        <is>
          <t xml:space="preserve">   1094922891</t>
        </is>
      </c>
      <c r="B631" s="49" t="inlineStr">
        <is>
          <t xml:space="preserve">0001094922891-000-RAMOS ARBOLEDA VALENTINA                                  </t>
        </is>
      </c>
      <c r="C631" s="49" t="inlineStr">
        <is>
          <t xml:space="preserve">AGUARRAS GL                                       </t>
        </is>
      </c>
      <c r="D631" s="49">
        <f>VLOOKUP(A631,VENDEDORES!G:H,2,0)</f>
        <v/>
      </c>
      <c r="E631" s="49" t="n">
        <v>1</v>
      </c>
      <c r="F631" s="50" t="n">
        <v>24476.47</v>
      </c>
      <c r="G631" s="50" t="n">
        <v>18737.72</v>
      </c>
      <c r="H631" s="51" t="n">
        <v>0.2345</v>
      </c>
      <c r="I631" s="51" t="n">
        <v>0.3063</v>
      </c>
      <c r="J631" s="49">
        <f>VLOOKUP(C631,PRECIOS!A:B,2,0)</f>
        <v/>
      </c>
      <c r="K631" s="49">
        <f>1-((F631*1.19)/E631/J631)</f>
        <v/>
      </c>
    </row>
    <row r="632">
      <c r="A632" s="49" t="inlineStr">
        <is>
          <t xml:space="preserve"> 222222222222</t>
        </is>
      </c>
      <c r="B632" s="49" t="inlineStr">
        <is>
          <t xml:space="preserve">0222222222222-000-CONSUMIDOR FINAL                                          </t>
        </is>
      </c>
      <c r="C632" s="49" t="inlineStr">
        <is>
          <t xml:space="preserve">DISOLVENTE XILOL BOTELLA                          </t>
        </is>
      </c>
      <c r="D632" s="49">
        <f>VLOOKUP(A632,VENDEDORES!G:H,2,0)</f>
        <v/>
      </c>
      <c r="E632" s="49" t="n">
        <v>1</v>
      </c>
      <c r="F632" s="50" t="n">
        <v>7464.29</v>
      </c>
      <c r="G632" s="50" t="n">
        <v>5714.1</v>
      </c>
      <c r="H632" s="51" t="n">
        <v>0.2345</v>
      </c>
      <c r="I632" s="51" t="n">
        <v>0.3063</v>
      </c>
      <c r="J632" s="49">
        <f>VLOOKUP(C632,PRECIOS!A:B,2,0)</f>
        <v/>
      </c>
      <c r="K632" s="49">
        <f>1-((F632*1.19)/E632/J632)</f>
        <v/>
      </c>
    </row>
    <row r="633">
      <c r="A633" s="49" t="inlineStr">
        <is>
          <t xml:space="preserve"> 222222222222</t>
        </is>
      </c>
      <c r="B633" s="49" t="inlineStr">
        <is>
          <t xml:space="preserve">0222222222222-000-CONSUMIDOR FINAL                                          </t>
        </is>
      </c>
      <c r="C633" s="49" t="inlineStr">
        <is>
          <t xml:space="preserve">BISTURI PLASTICO PEQUEÑO 9 MM                     </t>
        </is>
      </c>
      <c r="D633" s="49">
        <f>VLOOKUP(A633,VENDEDORES!G:H,2,0)</f>
        <v/>
      </c>
      <c r="E633" s="49" t="n">
        <v>1</v>
      </c>
      <c r="F633" s="50" t="n">
        <v>2730.25</v>
      </c>
      <c r="G633" s="50" t="n">
        <v>2089.44</v>
      </c>
      <c r="H633" s="51" t="n">
        <v>0.2347</v>
      </c>
      <c r="I633" s="51" t="n">
        <v>0.3067</v>
      </c>
      <c r="J633" s="49">
        <f>VLOOKUP(C633,PRECIOS!A:B,2,0)</f>
        <v/>
      </c>
      <c r="K633" s="49">
        <f>1-((F633*1.19)/E633/J633)</f>
        <v/>
      </c>
    </row>
    <row r="634">
      <c r="A634" s="49" t="inlineStr">
        <is>
          <t xml:space="preserve"> 222222222222</t>
        </is>
      </c>
      <c r="B634" s="49" t="inlineStr">
        <is>
          <t xml:space="preserve">0222222222222-000-CONSUMIDOR FINAL                                          </t>
        </is>
      </c>
      <c r="C634" s="49" t="inlineStr">
        <is>
          <t xml:space="preserve">DISCO T1 CORTE Ref.420 A46 4 x3.64 x7/8           </t>
        </is>
      </c>
      <c r="D634" s="49">
        <f>VLOOKUP(A634,VENDEDORES!G:H,2,0)</f>
        <v/>
      </c>
      <c r="E634" s="49" t="n">
        <v>2</v>
      </c>
      <c r="F634" s="50" t="n">
        <v>4038.66</v>
      </c>
      <c r="G634" s="50" t="n">
        <v>3090.76</v>
      </c>
      <c r="H634" s="51" t="n">
        <v>0.2347</v>
      </c>
      <c r="I634" s="51" t="n">
        <v>0.3067</v>
      </c>
      <c r="J634" s="49">
        <f>VLOOKUP(C634,PRECIOS!A:B,2,0)</f>
        <v/>
      </c>
      <c r="K634" s="49">
        <f>1-((F634*1.19)/E634/J634)</f>
        <v/>
      </c>
    </row>
    <row r="635">
      <c r="A635" s="49" t="inlineStr">
        <is>
          <t xml:space="preserve"> 222222222222</t>
        </is>
      </c>
      <c r="B635" s="49" t="inlineStr">
        <is>
          <t xml:space="preserve">0222222222222-000-CONSUMIDOR FINAL                                          </t>
        </is>
      </c>
      <c r="C635" s="49" t="inlineStr">
        <is>
          <t xml:space="preserve">BROCHA POPULAR 1 1/2   GOYA                       </t>
        </is>
      </c>
      <c r="D635" s="49">
        <f>VLOOKUP(A635,VENDEDORES!G:H,2,0)</f>
        <v/>
      </c>
      <c r="E635" s="49" t="n">
        <v>1</v>
      </c>
      <c r="F635" s="50" t="n">
        <v>2834.03</v>
      </c>
      <c r="G635" s="50" t="n">
        <v>2168.89</v>
      </c>
      <c r="H635" s="51" t="n">
        <v>0.2347</v>
      </c>
      <c r="I635" s="51" t="n">
        <v>0.3067</v>
      </c>
      <c r="J635" s="49">
        <f>VLOOKUP(C635,PRECIOS!A:B,2,0)</f>
        <v/>
      </c>
      <c r="K635" s="49">
        <f>1-((F635*1.19)/E635/J635)</f>
        <v/>
      </c>
    </row>
    <row r="636">
      <c r="A636" s="49" t="inlineStr">
        <is>
          <t xml:space="preserve">     18387753</t>
        </is>
      </c>
      <c r="B636" s="49" t="inlineStr">
        <is>
          <t xml:space="preserve">0000018387753-000-SABOGAL PARRA HUBERNEY                                    </t>
        </is>
      </c>
      <c r="C636" s="49" t="inlineStr">
        <is>
          <t xml:space="preserve">BROCHA MONA 2 GOYA                                </t>
        </is>
      </c>
      <c r="D636" s="49">
        <f>VLOOKUP(A636,VENDEDORES!G:H,2,0)</f>
        <v/>
      </c>
      <c r="E636" s="49" t="n">
        <v>1</v>
      </c>
      <c r="F636" s="50" t="n">
        <v>5784.62</v>
      </c>
      <c r="G636" s="50" t="n">
        <v>4426.02</v>
      </c>
      <c r="H636" s="51" t="n">
        <v>0.2349</v>
      </c>
      <c r="I636" s="51" t="n">
        <v>0.307</v>
      </c>
      <c r="J636" s="49">
        <f>VLOOKUP(C636,PRECIOS!A:B,2,0)</f>
        <v/>
      </c>
      <c r="K636" s="49">
        <f>1-((F636*1.19)/E636/J636)</f>
        <v/>
      </c>
    </row>
    <row r="637">
      <c r="A637" s="49" t="inlineStr">
        <is>
          <t xml:space="preserve">    901925924</t>
        </is>
      </c>
      <c r="B637" s="49" t="inlineStr">
        <is>
          <t xml:space="preserve">0000901925924-000-LBM SOLUCIONES SAS                                        </t>
        </is>
      </c>
      <c r="C637" s="49" t="inlineStr">
        <is>
          <t xml:space="preserve">BROCHA MONA 2 GOYA                                </t>
        </is>
      </c>
      <c r="D637" s="49">
        <f>VLOOKUP(A637,VENDEDORES!G:H,2,0)</f>
        <v/>
      </c>
      <c r="E637" s="49" t="n">
        <v>1</v>
      </c>
      <c r="F637" s="50" t="n">
        <v>5784.62</v>
      </c>
      <c r="G637" s="50" t="n">
        <v>4426.02</v>
      </c>
      <c r="H637" s="51" t="n">
        <v>0.2349</v>
      </c>
      <c r="I637" s="51" t="n">
        <v>0.307</v>
      </c>
      <c r="J637" s="49">
        <f>VLOOKUP(C637,PRECIOS!A:B,2,0)</f>
        <v/>
      </c>
      <c r="K637" s="49">
        <f>1-((F637*1.19)/E637/J637)</f>
        <v/>
      </c>
    </row>
    <row r="638">
      <c r="A638" s="49" t="inlineStr">
        <is>
          <t xml:space="preserve"> 222222222222</t>
        </is>
      </c>
      <c r="B638" s="49" t="inlineStr">
        <is>
          <t xml:space="preserve">0222222222222-000-CONSUMIDOR FINAL                                          </t>
        </is>
      </c>
      <c r="C638" s="49" t="inlineStr">
        <is>
          <t xml:space="preserve">BROCHA MONA 2 GOYA                                </t>
        </is>
      </c>
      <c r="D638" s="49">
        <f>VLOOKUP(A638,VENDEDORES!G:H,2,0)</f>
        <v/>
      </c>
      <c r="E638" s="49" t="n">
        <v>1</v>
      </c>
      <c r="F638" s="50" t="n">
        <v>5784.62</v>
      </c>
      <c r="G638" s="50" t="n">
        <v>4426.02</v>
      </c>
      <c r="H638" s="51" t="n">
        <v>0.2349</v>
      </c>
      <c r="I638" s="51" t="n">
        <v>0.307</v>
      </c>
      <c r="J638" s="49">
        <f>VLOOKUP(C638,PRECIOS!A:B,2,0)</f>
        <v/>
      </c>
      <c r="K638" s="49">
        <f>1-((F638*1.19)/E638/J638)</f>
        <v/>
      </c>
    </row>
    <row r="639">
      <c r="A639" s="49" t="inlineStr">
        <is>
          <t xml:space="preserve">     33816649</t>
        </is>
      </c>
      <c r="B639" s="49" t="inlineStr">
        <is>
          <t xml:space="preserve">0000033816649-000-MONTEALEGRE MORALES MARIA CRISTINA                        </t>
        </is>
      </c>
      <c r="C639" s="49" t="inlineStr">
        <is>
          <t xml:space="preserve">BROCHA MONA 2 GOYA                                </t>
        </is>
      </c>
      <c r="D639" s="49">
        <f>VLOOKUP(A639,VENDEDORES!G:H,2,0)</f>
        <v/>
      </c>
      <c r="E639" s="49" t="n">
        <v>1</v>
      </c>
      <c r="F639" s="50" t="n">
        <v>5784.62</v>
      </c>
      <c r="G639" s="50" t="n">
        <v>4426.02</v>
      </c>
      <c r="H639" s="51" t="n">
        <v>0.2349</v>
      </c>
      <c r="I639" s="51" t="n">
        <v>0.307</v>
      </c>
      <c r="J639" s="49">
        <f>VLOOKUP(C639,PRECIOS!A:B,2,0)</f>
        <v/>
      </c>
      <c r="K639" s="49">
        <f>1-((F639*1.19)/E639/J639)</f>
        <v/>
      </c>
    </row>
    <row r="640">
      <c r="A640" s="49" t="inlineStr">
        <is>
          <t xml:space="preserve"> 222222222222</t>
        </is>
      </c>
      <c r="B640" s="49" t="inlineStr">
        <is>
          <t xml:space="preserve">0222222222222-000-CONSUMIDOR FINAL                                          </t>
        </is>
      </c>
      <c r="C640" s="49" t="inlineStr">
        <is>
          <t xml:space="preserve">CINTA TESA 3/4 USO FERRETERIA ECO X 40MT          </t>
        </is>
      </c>
      <c r="D640" s="49">
        <f>VLOOKUP(A640,VENDEDORES!G:H,2,0)</f>
        <v/>
      </c>
      <c r="E640" s="49" t="n">
        <v>3</v>
      </c>
      <c r="F640" s="50" t="n">
        <v>10549.79</v>
      </c>
      <c r="G640" s="50" t="n">
        <v>8070.21</v>
      </c>
      <c r="H640" s="51" t="n">
        <v>0.235</v>
      </c>
      <c r="I640" s="51" t="n">
        <v>0.3073</v>
      </c>
      <c r="J640" s="49">
        <f>VLOOKUP(C640,PRECIOS!A:B,2,0)</f>
        <v/>
      </c>
      <c r="K640" s="49">
        <f>1-((F640*1.19)/E640/J640)</f>
        <v/>
      </c>
    </row>
    <row r="641">
      <c r="A641" s="49" t="inlineStr">
        <is>
          <t xml:space="preserve"> 222222222222</t>
        </is>
      </c>
      <c r="B641" s="49" t="inlineStr">
        <is>
          <t xml:space="preserve">0222222222222-000-CONSUMIDOR FINAL                                          </t>
        </is>
      </c>
      <c r="C641" s="49" t="inlineStr">
        <is>
          <t xml:space="preserve">SIKACERAM 630 COLOR BEIGE X 2KG                   </t>
        </is>
      </c>
      <c r="D641" s="49">
        <f>VLOOKUP(A641,VENDEDORES!G:H,2,0)</f>
        <v/>
      </c>
      <c r="E641" s="49" t="n">
        <v>1</v>
      </c>
      <c r="F641" s="50" t="n">
        <v>12375.38</v>
      </c>
      <c r="G641" s="50" t="n">
        <v>9467.75</v>
      </c>
      <c r="H641" s="51" t="n">
        <v>0.235</v>
      </c>
      <c r="I641" s="51" t="n">
        <v>0.3071</v>
      </c>
      <c r="J641" s="49">
        <f>VLOOKUP(C641,PRECIOS!A:B,2,0)</f>
        <v/>
      </c>
      <c r="K641" s="49">
        <f>1-((F641*1.19)/E641/J641)</f>
        <v/>
      </c>
    </row>
    <row r="642">
      <c r="A642" s="49" t="inlineStr">
        <is>
          <t xml:space="preserve">   1094926418</t>
        </is>
      </c>
      <c r="B642" s="49" t="inlineStr">
        <is>
          <t xml:space="preserve">0001094926418-000-GUTIERREZ CRUZ GIOVANNY                                   </t>
        </is>
      </c>
      <c r="C642" s="49" t="inlineStr">
        <is>
          <t xml:space="preserve">SIKACERAM 630 COLOR BEIGE X 2KG                   </t>
        </is>
      </c>
      <c r="D642" s="49">
        <f>VLOOKUP(A642,VENDEDORES!G:H,2,0)</f>
        <v/>
      </c>
      <c r="E642" s="49" t="n">
        <v>1</v>
      </c>
      <c r="F642" s="50" t="n">
        <v>12375.38</v>
      </c>
      <c r="G642" s="50" t="n">
        <v>9467.75</v>
      </c>
      <c r="H642" s="51" t="n">
        <v>0.235</v>
      </c>
      <c r="I642" s="51" t="n">
        <v>0.3071</v>
      </c>
      <c r="J642" s="49">
        <f>VLOOKUP(C642,PRECIOS!A:B,2,0)</f>
        <v/>
      </c>
      <c r="K642" s="49">
        <f>1-((F642*1.19)/E642/J642)</f>
        <v/>
      </c>
    </row>
    <row r="643">
      <c r="A643" s="49" t="inlineStr">
        <is>
          <t xml:space="preserve">    901823309</t>
        </is>
      </c>
      <c r="B643" s="49" t="inlineStr">
        <is>
          <t xml:space="preserve">0000901823309-000-CIVIL OBRAS DEL EJE SAS                                   </t>
        </is>
      </c>
      <c r="C643" s="49" t="inlineStr">
        <is>
          <t xml:space="preserve">CINTA TESA 3/4 USO FERRETERIA ECO X 40MT          </t>
        </is>
      </c>
      <c r="D643" s="49">
        <f>VLOOKUP(A643,VENDEDORES!G:H,2,0)</f>
        <v/>
      </c>
      <c r="E643" s="49" t="n">
        <v>1</v>
      </c>
      <c r="F643" s="50" t="n">
        <v>3516.6</v>
      </c>
      <c r="G643" s="50" t="n">
        <v>2690.07</v>
      </c>
      <c r="H643" s="51" t="n">
        <v>0.235</v>
      </c>
      <c r="I643" s="51" t="n">
        <v>0.3073</v>
      </c>
      <c r="J643" s="49">
        <f>VLOOKUP(C643,PRECIOS!A:B,2,0)</f>
        <v/>
      </c>
      <c r="K643" s="49">
        <f>1-((F643*1.19)/E643/J643)</f>
        <v/>
      </c>
    </row>
    <row r="644">
      <c r="A644" s="49" t="inlineStr">
        <is>
          <t xml:space="preserve"> 222222222222</t>
        </is>
      </c>
      <c r="B644" s="49" t="inlineStr">
        <is>
          <t xml:space="preserve">0222222222222-000-CONSUMIDOR FINAL                                          </t>
        </is>
      </c>
      <c r="C644" s="49" t="inlineStr">
        <is>
          <t xml:space="preserve">PINTULUX TEU BERMELLON 04                         </t>
        </is>
      </c>
      <c r="D644" s="49">
        <f>VLOOKUP(A644,VENDEDORES!G:H,2,0)</f>
        <v/>
      </c>
      <c r="E644" s="49" t="n">
        <v>1</v>
      </c>
      <c r="F644" s="50" t="n">
        <v>35467.23</v>
      </c>
      <c r="G644" s="50" t="n">
        <v>27122.77</v>
      </c>
      <c r="H644" s="51" t="n">
        <v>0.2353</v>
      </c>
      <c r="I644" s="51" t="n">
        <v>0.3077</v>
      </c>
      <c r="J644" s="49">
        <f>VLOOKUP(C644,PRECIOS!A:B,2,0)</f>
        <v/>
      </c>
      <c r="K644" s="49">
        <f>1-((F644*1.19)/E644/J644)</f>
        <v/>
      </c>
    </row>
    <row r="645">
      <c r="A645" s="49" t="inlineStr">
        <is>
          <t xml:space="preserve"> 222222222222</t>
        </is>
      </c>
      <c r="B645" s="49" t="inlineStr">
        <is>
          <t xml:space="preserve">0222222222222-000-CONSUMIDOR FINAL                                          </t>
        </is>
      </c>
      <c r="C645" s="49" t="inlineStr">
        <is>
          <t xml:space="preserve">IMPRIMANTE 8401 ALGRECO 04                        </t>
        </is>
      </c>
      <c r="D645" s="49">
        <f>VLOOKUP(A645,VENDEDORES!G:H,2,0)</f>
        <v/>
      </c>
      <c r="E645" s="49" t="n">
        <v>4</v>
      </c>
      <c r="F645" s="50" t="n">
        <v>50892.98</v>
      </c>
      <c r="G645" s="50" t="n">
        <v>38912.96</v>
      </c>
      <c r="H645" s="51" t="n">
        <v>0.2354</v>
      </c>
      <c r="I645" s="51" t="n">
        <v>0.3079</v>
      </c>
      <c r="J645" s="49">
        <f>VLOOKUP(C645,PRECIOS!A:B,2,0)</f>
        <v/>
      </c>
      <c r="K645" s="49">
        <f>1-((F645*1.19)/E645/J645)</f>
        <v/>
      </c>
    </row>
    <row r="646">
      <c r="A646" s="49" t="inlineStr">
        <is>
          <t xml:space="preserve"> 222222222222</t>
        </is>
      </c>
      <c r="B646" s="49" t="inlineStr">
        <is>
          <t xml:space="preserve">0222222222222-000-CONSUMIDOR FINAL                                          </t>
        </is>
      </c>
      <c r="C646" s="49" t="inlineStr">
        <is>
          <t xml:space="preserve">SIKA ANCHOR FIX 2 x 300.ML                        </t>
        </is>
      </c>
      <c r="D646" s="49">
        <f>VLOOKUP(A646,VENDEDORES!G:H,2,0)</f>
        <v/>
      </c>
      <c r="E646" s="49" t="n">
        <v>1</v>
      </c>
      <c r="F646" s="50" t="n">
        <v>97425.38</v>
      </c>
      <c r="G646" s="50" t="n">
        <v>74467.55</v>
      </c>
      <c r="H646" s="51" t="n">
        <v>0.2356</v>
      </c>
      <c r="I646" s="51" t="n">
        <v>0.3083</v>
      </c>
      <c r="J646" s="49">
        <f>VLOOKUP(C646,PRECIOS!A:B,2,0)</f>
        <v/>
      </c>
      <c r="K646" s="49">
        <f>1-((F646*1.19)/E646/J646)</f>
        <v/>
      </c>
    </row>
    <row r="647">
      <c r="A647" s="49" t="inlineStr">
        <is>
          <t xml:space="preserve"> 222222222222</t>
        </is>
      </c>
      <c r="B647" s="49" t="inlineStr">
        <is>
          <t xml:space="preserve">0222222222222-000-CONSUMIDOR FINAL                                          </t>
        </is>
      </c>
      <c r="C647" s="49" t="inlineStr">
        <is>
          <t xml:space="preserve">VINILTEX BLANCO 02                                </t>
        </is>
      </c>
      <c r="D647" s="49">
        <f>VLOOKUP(A647,VENDEDORES!G:H,2,0)</f>
        <v/>
      </c>
      <c r="E647" s="49" t="n">
        <v>1</v>
      </c>
      <c r="F647" s="50" t="n">
        <v>189500.84</v>
      </c>
      <c r="G647" s="50" t="n">
        <v>144784.67</v>
      </c>
      <c r="H647" s="51" t="n">
        <v>0.236</v>
      </c>
      <c r="I647" s="51" t="n">
        <v>0.3088</v>
      </c>
      <c r="J647" s="49">
        <f>VLOOKUP(C647,PRECIOS!A:B,2,0)</f>
        <v/>
      </c>
      <c r="K647" s="49">
        <f>1-((F647*1.19)/E647/J647)</f>
        <v/>
      </c>
    </row>
    <row r="648">
      <c r="A648" s="49" t="inlineStr">
        <is>
          <t xml:space="preserve">     33816649</t>
        </is>
      </c>
      <c r="B648" s="49" t="inlineStr">
        <is>
          <t xml:space="preserve">0000033816649-000-MONTEALEGRE MORALES MARIA CRISTINA                        </t>
        </is>
      </c>
      <c r="C648" s="49" t="inlineStr">
        <is>
          <t xml:space="preserve">RODILLO JUNIOR 4                                  </t>
        </is>
      </c>
      <c r="D648" s="49">
        <f>VLOOKUP(A648,VENDEDORES!G:H,2,0)</f>
        <v/>
      </c>
      <c r="E648" s="49" t="n">
        <v>1</v>
      </c>
      <c r="F648" s="50" t="n">
        <v>3336.97</v>
      </c>
      <c r="G648" s="50" t="n">
        <v>2549.4</v>
      </c>
      <c r="H648" s="51" t="n">
        <v>0.236</v>
      </c>
      <c r="I648" s="51" t="n">
        <v>0.3089</v>
      </c>
      <c r="J648" s="49">
        <f>VLOOKUP(C648,PRECIOS!A:B,2,0)</f>
        <v/>
      </c>
      <c r="K648" s="49">
        <f>1-((F648*1.19)/E648/J648)</f>
        <v/>
      </c>
    </row>
    <row r="649">
      <c r="A649" s="49" t="inlineStr">
        <is>
          <t xml:space="preserve">     18387753</t>
        </is>
      </c>
      <c r="B649" s="49" t="inlineStr">
        <is>
          <t xml:space="preserve">0000018387753-000-SABOGAL PARRA HUBERNEY                                    </t>
        </is>
      </c>
      <c r="C649" s="49" t="inlineStr">
        <is>
          <t xml:space="preserve">RODILLO JUNIOR 4                                  </t>
        </is>
      </c>
      <c r="D649" s="49">
        <f>VLOOKUP(A649,VENDEDORES!G:H,2,0)</f>
        <v/>
      </c>
      <c r="E649" s="49" t="n">
        <v>1</v>
      </c>
      <c r="F649" s="50" t="n">
        <v>3336.97</v>
      </c>
      <c r="G649" s="50" t="n">
        <v>2549.4</v>
      </c>
      <c r="H649" s="51" t="n">
        <v>0.236</v>
      </c>
      <c r="I649" s="51" t="n">
        <v>0.3089</v>
      </c>
      <c r="J649" s="49">
        <f>VLOOKUP(C649,PRECIOS!A:B,2,0)</f>
        <v/>
      </c>
      <c r="K649" s="49">
        <f>1-((F649*1.19)/E649/J649)</f>
        <v/>
      </c>
    </row>
    <row r="650">
      <c r="A650" s="49" t="inlineStr">
        <is>
          <t xml:space="preserve">    901410420</t>
        </is>
      </c>
      <c r="B650" s="49" t="inlineStr">
        <is>
          <t xml:space="preserve">0000901410420-000-ALMUCON SAS                                               </t>
        </is>
      </c>
      <c r="C650" s="49" t="inlineStr">
        <is>
          <t xml:space="preserve">VINILTEX BLANCO 02                                </t>
        </is>
      </c>
      <c r="D650" s="49">
        <f>VLOOKUP(A650,VENDEDORES!G:H,2,0)</f>
        <v/>
      </c>
      <c r="E650" s="49" t="n">
        <v>1</v>
      </c>
      <c r="F650" s="50" t="n">
        <v>189500.84</v>
      </c>
      <c r="G650" s="50" t="n">
        <v>144784.67</v>
      </c>
      <c r="H650" s="51" t="n">
        <v>0.236</v>
      </c>
      <c r="I650" s="51" t="n">
        <v>0.3088</v>
      </c>
      <c r="J650" s="49">
        <f>VLOOKUP(C650,PRECIOS!A:B,2,0)</f>
        <v/>
      </c>
      <c r="K650" s="49">
        <f>1-((F650*1.19)/E650/J650)</f>
        <v/>
      </c>
    </row>
    <row r="651">
      <c r="A651" s="49" t="inlineStr">
        <is>
          <t xml:space="preserve"> 222222222222</t>
        </is>
      </c>
      <c r="B651" s="49" t="inlineStr">
        <is>
          <t xml:space="preserve">0222222222222-000-CONSUMIDOR FINAL                                          </t>
        </is>
      </c>
      <c r="C651" s="49" t="inlineStr">
        <is>
          <t xml:space="preserve">BROCHA IRIS 1 FILAMENTO                           </t>
        </is>
      </c>
      <c r="D651" s="49">
        <f>VLOOKUP(A651,VENDEDORES!G:H,2,0)</f>
        <v/>
      </c>
      <c r="E651" s="49" t="n">
        <v>1</v>
      </c>
      <c r="F651" s="50" t="n">
        <v>4342.06</v>
      </c>
      <c r="G651" s="50" t="n">
        <v>3316.93</v>
      </c>
      <c r="H651" s="51" t="n">
        <v>0.2361</v>
      </c>
      <c r="I651" s="51" t="n">
        <v>0.3091</v>
      </c>
      <c r="J651" s="49">
        <f>VLOOKUP(C651,PRECIOS!A:B,2,0)</f>
        <v/>
      </c>
      <c r="K651" s="49">
        <f>1-((F651*1.19)/E651/J651)</f>
        <v/>
      </c>
    </row>
    <row r="652">
      <c r="A652" s="49" t="inlineStr">
        <is>
          <t xml:space="preserve"> 222222222222</t>
        </is>
      </c>
      <c r="B652" s="49" t="inlineStr">
        <is>
          <t xml:space="preserve">0222222222222-000-CONSUMIDOR FINAL                                          </t>
        </is>
      </c>
      <c r="C652" s="49" t="inlineStr">
        <is>
          <t xml:space="preserve">UNION PRESION 1/2                                 </t>
        </is>
      </c>
      <c r="D652" s="49">
        <f>VLOOKUP(A652,VENDEDORES!G:H,2,0)</f>
        <v/>
      </c>
      <c r="E652" s="49" t="n">
        <v>2</v>
      </c>
      <c r="F652" s="50" t="n">
        <v>474.82</v>
      </c>
      <c r="G652" s="50" t="n">
        <v>362.59</v>
      </c>
      <c r="H652" s="51" t="n">
        <v>0.2364</v>
      </c>
      <c r="I652" s="51" t="n">
        <v>0.3095</v>
      </c>
      <c r="J652" s="49">
        <f>VLOOKUP(C652,PRECIOS!A:B,2,0)</f>
        <v/>
      </c>
      <c r="K652" s="49">
        <f>1-((F652*1.19)/E652/J652)</f>
        <v/>
      </c>
    </row>
    <row r="653">
      <c r="A653" s="49" t="inlineStr">
        <is>
          <t xml:space="preserve">    901885848</t>
        </is>
      </c>
      <c r="B653" s="49" t="inlineStr">
        <is>
          <t xml:space="preserve">0000901885848-000-DAGOMEQ SAS                                               </t>
        </is>
      </c>
      <c r="C653" s="49" t="inlineStr">
        <is>
          <t xml:space="preserve">TUBO PRESION RDE 21  2 EXTR LIS                   </t>
        </is>
      </c>
      <c r="D653" s="49">
        <f>VLOOKUP(A653,VENDEDORES!G:H,2,0)</f>
        <v/>
      </c>
      <c r="E653" s="49" t="n">
        <v>3</v>
      </c>
      <c r="F653" s="50" t="n">
        <v>181978.97</v>
      </c>
      <c r="G653" s="50" t="n">
        <v>138965.8</v>
      </c>
      <c r="H653" s="51" t="n">
        <v>0.2364</v>
      </c>
      <c r="I653" s="51" t="n">
        <v>0.3095</v>
      </c>
      <c r="J653" s="49">
        <f>VLOOKUP(C653,PRECIOS!A:B,2,0)</f>
        <v/>
      </c>
      <c r="K653" s="49">
        <f>1-((F653*1.19)/E653/J653)</f>
        <v/>
      </c>
    </row>
    <row r="654">
      <c r="A654" s="49" t="inlineStr">
        <is>
          <t xml:space="preserve"> 222222222222</t>
        </is>
      </c>
      <c r="B654" s="49" t="inlineStr">
        <is>
          <t xml:space="preserve">0222222222222-000-CONSUMIDOR FINAL                                          </t>
        </is>
      </c>
      <c r="C654" s="49" t="inlineStr">
        <is>
          <t xml:space="preserve">RODILLO JUNIOR 6                                  </t>
        </is>
      </c>
      <c r="D654" s="49">
        <f>VLOOKUP(A654,VENDEDORES!G:H,2,0)</f>
        <v/>
      </c>
      <c r="E654" s="49" t="n">
        <v>4</v>
      </c>
      <c r="F654" s="50" t="n">
        <v>18265.55</v>
      </c>
      <c r="G654" s="50" t="n">
        <v>13945.53</v>
      </c>
      <c r="H654" s="51" t="n">
        <v>0.2365</v>
      </c>
      <c r="I654" s="51" t="n">
        <v>0.3098</v>
      </c>
      <c r="J654" s="49">
        <f>VLOOKUP(C654,PRECIOS!A:B,2,0)</f>
        <v/>
      </c>
      <c r="K654" s="49">
        <f>1-((F654*1.19)/E654/J654)</f>
        <v/>
      </c>
    </row>
    <row r="655">
      <c r="A655" s="49" t="inlineStr">
        <is>
          <t xml:space="preserve">    901484730</t>
        </is>
      </c>
      <c r="B655" s="49" t="inlineStr">
        <is>
          <t xml:space="preserve">0000901484730-000-PARALLELO ARQUITECTURA E INGENIERIA SAS                   </t>
        </is>
      </c>
      <c r="C655" s="49" t="inlineStr">
        <is>
          <t xml:space="preserve">RODILLO JUNIOR 6                                  </t>
        </is>
      </c>
      <c r="D655" s="49">
        <f>VLOOKUP(A655,VENDEDORES!G:H,2,0)</f>
        <v/>
      </c>
      <c r="E655" s="49" t="n">
        <v>1</v>
      </c>
      <c r="F655" s="50" t="n">
        <v>4566.39</v>
      </c>
      <c r="G655" s="50" t="n">
        <v>3486.38</v>
      </c>
      <c r="H655" s="51" t="n">
        <v>0.2365</v>
      </c>
      <c r="I655" s="51" t="n">
        <v>0.3098</v>
      </c>
      <c r="J655" s="49">
        <f>VLOOKUP(C655,PRECIOS!A:B,2,0)</f>
        <v/>
      </c>
      <c r="K655" s="49">
        <f>1-((F655*1.19)/E655/J655)</f>
        <v/>
      </c>
    </row>
    <row r="656">
      <c r="A656" s="49" t="inlineStr">
        <is>
          <t xml:space="preserve">    901143776</t>
        </is>
      </c>
      <c r="B656" s="49" t="inlineStr">
        <is>
          <t xml:space="preserve">0000901143776-000-IMPORTADORA ARISTA S.A.S                                  </t>
        </is>
      </c>
      <c r="C656" s="49" t="inlineStr">
        <is>
          <t xml:space="preserve">SIKAFILL 12 POWER BLANCO X GL                     </t>
        </is>
      </c>
      <c r="D656" s="49">
        <f>VLOOKUP(A656,VENDEDORES!G:H,2,0)</f>
        <v/>
      </c>
      <c r="E656" s="49" t="n">
        <v>1</v>
      </c>
      <c r="F656" s="50" t="n">
        <v>89820</v>
      </c>
      <c r="G656" s="50" t="n">
        <v>68570.08</v>
      </c>
      <c r="H656" s="51" t="n">
        <v>0.2366</v>
      </c>
      <c r="I656" s="51" t="n">
        <v>0.3099</v>
      </c>
      <c r="J656" s="49">
        <f>VLOOKUP(C656,PRECIOS!A:B,2,0)</f>
        <v/>
      </c>
      <c r="K656" s="49">
        <f>1-((F656*1.19)/E656/J656)</f>
        <v/>
      </c>
    </row>
    <row r="657">
      <c r="A657" s="49" t="inlineStr">
        <is>
          <t xml:space="preserve"> 222222222222</t>
        </is>
      </c>
      <c r="B657" s="49" t="inlineStr">
        <is>
          <t xml:space="preserve">0222222222222-000-CONSUMIDOR FINAL                                          </t>
        </is>
      </c>
      <c r="C657" s="49" t="inlineStr">
        <is>
          <t xml:space="preserve">SIKAFILL 12 POWER BLANCO X GL                     </t>
        </is>
      </c>
      <c r="D657" s="49">
        <f>VLOOKUP(A657,VENDEDORES!G:H,2,0)</f>
        <v/>
      </c>
      <c r="E657" s="49" t="n">
        <v>1</v>
      </c>
      <c r="F657" s="50" t="n">
        <v>89820</v>
      </c>
      <c r="G657" s="50" t="n">
        <v>68570.08</v>
      </c>
      <c r="H657" s="51" t="n">
        <v>0.2366</v>
      </c>
      <c r="I657" s="51" t="n">
        <v>0.3099</v>
      </c>
      <c r="J657" s="49">
        <f>VLOOKUP(C657,PRECIOS!A:B,2,0)</f>
        <v/>
      </c>
      <c r="K657" s="49">
        <f>1-((F657*1.19)/E657/J657)</f>
        <v/>
      </c>
    </row>
    <row r="658">
      <c r="A658" s="49" t="inlineStr">
        <is>
          <t xml:space="preserve"> 222222222222</t>
        </is>
      </c>
      <c r="B658" s="49" t="inlineStr">
        <is>
          <t xml:space="preserve">0222222222222-000-CONSUMIDOR FINAL                                          </t>
        </is>
      </c>
      <c r="C658" s="49" t="inlineStr">
        <is>
          <t xml:space="preserve">RODILLO ESPUMA 9 PROFESIONAL GOYA                 </t>
        </is>
      </c>
      <c r="D658" s="49">
        <f>VLOOKUP(A658,VENDEDORES!G:H,2,0)</f>
        <v/>
      </c>
      <c r="E658" s="49" t="n">
        <v>1</v>
      </c>
      <c r="F658" s="50" t="n">
        <v>7027.61</v>
      </c>
      <c r="G658" s="50" t="n">
        <v>5363.93</v>
      </c>
      <c r="H658" s="51" t="n">
        <v>0.2367</v>
      </c>
      <c r="I658" s="51" t="n">
        <v>0.3102</v>
      </c>
      <c r="J658" s="49">
        <f>VLOOKUP(C658,PRECIOS!A:B,2,0)</f>
        <v/>
      </c>
      <c r="K658" s="49">
        <f>1-((F658*1.19)/E658/J658)</f>
        <v/>
      </c>
    </row>
    <row r="659">
      <c r="A659" s="49" t="inlineStr">
        <is>
          <t xml:space="preserve">    901885848</t>
        </is>
      </c>
      <c r="B659" s="49" t="inlineStr">
        <is>
          <t xml:space="preserve">0000901885848-000-DAGOMEQ SAS                                               </t>
        </is>
      </c>
      <c r="C659" s="49" t="inlineStr">
        <is>
          <t xml:space="preserve">LIMPIADOR SUPRASOLD PARA PVC 1/32                 </t>
        </is>
      </c>
      <c r="D659" s="49">
        <f>VLOOKUP(A659,VENDEDORES!G:H,2,0)</f>
        <v/>
      </c>
      <c r="E659" s="49" t="n">
        <v>1</v>
      </c>
      <c r="F659" s="50" t="n">
        <v>4823.03</v>
      </c>
      <c r="G659" s="50" t="n">
        <v>3678.26</v>
      </c>
      <c r="H659" s="51" t="n">
        <v>0.2374</v>
      </c>
      <c r="I659" s="51" t="n">
        <v>0.3112</v>
      </c>
      <c r="J659" s="49">
        <f>VLOOKUP(C659,PRECIOS!A:B,2,0)</f>
        <v/>
      </c>
      <c r="K659" s="49">
        <f>1-((F659*1.19)/E659/J659)</f>
        <v/>
      </c>
    </row>
    <row r="660">
      <c r="A660" s="49" t="inlineStr">
        <is>
          <t xml:space="preserve">     31210664</t>
        </is>
      </c>
      <c r="B660" s="49" t="inlineStr">
        <is>
          <t xml:space="preserve">0000031210664-000-ANA DELID BARRETO TORRES                                  </t>
        </is>
      </c>
      <c r="C660" s="49" t="inlineStr">
        <is>
          <t xml:space="preserve">LIJA AGUA # 360 ABRACOL                           </t>
        </is>
      </c>
      <c r="D660" s="49">
        <f>VLOOKUP(A660,VENDEDORES!G:H,2,0)</f>
        <v/>
      </c>
      <c r="E660" s="49" t="n">
        <v>1</v>
      </c>
      <c r="F660" s="50" t="n">
        <v>1125.63</v>
      </c>
      <c r="G660" s="50" t="n">
        <v>858.34</v>
      </c>
      <c r="H660" s="51" t="n">
        <v>0.2375</v>
      </c>
      <c r="I660" s="51" t="n">
        <v>0.3114</v>
      </c>
      <c r="J660" s="49">
        <f>VLOOKUP(C660,PRECIOS!A:B,2,0)</f>
        <v/>
      </c>
      <c r="K660" s="49">
        <f>1-((F660*1.19)/E660/J660)</f>
        <v/>
      </c>
    </row>
    <row r="661">
      <c r="A661" s="49" t="inlineStr">
        <is>
          <t xml:space="preserve"> 222222222222</t>
        </is>
      </c>
      <c r="B661" s="49" t="inlineStr">
        <is>
          <t xml:space="preserve">0222222222222-000-CONSUMIDOR FINAL                                          </t>
        </is>
      </c>
      <c r="C661" s="49" t="inlineStr">
        <is>
          <t xml:space="preserve">SOLDADURA 1/64 CPVC SUPRASOLD CEMENTO SOL         </t>
        </is>
      </c>
      <c r="D661" s="49">
        <f>VLOOKUP(A661,VENDEDORES!G:H,2,0)</f>
        <v/>
      </c>
      <c r="E661" s="49" t="n">
        <v>1</v>
      </c>
      <c r="F661" s="50" t="n">
        <v>7540.96</v>
      </c>
      <c r="G661" s="50" t="n">
        <v>5749.63</v>
      </c>
      <c r="H661" s="51" t="n">
        <v>0.2375</v>
      </c>
      <c r="I661" s="51" t="n">
        <v>0.3116</v>
      </c>
      <c r="J661" s="49">
        <f>VLOOKUP(C661,PRECIOS!A:B,2,0)</f>
        <v/>
      </c>
      <c r="K661" s="49">
        <f>1-((F661*1.19)/E661/J661)</f>
        <v/>
      </c>
    </row>
    <row r="662">
      <c r="A662" s="49" t="inlineStr">
        <is>
          <t xml:space="preserve"> 222222222222</t>
        </is>
      </c>
      <c r="B662" s="49" t="inlineStr">
        <is>
          <t xml:space="preserve">0222222222222-000-CONSUMIDOR FINAL                                          </t>
        </is>
      </c>
      <c r="C662" s="49" t="inlineStr">
        <is>
          <t xml:space="preserve">BROCHA POPULAR 4   GOYA                           </t>
        </is>
      </c>
      <c r="D662" s="49">
        <f>VLOOKUP(A662,VENDEDORES!G:H,2,0)</f>
        <v/>
      </c>
      <c r="E662" s="49" t="n">
        <v>1</v>
      </c>
      <c r="F662" s="50" t="n">
        <v>8751.18</v>
      </c>
      <c r="G662" s="50" t="n">
        <v>6671.95</v>
      </c>
      <c r="H662" s="51" t="n">
        <v>0.2376</v>
      </c>
      <c r="I662" s="51" t="n">
        <v>0.3116</v>
      </c>
      <c r="J662" s="49">
        <f>VLOOKUP(C662,PRECIOS!A:B,2,0)</f>
        <v/>
      </c>
      <c r="K662" s="49">
        <f>1-((F662*1.19)/E662/J662)</f>
        <v/>
      </c>
    </row>
    <row r="663">
      <c r="A663" s="49" t="inlineStr">
        <is>
          <t xml:space="preserve"> 222222222222</t>
        </is>
      </c>
      <c r="B663" s="49" t="inlineStr">
        <is>
          <t xml:space="preserve">0222222222222-000-CONSUMIDOR FINAL                                          </t>
        </is>
      </c>
      <c r="C663" s="49" t="inlineStr">
        <is>
          <t xml:space="preserve">SIKACERAM PORCELANATO GRIS X 25.KLG               </t>
        </is>
      </c>
      <c r="D663" s="49">
        <f>VLOOKUP(A663,VENDEDORES!G:H,2,0)</f>
        <v/>
      </c>
      <c r="E663" s="49" t="n">
        <v>1</v>
      </c>
      <c r="F663" s="50" t="n">
        <v>50670</v>
      </c>
      <c r="G663" s="50" t="n">
        <v>38631.64</v>
      </c>
      <c r="H663" s="51" t="n">
        <v>0.2376</v>
      </c>
      <c r="I663" s="51" t="n">
        <v>0.3116</v>
      </c>
      <c r="J663" s="49">
        <f>VLOOKUP(C663,PRECIOS!A:B,2,0)</f>
        <v/>
      </c>
      <c r="K663" s="49">
        <f>1-((F663*1.19)/E663/J663)</f>
        <v/>
      </c>
    </row>
    <row r="664">
      <c r="A664" s="49" t="inlineStr">
        <is>
          <t xml:space="preserve"> 222222222222</t>
        </is>
      </c>
      <c r="B664" s="49" t="inlineStr">
        <is>
          <t xml:space="preserve">0222222222222-000-CONSUMIDOR FINAL                                          </t>
        </is>
      </c>
      <c r="C664" s="49" t="inlineStr">
        <is>
          <t xml:space="preserve">CINTA TESA 1 USO FERRETERIA ECO X 40MT            </t>
        </is>
      </c>
      <c r="D664" s="49">
        <f>VLOOKUP(A664,VENDEDORES!G:H,2,0)</f>
        <v/>
      </c>
      <c r="E664" s="49" t="n">
        <v>6</v>
      </c>
      <c r="F664" s="50" t="n">
        <v>28116.8</v>
      </c>
      <c r="G664" s="50" t="n">
        <v>21426.49</v>
      </c>
      <c r="H664" s="51" t="n">
        <v>0.2379</v>
      </c>
      <c r="I664" s="51" t="n">
        <v>0.3122</v>
      </c>
      <c r="J664" s="49">
        <f>VLOOKUP(C664,PRECIOS!A:B,2,0)</f>
        <v/>
      </c>
      <c r="K664" s="49">
        <f>1-((F664*1.19)/E664/J664)</f>
        <v/>
      </c>
    </row>
    <row r="665">
      <c r="A665" s="49" t="inlineStr">
        <is>
          <t xml:space="preserve">     33816649</t>
        </is>
      </c>
      <c r="B665" s="49" t="inlineStr">
        <is>
          <t xml:space="preserve">0000033816649-000-MONTEALEGRE MORALES MARIA CRISTINA                        </t>
        </is>
      </c>
      <c r="C665" s="49" t="inlineStr">
        <is>
          <t xml:space="preserve">CINTA TESA 1 USO FERRETERIA ECO X 40MT            </t>
        </is>
      </c>
      <c r="D665" s="49">
        <f>VLOOKUP(A665,VENDEDORES!G:H,2,0)</f>
        <v/>
      </c>
      <c r="E665" s="49" t="n">
        <v>2</v>
      </c>
      <c r="F665" s="50" t="n">
        <v>9372.27</v>
      </c>
      <c r="G665" s="50" t="n">
        <v>7142.16</v>
      </c>
      <c r="H665" s="51" t="n">
        <v>0.2379</v>
      </c>
      <c r="I665" s="51" t="n">
        <v>0.3122</v>
      </c>
      <c r="J665" s="49">
        <f>VLOOKUP(C665,PRECIOS!A:B,2,0)</f>
        <v/>
      </c>
      <c r="K665" s="49">
        <f>1-((F665*1.19)/E665/J665)</f>
        <v/>
      </c>
    </row>
    <row r="666">
      <c r="A666" s="49" t="inlineStr">
        <is>
          <t xml:space="preserve"> 222222222222</t>
        </is>
      </c>
      <c r="B666" s="49" t="inlineStr">
        <is>
          <t xml:space="preserve">0222222222222-000-CONSUMIDOR FINAL                                          </t>
        </is>
      </c>
      <c r="C666" s="49" t="inlineStr">
        <is>
          <t xml:space="preserve">SIKA SELLOS PINTORES X 280 ML                     </t>
        </is>
      </c>
      <c r="D666" s="49">
        <f>VLOOKUP(A666,VENDEDORES!G:H,2,0)</f>
        <v/>
      </c>
      <c r="E666" s="49" t="n">
        <v>1</v>
      </c>
      <c r="F666" s="50" t="n">
        <v>14580</v>
      </c>
      <c r="G666" s="50" t="n">
        <v>11109.33</v>
      </c>
      <c r="H666" s="51" t="n">
        <v>0.238</v>
      </c>
      <c r="I666" s="51" t="n">
        <v>0.3124</v>
      </c>
      <c r="J666" s="49">
        <f>VLOOKUP(C666,PRECIOS!A:B,2,0)</f>
        <v/>
      </c>
      <c r="K666" s="49">
        <f>1-((F666*1.19)/E666/J666)</f>
        <v/>
      </c>
    </row>
    <row r="667">
      <c r="A667" s="49" t="inlineStr">
        <is>
          <t xml:space="preserve">    900588375</t>
        </is>
      </c>
      <c r="B667" s="49" t="inlineStr">
        <is>
          <t xml:space="preserve">0000900588375-000-DOMO ALARMAS LTDA                                         </t>
        </is>
      </c>
      <c r="C667" s="49" t="inlineStr">
        <is>
          <t xml:space="preserve">EMULSION ASFALTICA  X 3.5 KLG. GL                 </t>
        </is>
      </c>
      <c r="D667" s="49">
        <f>VLOOKUP(A667,VENDEDORES!G:H,2,0)</f>
        <v/>
      </c>
      <c r="E667" s="49" t="n">
        <v>2</v>
      </c>
      <c r="F667" s="50" t="n">
        <v>65610.75999999999</v>
      </c>
      <c r="G667" s="50" t="n">
        <v>49963.69</v>
      </c>
      <c r="H667" s="51" t="n">
        <v>0.2385</v>
      </c>
      <c r="I667" s="51" t="n">
        <v>0.3132</v>
      </c>
      <c r="J667" s="49">
        <f>VLOOKUP(C667,PRECIOS!A:B,2,0)</f>
        <v/>
      </c>
      <c r="K667" s="49">
        <f>1-((F667*1.19)/E667/J667)</f>
        <v/>
      </c>
    </row>
    <row r="668">
      <c r="A668" s="49" t="inlineStr">
        <is>
          <t xml:space="preserve"> 222222222222</t>
        </is>
      </c>
      <c r="B668" s="49" t="inlineStr">
        <is>
          <t xml:space="preserve">0222222222222-000-CONSUMIDOR FINAL                                          </t>
        </is>
      </c>
      <c r="C668" s="49" t="inlineStr">
        <is>
          <t xml:space="preserve">FIBRO DISCO # 80 4.1/2 x7/8                       </t>
        </is>
      </c>
      <c r="D668" s="49">
        <f>VLOOKUP(A668,VENDEDORES!G:H,2,0)</f>
        <v/>
      </c>
      <c r="E668" s="49" t="n">
        <v>1</v>
      </c>
      <c r="F668" s="50" t="n">
        <v>2275.21</v>
      </c>
      <c r="G668" s="50" t="n">
        <v>1732.04</v>
      </c>
      <c r="H668" s="51" t="n">
        <v>0.2387</v>
      </c>
      <c r="I668" s="51" t="n">
        <v>0.3136</v>
      </c>
      <c r="J668" s="49">
        <f>VLOOKUP(C668,PRECIOS!A:B,2,0)</f>
        <v/>
      </c>
      <c r="K668" s="49">
        <f>1-((F668*1.19)/E668/J668)</f>
        <v/>
      </c>
    </row>
    <row r="669">
      <c r="A669" s="49" t="inlineStr">
        <is>
          <t xml:space="preserve">      9735679</t>
        </is>
      </c>
      <c r="B669" s="49" t="inlineStr">
        <is>
          <t xml:space="preserve">0000009735679-000-AVILA JIMENEZ FRANKLIN AUGUSTO                            </t>
        </is>
      </c>
      <c r="C669" s="49" t="inlineStr">
        <is>
          <t xml:space="preserve">RODILLO JUNIOR 3                                  </t>
        </is>
      </c>
      <c r="D669" s="49">
        <f>VLOOKUP(A669,VENDEDORES!G:H,2,0)</f>
        <v/>
      </c>
      <c r="E669" s="49" t="n">
        <v>3</v>
      </c>
      <c r="F669" s="50" t="n">
        <v>8655.379999999999</v>
      </c>
      <c r="G669" s="50" t="n">
        <v>6589.15</v>
      </c>
      <c r="H669" s="51" t="n">
        <v>0.2387</v>
      </c>
      <c r="I669" s="51" t="n">
        <v>0.3136</v>
      </c>
      <c r="J669" s="49">
        <f>VLOOKUP(C669,PRECIOS!A:B,2,0)</f>
        <v/>
      </c>
      <c r="K669" s="49">
        <f>1-((F669*1.19)/E669/J669)</f>
        <v/>
      </c>
    </row>
    <row r="670">
      <c r="A670" s="49" t="inlineStr">
        <is>
          <t xml:space="preserve">     18387753</t>
        </is>
      </c>
      <c r="B670" s="49" t="inlineStr">
        <is>
          <t xml:space="preserve">0000018387753-000-SABOGAL PARRA HUBERNEY                                    </t>
        </is>
      </c>
      <c r="C670" s="49" t="inlineStr">
        <is>
          <t xml:space="preserve">RODILLO JUNIOR 3                                  </t>
        </is>
      </c>
      <c r="D670" s="49">
        <f>VLOOKUP(A670,VENDEDORES!G:H,2,0)</f>
        <v/>
      </c>
      <c r="E670" s="49" t="n">
        <v>1</v>
      </c>
      <c r="F670" s="50" t="n">
        <v>2885.13</v>
      </c>
      <c r="G670" s="50" t="n">
        <v>2196.38</v>
      </c>
      <c r="H670" s="51" t="n">
        <v>0.2387</v>
      </c>
      <c r="I670" s="51" t="n">
        <v>0.3136</v>
      </c>
      <c r="J670" s="49">
        <f>VLOOKUP(C670,PRECIOS!A:B,2,0)</f>
        <v/>
      </c>
      <c r="K670" s="49">
        <f>1-((F670*1.19)/E670/J670)</f>
        <v/>
      </c>
    </row>
    <row r="671">
      <c r="A671" s="49" t="inlineStr">
        <is>
          <t xml:space="preserve"> 222222222222</t>
        </is>
      </c>
      <c r="B671" s="49" t="inlineStr">
        <is>
          <t xml:space="preserve">0222222222222-000-CONSUMIDOR FINAL                                          </t>
        </is>
      </c>
      <c r="C671" s="49" t="inlineStr">
        <is>
          <t xml:space="preserve">RODILLO JUNIOR 3                                  </t>
        </is>
      </c>
      <c r="D671" s="49">
        <f>VLOOKUP(A671,VENDEDORES!G:H,2,0)</f>
        <v/>
      </c>
      <c r="E671" s="49" t="n">
        <v>2</v>
      </c>
      <c r="F671" s="50" t="n">
        <v>5770.26</v>
      </c>
      <c r="G671" s="50" t="n">
        <v>4392.76</v>
      </c>
      <c r="H671" s="51" t="n">
        <v>0.2387</v>
      </c>
      <c r="I671" s="51" t="n">
        <v>0.3136</v>
      </c>
      <c r="J671" s="49">
        <f>VLOOKUP(C671,PRECIOS!A:B,2,0)</f>
        <v/>
      </c>
      <c r="K671" s="49">
        <f>1-((F671*1.19)/E671/J671)</f>
        <v/>
      </c>
    </row>
    <row r="672">
      <c r="A672" s="49" t="inlineStr">
        <is>
          <t xml:space="preserve"> 222222222222</t>
        </is>
      </c>
      <c r="B672" s="49" t="inlineStr">
        <is>
          <t xml:space="preserve">0222222222222-000-CONSUMIDOR FINAL                                          </t>
        </is>
      </c>
      <c r="C672" s="49" t="inlineStr">
        <is>
          <t xml:space="preserve">FIBRO DISCO # 60 4.1/2 x7/8                       </t>
        </is>
      </c>
      <c r="D672" s="49">
        <f>VLOOKUP(A672,VENDEDORES!G:H,2,0)</f>
        <v/>
      </c>
      <c r="E672" s="49" t="n">
        <v>1</v>
      </c>
      <c r="F672" s="50" t="n">
        <v>2275.21</v>
      </c>
      <c r="G672" s="50" t="n">
        <v>1731.21</v>
      </c>
      <c r="H672" s="51" t="n">
        <v>0.2391</v>
      </c>
      <c r="I672" s="51" t="n">
        <v>0.3142</v>
      </c>
      <c r="J672" s="49">
        <f>VLOOKUP(C672,PRECIOS!A:B,2,0)</f>
        <v/>
      </c>
      <c r="K672" s="49">
        <f>1-((F672*1.19)/E672/J672)</f>
        <v/>
      </c>
    </row>
    <row r="673">
      <c r="A673" s="49" t="inlineStr">
        <is>
          <t xml:space="preserve">     10258353</t>
        </is>
      </c>
      <c r="B673" s="49" t="inlineStr">
        <is>
          <t xml:space="preserve">0000010258353-000-MARIN MARMOLEJO GUSTAVO ADOLFO                            </t>
        </is>
      </c>
      <c r="C673" s="49" t="inlineStr">
        <is>
          <t xml:space="preserve">VINILICO BLANCO 01                                </t>
        </is>
      </c>
      <c r="D673" s="49">
        <f>VLOOKUP(A673,VENDEDORES!G:H,2,0)</f>
        <v/>
      </c>
      <c r="E673" s="49" t="n">
        <v>1</v>
      </c>
      <c r="F673" s="50" t="n">
        <v>50596.64</v>
      </c>
      <c r="G673" s="50" t="n">
        <v>38489</v>
      </c>
      <c r="H673" s="51" t="n">
        <v>0.2393</v>
      </c>
      <c r="I673" s="51" t="n">
        <v>0.3146</v>
      </c>
      <c r="J673" s="49">
        <f>VLOOKUP(C673,PRECIOS!A:B,2,0)</f>
        <v/>
      </c>
      <c r="K673" s="49">
        <f>1-((F673*1.19)/E673/J673)</f>
        <v/>
      </c>
    </row>
    <row r="674">
      <c r="A674" s="49" t="inlineStr">
        <is>
          <t xml:space="preserve"> 222222222222</t>
        </is>
      </c>
      <c r="B674" s="49" t="inlineStr">
        <is>
          <t xml:space="preserve">0222222222222-000-CONSUMIDOR FINAL                                          </t>
        </is>
      </c>
      <c r="C674" s="49" t="inlineStr">
        <is>
          <t xml:space="preserve">BONDEX K X 750 ML (REEMPLAZA PEGANTE PL)          </t>
        </is>
      </c>
      <c r="D674" s="49">
        <f>VLOOKUP(A674,VENDEDORES!G:H,2,0)</f>
        <v/>
      </c>
      <c r="E674" s="49" t="n">
        <v>1</v>
      </c>
      <c r="F674" s="50" t="n">
        <v>16293.7</v>
      </c>
      <c r="G674" s="50" t="n">
        <v>12388.7</v>
      </c>
      <c r="H674" s="51" t="n">
        <v>0.2397</v>
      </c>
      <c r="I674" s="51" t="n">
        <v>0.3152</v>
      </c>
      <c r="J674" s="49">
        <f>VLOOKUP(C674,PRECIOS!A:B,2,0)</f>
        <v/>
      </c>
      <c r="K674" s="49">
        <f>1-((F674*1.19)/E674/J674)</f>
        <v/>
      </c>
    </row>
    <row r="675">
      <c r="A675" s="49" t="inlineStr">
        <is>
          <t xml:space="preserve"> 222222222222</t>
        </is>
      </c>
      <c r="B675" s="49" t="inlineStr">
        <is>
          <t xml:space="preserve">0222222222222-000-CONSUMIDOR FINAL                                          </t>
        </is>
      </c>
      <c r="C675" s="49" t="inlineStr">
        <is>
          <t xml:space="preserve">ADHESAN 1600 (G3) GALON                           </t>
        </is>
      </c>
      <c r="D675" s="49">
        <f>VLOOKUP(A675,VENDEDORES!G:H,2,0)</f>
        <v/>
      </c>
      <c r="E675" s="49" t="n">
        <v>1</v>
      </c>
      <c r="F675" s="50" t="n">
        <v>27901.26</v>
      </c>
      <c r="G675" s="50" t="n">
        <v>21203.83</v>
      </c>
      <c r="H675" s="51" t="n">
        <v>0.24</v>
      </c>
      <c r="I675" s="51" t="n">
        <v>0.3159</v>
      </c>
      <c r="J675" s="49">
        <f>VLOOKUP(C675,PRECIOS!A:B,2,0)</f>
        <v/>
      </c>
      <c r="K675" s="49">
        <f>1-((F675*1.19)/E675/J675)</f>
        <v/>
      </c>
    </row>
    <row r="676">
      <c r="A676" s="49" t="inlineStr">
        <is>
          <t xml:space="preserve">      9732322</t>
        </is>
      </c>
      <c r="B676" s="49" t="inlineStr">
        <is>
          <t xml:space="preserve">0000009732322-000-MARIN GEOVANNY                                            </t>
        </is>
      </c>
      <c r="C676" s="49" t="inlineStr">
        <is>
          <t xml:space="preserve">ADHESAN 1600 (G3) GALON                           </t>
        </is>
      </c>
      <c r="D676" s="49">
        <f>VLOOKUP(A676,VENDEDORES!G:H,2,0)</f>
        <v/>
      </c>
      <c r="E676" s="49" t="n">
        <v>10</v>
      </c>
      <c r="F676" s="50" t="n">
        <v>279012.61</v>
      </c>
      <c r="G676" s="50" t="n">
        <v>212038.36</v>
      </c>
      <c r="H676" s="51" t="n">
        <v>0.24</v>
      </c>
      <c r="I676" s="51" t="n">
        <v>0.3159</v>
      </c>
      <c r="J676" s="49">
        <f>VLOOKUP(C676,PRECIOS!A:B,2,0)</f>
        <v/>
      </c>
      <c r="K676" s="49">
        <f>1-((F676*1.19)/E676/J676)</f>
        <v/>
      </c>
    </row>
    <row r="677">
      <c r="A677" s="49" t="inlineStr">
        <is>
          <t xml:space="preserve"> 222222222222</t>
        </is>
      </c>
      <c r="B677" s="49" t="inlineStr">
        <is>
          <t xml:space="preserve">0222222222222-000-CONSUMIDOR FINAL                                          </t>
        </is>
      </c>
      <c r="C677" s="49" t="inlineStr">
        <is>
          <t xml:space="preserve">AEROSOL ALTA TEMPERATURA NEGRO INT. X 300 ML      </t>
        </is>
      </c>
      <c r="D677" s="49">
        <f>VLOOKUP(A677,VENDEDORES!G:H,2,0)</f>
        <v/>
      </c>
      <c r="E677" s="49" t="n">
        <v>1</v>
      </c>
      <c r="F677" s="50" t="n">
        <v>12709.24</v>
      </c>
      <c r="G677" s="50" t="n">
        <v>9643.209999999999</v>
      </c>
      <c r="H677" s="51" t="n">
        <v>0.2412</v>
      </c>
      <c r="I677" s="51" t="n">
        <v>0.3179</v>
      </c>
      <c r="J677" s="49">
        <f>VLOOKUP(C677,PRECIOS!A:B,2,0)</f>
        <v/>
      </c>
      <c r="K677" s="49">
        <f>1-((F677*1.19)/E677/J677)</f>
        <v/>
      </c>
    </row>
    <row r="678">
      <c r="A678" s="49" t="inlineStr">
        <is>
          <t xml:space="preserve">   1094926418</t>
        </is>
      </c>
      <c r="B678" s="49" t="inlineStr">
        <is>
          <t xml:space="preserve">0001094926418-000-GUTIERREZ CRUZ GIOVANNY                                   </t>
        </is>
      </c>
      <c r="C678" s="49" t="inlineStr">
        <is>
          <t xml:space="preserve">AGUARRAS BOTELLA                                  </t>
        </is>
      </c>
      <c r="D678" s="49">
        <f>VLOOKUP(A678,VENDEDORES!G:H,2,0)</f>
        <v/>
      </c>
      <c r="E678" s="49" t="n">
        <v>1</v>
      </c>
      <c r="F678" s="50" t="n">
        <v>5747.9</v>
      </c>
      <c r="G678" s="50" t="n">
        <v>4359.14</v>
      </c>
      <c r="H678" s="51" t="n">
        <v>0.2416</v>
      </c>
      <c r="I678" s="51" t="n">
        <v>0.3186</v>
      </c>
      <c r="J678" s="49">
        <f>VLOOKUP(C678,PRECIOS!A:B,2,0)</f>
        <v/>
      </c>
      <c r="K678" s="49">
        <f>1-((F678*1.19)/E678/J678)</f>
        <v/>
      </c>
    </row>
    <row r="679">
      <c r="A679" s="49" t="inlineStr">
        <is>
          <t xml:space="preserve"> 222222222222</t>
        </is>
      </c>
      <c r="B679" s="49" t="inlineStr">
        <is>
          <t xml:space="preserve">0222222222222-000-CONSUMIDOR FINAL                                          </t>
        </is>
      </c>
      <c r="C679" s="49" t="inlineStr">
        <is>
          <t xml:space="preserve">LIJA ROJA # 180 CARBORUNDUM                       </t>
        </is>
      </c>
      <c r="D679" s="49">
        <f>VLOOKUP(A679,VENDEDORES!G:H,2,0)</f>
        <v/>
      </c>
      <c r="E679" s="49" t="n">
        <v>10</v>
      </c>
      <c r="F679" s="50" t="n">
        <v>17962.18</v>
      </c>
      <c r="G679" s="50" t="n">
        <v>13619.57</v>
      </c>
      <c r="H679" s="51" t="n">
        <v>0.2418</v>
      </c>
      <c r="I679" s="51" t="n">
        <v>0.3189</v>
      </c>
      <c r="J679" s="49">
        <f>VLOOKUP(C679,PRECIOS!A:B,2,0)</f>
        <v/>
      </c>
      <c r="K679" s="49">
        <f>1-((F679*1.19)/E679/J679)</f>
        <v/>
      </c>
    </row>
    <row r="680">
      <c r="A680" s="49" t="inlineStr">
        <is>
          <t xml:space="preserve">      6463232</t>
        </is>
      </c>
      <c r="B680" s="49" t="inlineStr">
        <is>
          <t xml:space="preserve">0000006463232-000-MUÑOZ JOSE WILMAR                                         </t>
        </is>
      </c>
      <c r="C680" s="49" t="inlineStr">
        <is>
          <t xml:space="preserve">BROCHA MONA 4 GOYA                                </t>
        </is>
      </c>
      <c r="D680" s="49">
        <f>VLOOKUP(A680,VENDEDORES!G:H,2,0)</f>
        <v/>
      </c>
      <c r="E680" s="49" t="n">
        <v>1</v>
      </c>
      <c r="F680" s="50" t="n">
        <v>12821.81</v>
      </c>
      <c r="G680" s="50" t="n">
        <v>9719.74</v>
      </c>
      <c r="H680" s="51" t="n">
        <v>0.2419</v>
      </c>
      <c r="I680" s="51" t="n">
        <v>0.3192</v>
      </c>
      <c r="J680" s="49">
        <f>VLOOKUP(C680,PRECIOS!A:B,2,0)</f>
        <v/>
      </c>
      <c r="K680" s="49">
        <f>1-((F680*1.19)/E680/J680)</f>
        <v/>
      </c>
    </row>
    <row r="681">
      <c r="A681" s="49" t="inlineStr">
        <is>
          <t xml:space="preserve">      9773411</t>
        </is>
      </c>
      <c r="B681" s="49" t="inlineStr">
        <is>
          <t xml:space="preserve">0000009773411-000-SALAZAR ISAZA SEBASTIAN                                   </t>
        </is>
      </c>
      <c r="C681" s="49" t="inlineStr">
        <is>
          <t xml:space="preserve">MADECRIL CAOBA X 820 GR                           </t>
        </is>
      </c>
      <c r="D681" s="49">
        <f>VLOOKUP(A681,VENDEDORES!G:H,2,0)</f>
        <v/>
      </c>
      <c r="E681" s="49" t="n">
        <v>1</v>
      </c>
      <c r="F681" s="50" t="n">
        <v>24580.25</v>
      </c>
      <c r="G681" s="50" t="n">
        <v>18623.28</v>
      </c>
      <c r="H681" s="51" t="n">
        <v>0.2423</v>
      </c>
      <c r="I681" s="51" t="n">
        <v>0.3199</v>
      </c>
      <c r="J681" s="49">
        <f>VLOOKUP(C681,PRECIOS!A:B,2,0)</f>
        <v/>
      </c>
      <c r="K681" s="49">
        <f>1-((F681*1.19)/E681/J681)</f>
        <v/>
      </c>
    </row>
    <row r="682">
      <c r="A682" s="49" t="inlineStr">
        <is>
          <t xml:space="preserve"> 222222222222</t>
        </is>
      </c>
      <c r="B682" s="49" t="inlineStr">
        <is>
          <t xml:space="preserve">0222222222222-000-CONSUMIDOR FINAL                                          </t>
        </is>
      </c>
      <c r="C682" s="49" t="inlineStr">
        <is>
          <t xml:space="preserve">BROCHA IRIS 1 1/2  FILAMENTO                      </t>
        </is>
      </c>
      <c r="D682" s="49">
        <f>VLOOKUP(A682,VENDEDORES!G:H,2,0)</f>
        <v/>
      </c>
      <c r="E682" s="49" t="n">
        <v>1</v>
      </c>
      <c r="F682" s="50" t="n">
        <v>5195.46</v>
      </c>
      <c r="G682" s="50" t="n">
        <v>3936.68</v>
      </c>
      <c r="H682" s="51" t="n">
        <v>0.2423</v>
      </c>
      <c r="I682" s="51" t="n">
        <v>0.3198</v>
      </c>
      <c r="J682" s="49">
        <f>VLOOKUP(C682,PRECIOS!A:B,2,0)</f>
        <v/>
      </c>
      <c r="K682" s="49">
        <f>1-((F682*1.19)/E682/J682)</f>
        <v/>
      </c>
    </row>
    <row r="683">
      <c r="A683" s="49" t="inlineStr">
        <is>
          <t xml:space="preserve"> 222222222222</t>
        </is>
      </c>
      <c r="B683" s="49" t="inlineStr">
        <is>
          <t xml:space="preserve">0222222222222-000-CONSUMIDOR FINAL                                          </t>
        </is>
      </c>
      <c r="C683" s="49" t="inlineStr">
        <is>
          <t xml:space="preserve">VINILICO BLANCO 02                                </t>
        </is>
      </c>
      <c r="D683" s="49">
        <f>VLOOKUP(A683,VENDEDORES!G:H,2,0)</f>
        <v/>
      </c>
      <c r="E683" s="49" t="n">
        <v>2</v>
      </c>
      <c r="F683" s="50" t="n">
        <v>237327.74</v>
      </c>
      <c r="G683" s="50" t="n">
        <v>179727.94</v>
      </c>
      <c r="H683" s="51" t="n">
        <v>0.2427</v>
      </c>
      <c r="I683" s="51" t="n">
        <v>0.3205</v>
      </c>
      <c r="J683" s="49">
        <f>VLOOKUP(C683,PRECIOS!A:B,2,0)</f>
        <v/>
      </c>
      <c r="K683" s="49">
        <f>1-((F683*1.19)/E683/J683)</f>
        <v/>
      </c>
    </row>
    <row r="684">
      <c r="A684" s="49" t="inlineStr">
        <is>
          <t xml:space="preserve">     79877098</t>
        </is>
      </c>
      <c r="B684" s="49" t="inlineStr">
        <is>
          <t xml:space="preserve">0000079877098-000-MENDOZA VARELA FABIAN                                     </t>
        </is>
      </c>
      <c r="C684" s="49" t="inlineStr">
        <is>
          <t xml:space="preserve">LIJA AGUA # 150 ABRACOL                           </t>
        </is>
      </c>
      <c r="D684" s="49">
        <f>VLOOKUP(A684,VENDEDORES!G:H,2,0)</f>
        <v/>
      </c>
      <c r="E684" s="49" t="n">
        <v>6</v>
      </c>
      <c r="F684" s="50" t="n">
        <v>7675.61</v>
      </c>
      <c r="G684" s="50" t="n">
        <v>5812.54</v>
      </c>
      <c r="H684" s="51" t="n">
        <v>0.2427</v>
      </c>
      <c r="I684" s="51" t="n">
        <v>0.3205</v>
      </c>
      <c r="J684" s="49">
        <f>VLOOKUP(C684,PRECIOS!A:B,2,0)</f>
        <v/>
      </c>
      <c r="K684" s="49">
        <f>1-((F684*1.19)/E684/J684)</f>
        <v/>
      </c>
    </row>
    <row r="685">
      <c r="A685" s="49" t="inlineStr">
        <is>
          <t xml:space="preserve"> 222222222222</t>
        </is>
      </c>
      <c r="B685" s="49" t="inlineStr">
        <is>
          <t xml:space="preserve">0222222222222-000-CONSUMIDOR FINAL                                          </t>
        </is>
      </c>
      <c r="C685" s="49" t="inlineStr">
        <is>
          <t xml:space="preserve">SEPARADORES DE LOSA SELO-30 3MM PAQ X 150         </t>
        </is>
      </c>
      <c r="D685" s="49">
        <f>VLOOKUP(A685,VENDEDORES!G:H,2,0)</f>
        <v/>
      </c>
      <c r="E685" s="49" t="n">
        <v>1</v>
      </c>
      <c r="F685" s="50" t="n">
        <v>4534.45</v>
      </c>
      <c r="G685" s="50" t="n">
        <v>3433.64</v>
      </c>
      <c r="H685" s="51" t="n">
        <v>0.2428</v>
      </c>
      <c r="I685" s="51" t="n">
        <v>0.3206</v>
      </c>
      <c r="J685" s="49">
        <f>VLOOKUP(C685,PRECIOS!A:B,2,0)</f>
        <v/>
      </c>
      <c r="K685" s="49">
        <f>1-((F685*1.19)/E685/J685)</f>
        <v/>
      </c>
    </row>
    <row r="686">
      <c r="A686" s="49" t="inlineStr">
        <is>
          <t xml:space="preserve">    900347670</t>
        </is>
      </c>
      <c r="B686" s="49" t="inlineStr">
        <is>
          <t xml:space="preserve">0000900347670-000-GTA INGENIERIA S A S                                      </t>
        </is>
      </c>
      <c r="C686" s="49" t="inlineStr">
        <is>
          <t xml:space="preserve">LIJA AGUA # 150 ABRACOL                           </t>
        </is>
      </c>
      <c r="D686" s="49">
        <f>VLOOKUP(A686,VENDEDORES!G:H,2,0)</f>
        <v/>
      </c>
      <c r="E686" s="49" t="n">
        <v>40</v>
      </c>
      <c r="F686" s="50" t="n">
        <v>51173.11</v>
      </c>
      <c r="G686" s="50" t="n">
        <v>38750.32</v>
      </c>
      <c r="H686" s="51" t="n">
        <v>0.2428</v>
      </c>
      <c r="I686" s="51" t="n">
        <v>0.3206</v>
      </c>
      <c r="J686" s="49">
        <f>VLOOKUP(C686,PRECIOS!A:B,2,0)</f>
        <v/>
      </c>
      <c r="K686" s="49">
        <f>1-((F686*1.19)/E686/J686)</f>
        <v/>
      </c>
    </row>
    <row r="687">
      <c r="A687" s="49" t="inlineStr">
        <is>
          <t xml:space="preserve">    901800944</t>
        </is>
      </c>
      <c r="B687" s="49" t="inlineStr">
        <is>
          <t xml:space="preserve">0000901800944-000-CONSTRUCTORA NARANJO SAS                                  </t>
        </is>
      </c>
      <c r="C687" s="49" t="inlineStr">
        <is>
          <t xml:space="preserve">LIJA AGUA # 150 ABRACOL                           </t>
        </is>
      </c>
      <c r="D687" s="49">
        <f>VLOOKUP(A687,VENDEDORES!G:H,2,0)</f>
        <v/>
      </c>
      <c r="E687" s="49" t="n">
        <v>4</v>
      </c>
      <c r="F687" s="50" t="n">
        <v>5117.31</v>
      </c>
      <c r="G687" s="50" t="n">
        <v>3875.03</v>
      </c>
      <c r="H687" s="51" t="n">
        <v>0.2428</v>
      </c>
      <c r="I687" s="51" t="n">
        <v>0.3206</v>
      </c>
      <c r="J687" s="49">
        <f>VLOOKUP(C687,PRECIOS!A:B,2,0)</f>
        <v/>
      </c>
      <c r="K687" s="49">
        <f>1-((F687*1.19)/E687/J687)</f>
        <v/>
      </c>
    </row>
    <row r="688">
      <c r="A688" s="49" t="inlineStr">
        <is>
          <t xml:space="preserve">    901410420</t>
        </is>
      </c>
      <c r="B688" s="49" t="inlineStr">
        <is>
          <t xml:space="preserve">0000901410420-000-ALMUCON SAS                                               </t>
        </is>
      </c>
      <c r="C688" s="49" t="inlineStr">
        <is>
          <t xml:space="preserve">ESPATULA GOYA 2 1/2                               </t>
        </is>
      </c>
      <c r="D688" s="49">
        <f>VLOOKUP(A688,VENDEDORES!G:H,2,0)</f>
        <v/>
      </c>
      <c r="E688" s="49" t="n">
        <v>1</v>
      </c>
      <c r="F688" s="50" t="n">
        <v>3605.21</v>
      </c>
      <c r="G688" s="50" t="n">
        <v>2729.69</v>
      </c>
      <c r="H688" s="51" t="n">
        <v>0.2428</v>
      </c>
      <c r="I688" s="51" t="n">
        <v>0.3207</v>
      </c>
      <c r="J688" s="49">
        <f>VLOOKUP(C688,PRECIOS!A:B,2,0)</f>
        <v/>
      </c>
      <c r="K688" s="49">
        <f>1-((F688*1.19)/E688/J688)</f>
        <v/>
      </c>
    </row>
    <row r="689">
      <c r="A689" s="49" t="inlineStr">
        <is>
          <t xml:space="preserve"> 222222222222</t>
        </is>
      </c>
      <c r="B689" s="49" t="inlineStr">
        <is>
          <t xml:space="preserve">0222222222222-000-CONSUMIDOR FINAL                                          </t>
        </is>
      </c>
      <c r="C689" s="49" t="inlineStr">
        <is>
          <t xml:space="preserve">SIKAFILL 7 POWER GRIS X 1/4                       </t>
        </is>
      </c>
      <c r="D689" s="49">
        <f>VLOOKUP(A689,VENDEDORES!G:H,2,0)</f>
        <v/>
      </c>
      <c r="E689" s="49" t="n">
        <v>2</v>
      </c>
      <c r="F689" s="50" t="n">
        <v>44280</v>
      </c>
      <c r="G689" s="50" t="n">
        <v>33518.66</v>
      </c>
      <c r="H689" s="51" t="n">
        <v>0.243</v>
      </c>
      <c r="I689" s="51" t="n">
        <v>0.3211</v>
      </c>
      <c r="J689" s="49">
        <f>VLOOKUP(C689,PRECIOS!A:B,2,0)</f>
        <v/>
      </c>
      <c r="K689" s="49">
        <f>1-((F689*1.19)/E689/J689)</f>
        <v/>
      </c>
    </row>
    <row r="690">
      <c r="A690" s="49" t="inlineStr">
        <is>
          <t xml:space="preserve"> 222222222222</t>
        </is>
      </c>
      <c r="B690" s="49" t="inlineStr">
        <is>
          <t xml:space="preserve">0222222222222-000-CONSUMIDOR FINAL                                          </t>
        </is>
      </c>
      <c r="C690" s="49" t="inlineStr">
        <is>
          <t xml:space="preserve">VINILICO BLANCO 05                                </t>
        </is>
      </c>
      <c r="D690" s="49">
        <f>VLOOKUP(A690,VENDEDORES!G:H,2,0)</f>
        <v/>
      </c>
      <c r="E690" s="49" t="n">
        <v>2</v>
      </c>
      <c r="F690" s="50" t="n">
        <v>423378.16</v>
      </c>
      <c r="G690" s="50" t="n">
        <v>320383.78</v>
      </c>
      <c r="H690" s="51" t="n">
        <v>0.2433</v>
      </c>
      <c r="I690" s="51" t="n">
        <v>0.3215</v>
      </c>
      <c r="J690" s="49">
        <f>VLOOKUP(C690,PRECIOS!A:B,2,0)</f>
        <v/>
      </c>
      <c r="K690" s="49">
        <f>1-((F690*1.19)/E690/J690)</f>
        <v/>
      </c>
    </row>
    <row r="691">
      <c r="A691" s="49" t="inlineStr">
        <is>
          <t xml:space="preserve">     33816649</t>
        </is>
      </c>
      <c r="B691" s="49" t="inlineStr">
        <is>
          <t xml:space="preserve">0000033816649-000-MONTEALEGRE MORALES MARIA CRISTINA                        </t>
        </is>
      </c>
      <c r="C691" s="49" t="inlineStr">
        <is>
          <t xml:space="preserve">VINILICO BLANCO 05                                </t>
        </is>
      </c>
      <c r="D691" s="49">
        <f>VLOOKUP(A691,VENDEDORES!G:H,2,0)</f>
        <v/>
      </c>
      <c r="E691" s="49" t="n">
        <v>2</v>
      </c>
      <c r="F691" s="50" t="n">
        <v>423378.15</v>
      </c>
      <c r="G691" s="50" t="n">
        <v>320383.79</v>
      </c>
      <c r="H691" s="51" t="n">
        <v>0.2433</v>
      </c>
      <c r="I691" s="51" t="n">
        <v>0.3215</v>
      </c>
      <c r="J691" s="49">
        <f>VLOOKUP(C691,PRECIOS!A:B,2,0)</f>
        <v/>
      </c>
      <c r="K691" s="49">
        <f>1-((F691*1.19)/E691/J691)</f>
        <v/>
      </c>
    </row>
    <row r="692">
      <c r="A692" s="49" t="inlineStr">
        <is>
          <t xml:space="preserve">   1094894421</t>
        </is>
      </c>
      <c r="B692" s="49" t="inlineStr">
        <is>
          <t xml:space="preserve">0001094894421-000-CHAVEZ CRUZ CHENIER                                       </t>
        </is>
      </c>
      <c r="C692" s="49" t="inlineStr">
        <is>
          <t xml:space="preserve">SIKATOP 122 PLUS MONOCOMPONENT X 25 KLG           </t>
        </is>
      </c>
      <c r="D692" s="49">
        <f>VLOOKUP(A692,VENDEDORES!G:H,2,0)</f>
        <v/>
      </c>
      <c r="E692" s="49" t="n">
        <v>1</v>
      </c>
      <c r="F692" s="50" t="n">
        <v>269370</v>
      </c>
      <c r="G692" s="50" t="n">
        <v>203751.99</v>
      </c>
      <c r="H692" s="51" t="n">
        <v>0.2436</v>
      </c>
      <c r="I692" s="51" t="n">
        <v>0.322</v>
      </c>
      <c r="J692" s="49">
        <f>VLOOKUP(C692,PRECIOS!A:B,2,0)</f>
        <v/>
      </c>
      <c r="K692" s="49">
        <f>1-((F692*1.19)/E692/J692)</f>
        <v/>
      </c>
    </row>
    <row r="693">
      <c r="A693" s="49" t="inlineStr">
        <is>
          <t xml:space="preserve"> 222222222222</t>
        </is>
      </c>
      <c r="B693" s="49" t="inlineStr">
        <is>
          <t xml:space="preserve">0222222222222-000-CONSUMIDOR FINAL                                          </t>
        </is>
      </c>
      <c r="C693" s="49" t="inlineStr">
        <is>
          <t xml:space="preserve">TOR AUTOPERFORANTE 12-14 x4 PARA TEJA P3 Y P7     </t>
        </is>
      </c>
      <c r="D693" s="49">
        <f>VLOOKUP(A693,VENDEDORES!G:H,2,0)</f>
        <v/>
      </c>
      <c r="E693" s="49" t="n">
        <v>20</v>
      </c>
      <c r="F693" s="50" t="n">
        <v>19512.61</v>
      </c>
      <c r="G693" s="50" t="n">
        <v>14755.37</v>
      </c>
      <c r="H693" s="51" t="n">
        <v>0.2438</v>
      </c>
      <c r="I693" s="51" t="n">
        <v>0.3224</v>
      </c>
      <c r="J693" s="49">
        <f>VLOOKUP(C693,PRECIOS!A:B,2,0)</f>
        <v/>
      </c>
      <c r="K693" s="49">
        <f>1-((F693*1.19)/E693/J693)</f>
        <v/>
      </c>
    </row>
    <row r="694">
      <c r="A694" s="49" t="inlineStr">
        <is>
          <t xml:space="preserve"> 222222222222</t>
        </is>
      </c>
      <c r="B694" s="49" t="inlineStr">
        <is>
          <t xml:space="preserve">0222222222222-000-CONSUMIDOR FINAL                                          </t>
        </is>
      </c>
      <c r="C694" s="49" t="inlineStr">
        <is>
          <t xml:space="preserve">REPUESTOS PARA  BISTURI DE 25 MM PAQ X 10 UND     </t>
        </is>
      </c>
      <c r="D694" s="49">
        <f>VLOOKUP(A694,VENDEDORES!G:H,2,0)</f>
        <v/>
      </c>
      <c r="E694" s="49" t="n">
        <v>2</v>
      </c>
      <c r="F694" s="50" t="n">
        <v>24332.78</v>
      </c>
      <c r="G694" s="50" t="n">
        <v>18400.8</v>
      </c>
      <c r="H694" s="51" t="n">
        <v>0.2438</v>
      </c>
      <c r="I694" s="51" t="n">
        <v>0.3224</v>
      </c>
      <c r="J694" s="49">
        <f>VLOOKUP(C694,PRECIOS!A:B,2,0)</f>
        <v/>
      </c>
      <c r="K694" s="49">
        <f>1-((F694*1.19)/E694/J694)</f>
        <v/>
      </c>
    </row>
    <row r="695">
      <c r="A695" s="49" t="inlineStr">
        <is>
          <t xml:space="preserve"> 222222222222</t>
        </is>
      </c>
      <c r="B695" s="49" t="inlineStr">
        <is>
          <t xml:space="preserve">0222222222222-000-CONSUMIDOR FINAL                                          </t>
        </is>
      </c>
      <c r="C695" s="49" t="inlineStr">
        <is>
          <t xml:space="preserve">PUNTILLA CON CABEZA 2  CAJA X 400 Gr. (2.7 MM)    </t>
        </is>
      </c>
      <c r="D695" s="49">
        <f>VLOOKUP(A695,VENDEDORES!G:H,2,0)</f>
        <v/>
      </c>
      <c r="E695" s="49" t="n">
        <v>1</v>
      </c>
      <c r="F695" s="50" t="n">
        <v>3267.23</v>
      </c>
      <c r="G695" s="50" t="n">
        <v>2470.34</v>
      </c>
      <c r="H695" s="51" t="n">
        <v>0.2439</v>
      </c>
      <c r="I695" s="51" t="n">
        <v>0.3226</v>
      </c>
      <c r="J695" s="49">
        <f>VLOOKUP(C695,PRECIOS!A:B,2,0)</f>
        <v/>
      </c>
      <c r="K695" s="49">
        <f>1-((F695*1.19)/E695/J695)</f>
        <v/>
      </c>
    </row>
    <row r="696">
      <c r="A696" s="49" t="inlineStr">
        <is>
          <t xml:space="preserve">     89004071</t>
        </is>
      </c>
      <c r="B696" s="49" t="inlineStr">
        <is>
          <t xml:space="preserve">0000089004071-000-LUIS ENRIQUE CARDONA BARRETO                              </t>
        </is>
      </c>
      <c r="C696" s="49" t="inlineStr">
        <is>
          <t xml:space="preserve">COMPRESOR DE AIRE PARA AUTO 12 V PORTATIL         </t>
        </is>
      </c>
      <c r="D696" s="49">
        <f>VLOOKUP(A696,VENDEDORES!G:H,2,0)</f>
        <v/>
      </c>
      <c r="E696" s="49" t="n">
        <v>1</v>
      </c>
      <c r="F696" s="50" t="n">
        <v>138268.91</v>
      </c>
      <c r="G696" s="50" t="n">
        <v>104550</v>
      </c>
      <c r="H696" s="51" t="n">
        <v>0.2439</v>
      </c>
      <c r="I696" s="51" t="n">
        <v>0.3225</v>
      </c>
      <c r="J696" s="49">
        <f>VLOOKUP(C696,PRECIOS!A:B,2,0)</f>
        <v/>
      </c>
      <c r="K696" s="49">
        <f>1-((F696*1.19)/E696/J696)</f>
        <v/>
      </c>
    </row>
    <row r="697">
      <c r="A697" s="49" t="inlineStr">
        <is>
          <t xml:space="preserve">      6463232</t>
        </is>
      </c>
      <c r="B697" s="49" t="inlineStr">
        <is>
          <t xml:space="preserve">0000006463232-000-MUÑOZ JOSE WILMAR                                         </t>
        </is>
      </c>
      <c r="C697" s="49" t="inlineStr">
        <is>
          <t xml:space="preserve">BROCHA MONA 3 GOYA                                </t>
        </is>
      </c>
      <c r="D697" s="49">
        <f>VLOOKUP(A697,VENDEDORES!G:H,2,0)</f>
        <v/>
      </c>
      <c r="E697" s="49" t="n">
        <v>3</v>
      </c>
      <c r="F697" s="50" t="n">
        <v>28796.97</v>
      </c>
      <c r="G697" s="50" t="n">
        <v>21765.57</v>
      </c>
      <c r="H697" s="51" t="n">
        <v>0.2442</v>
      </c>
      <c r="I697" s="51" t="n">
        <v>0.3231</v>
      </c>
      <c r="J697" s="49">
        <f>VLOOKUP(C697,PRECIOS!A:B,2,0)</f>
        <v/>
      </c>
      <c r="K697" s="49">
        <f>1-((F697*1.19)/E697/J697)</f>
        <v/>
      </c>
    </row>
    <row r="698">
      <c r="A698" s="49" t="inlineStr">
        <is>
          <t xml:space="preserve">     33816649</t>
        </is>
      </c>
      <c r="B698" s="49" t="inlineStr">
        <is>
          <t xml:space="preserve">0000033816649-000-MONTEALEGRE MORALES MARIA CRISTINA                        </t>
        </is>
      </c>
      <c r="C698" s="49" t="inlineStr">
        <is>
          <t xml:space="preserve">BROCHA MONA 3 GOYA                                </t>
        </is>
      </c>
      <c r="D698" s="49">
        <f>VLOOKUP(A698,VENDEDORES!G:H,2,0)</f>
        <v/>
      </c>
      <c r="E698" s="49" t="n">
        <v>2</v>
      </c>
      <c r="F698" s="50" t="n">
        <v>19197.98</v>
      </c>
      <c r="G698" s="50" t="n">
        <v>14510.38</v>
      </c>
      <c r="H698" s="51" t="n">
        <v>0.2442</v>
      </c>
      <c r="I698" s="51" t="n">
        <v>0.3231</v>
      </c>
      <c r="J698" s="49">
        <f>VLOOKUP(C698,PRECIOS!A:B,2,0)</f>
        <v/>
      </c>
      <c r="K698" s="49">
        <f>1-((F698*1.19)/E698/J698)</f>
        <v/>
      </c>
    </row>
    <row r="699">
      <c r="A699" s="49" t="inlineStr">
        <is>
          <t xml:space="preserve">     10258353</t>
        </is>
      </c>
      <c r="B699" s="49" t="inlineStr">
        <is>
          <t xml:space="preserve">0000010258353-000-MARIN MARMOLEJO GUSTAVO ADOLFO                            </t>
        </is>
      </c>
      <c r="C699" s="49" t="inlineStr">
        <is>
          <t xml:space="preserve">BROCHA MONA 3 GOYA                                </t>
        </is>
      </c>
      <c r="D699" s="49">
        <f>VLOOKUP(A699,VENDEDORES!G:H,2,0)</f>
        <v/>
      </c>
      <c r="E699" s="49" t="n">
        <v>1</v>
      </c>
      <c r="F699" s="50" t="n">
        <v>9598.99</v>
      </c>
      <c r="G699" s="50" t="n">
        <v>7255.19</v>
      </c>
      <c r="H699" s="51" t="n">
        <v>0.2442</v>
      </c>
      <c r="I699" s="51" t="n">
        <v>0.3231</v>
      </c>
      <c r="J699" s="49">
        <f>VLOOKUP(C699,PRECIOS!A:B,2,0)</f>
        <v/>
      </c>
      <c r="K699" s="49">
        <f>1-((F699*1.19)/E699/J699)</f>
        <v/>
      </c>
    </row>
    <row r="700">
      <c r="A700" s="49" t="inlineStr">
        <is>
          <t xml:space="preserve"> 222222222222</t>
        </is>
      </c>
      <c r="B700" s="49" t="inlineStr">
        <is>
          <t xml:space="preserve">0222222222222-000-CONSUMIDOR FINAL                                          </t>
        </is>
      </c>
      <c r="C700" s="49" t="inlineStr">
        <is>
          <t xml:space="preserve">BROCHA MONA 3 GOYA                                </t>
        </is>
      </c>
      <c r="D700" s="49">
        <f>VLOOKUP(A700,VENDEDORES!G:H,2,0)</f>
        <v/>
      </c>
      <c r="E700" s="49" t="n">
        <v>3</v>
      </c>
      <c r="F700" s="50" t="n">
        <v>28796.97</v>
      </c>
      <c r="G700" s="50" t="n">
        <v>21765.57</v>
      </c>
      <c r="H700" s="51" t="n">
        <v>0.2442</v>
      </c>
      <c r="I700" s="51" t="n">
        <v>0.3231</v>
      </c>
      <c r="J700" s="49">
        <f>VLOOKUP(C700,PRECIOS!A:B,2,0)</f>
        <v/>
      </c>
      <c r="K700" s="49">
        <f>1-((F700*1.19)/E700/J700)</f>
        <v/>
      </c>
    </row>
    <row r="701">
      <c r="A701" s="49" t="inlineStr">
        <is>
          <t xml:space="preserve">    901410420</t>
        </is>
      </c>
      <c r="B701" s="49" t="inlineStr">
        <is>
          <t xml:space="preserve">0000901410420-000-ALMUCON SAS                                               </t>
        </is>
      </c>
      <c r="C701" s="49" t="inlineStr">
        <is>
          <t xml:space="preserve">SIKADUR 32 X 1 KL                                 </t>
        </is>
      </c>
      <c r="D701" s="49">
        <f>VLOOKUP(A701,VENDEDORES!G:H,2,0)</f>
        <v/>
      </c>
      <c r="E701" s="49" t="n">
        <v>1</v>
      </c>
      <c r="F701" s="50" t="n">
        <v>144945.38</v>
      </c>
      <c r="G701" s="50" t="n">
        <v>109426.75</v>
      </c>
      <c r="H701" s="51" t="n">
        <v>0.245</v>
      </c>
      <c r="I701" s="51" t="n">
        <v>0.3246</v>
      </c>
      <c r="J701" s="49">
        <f>VLOOKUP(C701,PRECIOS!A:B,2,0)</f>
        <v/>
      </c>
      <c r="K701" s="49">
        <f>1-((F701*1.19)/E701/J701)</f>
        <v/>
      </c>
    </row>
    <row r="702">
      <c r="A702" s="49" t="inlineStr">
        <is>
          <t xml:space="preserve"> 222222222222</t>
        </is>
      </c>
      <c r="B702" s="49" t="inlineStr">
        <is>
          <t xml:space="preserve">0222222222222-000-CONSUMIDOR FINAL                                          </t>
        </is>
      </c>
      <c r="C702" s="49" t="inlineStr">
        <is>
          <t xml:space="preserve">VINILTEX BASE PASTEL 05                           </t>
        </is>
      </c>
      <c r="D702" s="49">
        <f>VLOOKUP(A702,VENDEDORES!G:H,2,0)</f>
        <v/>
      </c>
      <c r="E702" s="49" t="n">
        <v>1</v>
      </c>
      <c r="F702" s="50" t="n">
        <v>325366.39</v>
      </c>
      <c r="G702" s="50" t="n">
        <v>245574.85</v>
      </c>
      <c r="H702" s="51" t="n">
        <v>0.2452</v>
      </c>
      <c r="I702" s="51" t="n">
        <v>0.3249</v>
      </c>
      <c r="J702" s="49">
        <f>VLOOKUP(C702,PRECIOS!A:B,2,0)</f>
        <v/>
      </c>
      <c r="K702" s="49">
        <f>1-((F702*1.19)/E702/J702)</f>
        <v/>
      </c>
    </row>
    <row r="703">
      <c r="A703" s="49" t="inlineStr">
        <is>
          <t xml:space="preserve">    900403378</t>
        </is>
      </c>
      <c r="B703" s="49" t="inlineStr">
        <is>
          <t xml:space="preserve">0000900403378-000-HATO LA MACANA                                            </t>
        </is>
      </c>
      <c r="C703" s="49" t="inlineStr">
        <is>
          <t xml:space="preserve">VINILTEX BASE PASTEL 01                           </t>
        </is>
      </c>
      <c r="D703" s="49">
        <f>VLOOKUP(A703,VENDEDORES!G:H,2,0)</f>
        <v/>
      </c>
      <c r="E703" s="49" t="n">
        <v>2</v>
      </c>
      <c r="F703" s="50" t="n">
        <v>156245.38</v>
      </c>
      <c r="G703" s="50" t="n">
        <v>117877.06</v>
      </c>
      <c r="H703" s="51" t="n">
        <v>0.2456</v>
      </c>
      <c r="I703" s="51" t="n">
        <v>0.3255</v>
      </c>
      <c r="J703" s="49">
        <f>VLOOKUP(C703,PRECIOS!A:B,2,0)</f>
        <v/>
      </c>
      <c r="K703" s="49">
        <f>1-((F703*1.19)/E703/J703)</f>
        <v/>
      </c>
    </row>
    <row r="704">
      <c r="A704" s="49" t="inlineStr">
        <is>
          <t xml:space="preserve"> 222222222222</t>
        </is>
      </c>
      <c r="B704" s="49" t="inlineStr">
        <is>
          <t xml:space="preserve">0222222222222-000-CONSUMIDOR FINAL                                          </t>
        </is>
      </c>
      <c r="C704" s="49" t="inlineStr">
        <is>
          <t xml:space="preserve">RODILLO FELPA 3 MASTDER REF. 312                  </t>
        </is>
      </c>
      <c r="D704" s="49">
        <f>VLOOKUP(A704,VENDEDORES!G:H,2,0)</f>
        <v/>
      </c>
      <c r="E704" s="49" t="n">
        <v>1</v>
      </c>
      <c r="F704" s="50" t="n">
        <v>3965.55</v>
      </c>
      <c r="G704" s="50" t="n">
        <v>2988.05</v>
      </c>
      <c r="H704" s="51" t="n">
        <v>0.2465</v>
      </c>
      <c r="I704" s="51" t="n">
        <v>0.3271</v>
      </c>
      <c r="J704" s="49">
        <f>VLOOKUP(C704,PRECIOS!A:B,2,0)</f>
        <v/>
      </c>
      <c r="K704" s="49">
        <f>1-((F704*1.19)/E704/J704)</f>
        <v/>
      </c>
    </row>
    <row r="705">
      <c r="A705" s="49" t="inlineStr">
        <is>
          <t xml:space="preserve"> 222222222222</t>
        </is>
      </c>
      <c r="B705" s="49" t="inlineStr">
        <is>
          <t xml:space="preserve">0222222222222-000-CONSUMIDOR FINAL                                          </t>
        </is>
      </c>
      <c r="C705" s="49" t="inlineStr">
        <is>
          <t xml:space="preserve">LIMPIADOR SUPRASOLD PARA PVC 1/64                 </t>
        </is>
      </c>
      <c r="D705" s="49">
        <f>VLOOKUP(A705,VENDEDORES!G:H,2,0)</f>
        <v/>
      </c>
      <c r="E705" s="49" t="n">
        <v>1</v>
      </c>
      <c r="F705" s="50" t="n">
        <v>2605.16</v>
      </c>
      <c r="G705" s="50" t="n">
        <v>1962.65</v>
      </c>
      <c r="H705" s="51" t="n">
        <v>0.2466</v>
      </c>
      <c r="I705" s="51" t="n">
        <v>0.3274</v>
      </c>
      <c r="J705" s="49">
        <f>VLOOKUP(C705,PRECIOS!A:B,2,0)</f>
        <v/>
      </c>
      <c r="K705" s="49">
        <f>1-((F705*1.19)/E705/J705)</f>
        <v/>
      </c>
    </row>
    <row r="706">
      <c r="A706" s="49" t="inlineStr">
        <is>
          <t xml:space="preserve">     41895636</t>
        </is>
      </c>
      <c r="B706" s="49" t="inlineStr">
        <is>
          <t xml:space="preserve">0000041895636-000-ARISTIZABAL BEDOYA OLGA LUCIA                             </t>
        </is>
      </c>
      <c r="C706" s="49" t="inlineStr">
        <is>
          <t xml:space="preserve">KORAZA BASE ACCENT 01                             </t>
        </is>
      </c>
      <c r="D706" s="49">
        <f>VLOOKUP(A706,VENDEDORES!G:H,2,0)</f>
        <v/>
      </c>
      <c r="E706" s="49" t="n">
        <v>1</v>
      </c>
      <c r="F706" s="50" t="n">
        <v>92431.92999999999</v>
      </c>
      <c r="G706" s="50" t="n">
        <v>69617.09</v>
      </c>
      <c r="H706" s="51" t="n">
        <v>0.2468</v>
      </c>
      <c r="I706" s="51" t="n">
        <v>0.3277</v>
      </c>
      <c r="J706" s="49">
        <f>VLOOKUP(C706,PRECIOS!A:B,2,0)</f>
        <v/>
      </c>
      <c r="K706" s="49">
        <f>1-((F706*1.19)/E706/J706)</f>
        <v/>
      </c>
    </row>
    <row r="707">
      <c r="A707" s="49" t="inlineStr">
        <is>
          <t xml:space="preserve">     88139202</t>
        </is>
      </c>
      <c r="B707" s="49" t="inlineStr">
        <is>
          <t xml:space="preserve">0000088139202-000-VELANDIA VILLA MAURICIO                                   </t>
        </is>
      </c>
      <c r="C707" s="49" t="inlineStr">
        <is>
          <t xml:space="preserve">CONO RESIN C80 76X90X15.88 MM                     </t>
        </is>
      </c>
      <c r="D707" s="49">
        <f>VLOOKUP(A707,VENDEDORES!G:H,2,0)</f>
        <v/>
      </c>
      <c r="E707" s="49" t="n">
        <v>1</v>
      </c>
      <c r="F707" s="50" t="n">
        <v>99271.42999999999</v>
      </c>
      <c r="G707" s="50" t="n">
        <v>74762.89999999999</v>
      </c>
      <c r="H707" s="51" t="n">
        <v>0.2469</v>
      </c>
      <c r="I707" s="51" t="n">
        <v>0.3278</v>
      </c>
      <c r="J707" s="49">
        <f>VLOOKUP(C707,PRECIOS!A:B,2,0)</f>
        <v/>
      </c>
      <c r="K707" s="49">
        <f>1-((F707*1.19)/E707/J707)</f>
        <v/>
      </c>
    </row>
    <row r="708">
      <c r="A708" s="49" t="inlineStr">
        <is>
          <t xml:space="preserve"> 222222222222</t>
        </is>
      </c>
      <c r="B708" s="49" t="inlineStr">
        <is>
          <t xml:space="preserve">0222222222222-000-CONSUMIDOR FINAL                                          </t>
        </is>
      </c>
      <c r="C708" s="49" t="inlineStr">
        <is>
          <t xml:space="preserve">SIKACERAM 650 BLANCA X 2 KILOS                    </t>
        </is>
      </c>
      <c r="D708" s="49">
        <f>VLOOKUP(A708,VENDEDORES!G:H,2,0)</f>
        <v/>
      </c>
      <c r="E708" s="49" t="n">
        <v>5</v>
      </c>
      <c r="F708" s="50" t="n">
        <v>159526.89</v>
      </c>
      <c r="G708" s="50" t="n">
        <v>119909.62</v>
      </c>
      <c r="H708" s="51" t="n">
        <v>0.2483</v>
      </c>
      <c r="I708" s="51" t="n">
        <v>0.3304</v>
      </c>
      <c r="J708" s="49">
        <f>VLOOKUP(C708,PRECIOS!A:B,2,0)</f>
        <v/>
      </c>
      <c r="K708" s="49">
        <f>1-((F708*1.19)/E708/J708)</f>
        <v/>
      </c>
    </row>
    <row r="709">
      <c r="A709" s="49" t="inlineStr">
        <is>
          <t xml:space="preserve"> 222222222222</t>
        </is>
      </c>
      <c r="B709" s="49" t="inlineStr">
        <is>
          <t xml:space="preserve">0222222222222-000-CONSUMIDOR FINAL                                          </t>
        </is>
      </c>
      <c r="C709" s="49" t="inlineStr">
        <is>
          <t xml:space="preserve">ESPATULA PLASTICA GOYA                            </t>
        </is>
      </c>
      <c r="D709" s="49">
        <f>VLOOKUP(A709,VENDEDORES!G:H,2,0)</f>
        <v/>
      </c>
      <c r="E709" s="49" t="n">
        <v>1</v>
      </c>
      <c r="F709" s="50" t="n">
        <v>576.39</v>
      </c>
      <c r="G709" s="50" t="n">
        <v>433.13</v>
      </c>
      <c r="H709" s="51" t="n">
        <v>0.2485</v>
      </c>
      <c r="I709" s="51" t="n">
        <v>0.3308</v>
      </c>
      <c r="J709" s="49">
        <f>VLOOKUP(C709,PRECIOS!A:B,2,0)</f>
        <v/>
      </c>
      <c r="K709" s="49">
        <f>1-((F709*1.19)/E709/J709)</f>
        <v/>
      </c>
    </row>
    <row r="710">
      <c r="A710" s="49" t="inlineStr">
        <is>
          <t xml:space="preserve"> 222222222222</t>
        </is>
      </c>
      <c r="B710" s="49" t="inlineStr">
        <is>
          <t xml:space="preserve">0222222222222-000-CONSUMIDOR FINAL                                          </t>
        </is>
      </c>
      <c r="C710" s="49" t="inlineStr">
        <is>
          <t xml:space="preserve">BUJE SOLDADO 2X1 1/2 SANITARIO                    </t>
        </is>
      </c>
      <c r="D710" s="49">
        <f>VLOOKUP(A710,VENDEDORES!G:H,2,0)</f>
        <v/>
      </c>
      <c r="E710" s="49" t="n">
        <v>1</v>
      </c>
      <c r="F710" s="50" t="n">
        <v>1461.16</v>
      </c>
      <c r="G710" s="50" t="n">
        <v>1097.08</v>
      </c>
      <c r="H710" s="51" t="n">
        <v>0.2492</v>
      </c>
      <c r="I710" s="51" t="n">
        <v>0.3319</v>
      </c>
      <c r="J710" s="49">
        <f>VLOOKUP(C710,PRECIOS!A:B,2,0)</f>
        <v/>
      </c>
      <c r="K710" s="49">
        <f>1-((F710*1.19)/E710/J710)</f>
        <v/>
      </c>
    </row>
    <row r="711">
      <c r="A711" s="49" t="inlineStr">
        <is>
          <t xml:space="preserve">     41911244</t>
        </is>
      </c>
      <c r="B711" s="49" t="inlineStr">
        <is>
          <t xml:space="preserve">0000041911244-000-MOLINA BUITRAGO CLARA INES                                </t>
        </is>
      </c>
      <c r="C711" s="49" t="inlineStr">
        <is>
          <t xml:space="preserve">AEROSOL LACA BLANCO MATE X 300 ML                 </t>
        </is>
      </c>
      <c r="D711" s="49">
        <f>VLOOKUP(A711,VENDEDORES!G:H,2,0)</f>
        <v/>
      </c>
      <c r="E711" s="49" t="n">
        <v>3</v>
      </c>
      <c r="F711" s="50" t="n">
        <v>34295.8</v>
      </c>
      <c r="G711" s="50" t="n">
        <v>25741.25</v>
      </c>
      <c r="H711" s="51" t="n">
        <v>0.2494</v>
      </c>
      <c r="I711" s="51" t="n">
        <v>0.3323</v>
      </c>
      <c r="J711" s="49">
        <f>VLOOKUP(C711,PRECIOS!A:B,2,0)</f>
        <v/>
      </c>
      <c r="K711" s="49">
        <f>1-((F711*1.19)/E711/J711)</f>
        <v/>
      </c>
    </row>
    <row r="712">
      <c r="A712" s="49" t="inlineStr">
        <is>
          <t xml:space="preserve">    900177065</t>
        </is>
      </c>
      <c r="B712" s="49" t="inlineStr">
        <is>
          <t xml:space="preserve">0000900177065-000-TRILATERO DISEÑO CONSTRUCCION E INTERVENTORIA S.A.S.      </t>
        </is>
      </c>
      <c r="C712" s="49" t="inlineStr">
        <is>
          <t xml:space="preserve">AEROSOL LACA BLANCO MATE X 300 ML                 </t>
        </is>
      </c>
      <c r="D712" s="49">
        <f>VLOOKUP(A712,VENDEDORES!G:H,2,0)</f>
        <v/>
      </c>
      <c r="E712" s="49" t="n">
        <v>3</v>
      </c>
      <c r="F712" s="50" t="n">
        <v>34295.8</v>
      </c>
      <c r="G712" s="50" t="n">
        <v>25741.26</v>
      </c>
      <c r="H712" s="51" t="n">
        <v>0.2494</v>
      </c>
      <c r="I712" s="51" t="n">
        <v>0.3323</v>
      </c>
      <c r="J712" s="49">
        <f>VLOOKUP(C712,PRECIOS!A:B,2,0)</f>
        <v/>
      </c>
      <c r="K712" s="49">
        <f>1-((F712*1.19)/E712/J712)</f>
        <v/>
      </c>
    </row>
    <row r="713">
      <c r="A713" s="49" t="inlineStr">
        <is>
          <t xml:space="preserve"> 222222222222</t>
        </is>
      </c>
      <c r="B713" s="49" t="inlineStr">
        <is>
          <t xml:space="preserve">0222222222222-000-CONSUMIDOR FINAL                                          </t>
        </is>
      </c>
      <c r="C713" s="49" t="inlineStr">
        <is>
          <t xml:space="preserve">BROCHA POPULAR 3   GOYA                           </t>
        </is>
      </c>
      <c r="D713" s="49">
        <f>VLOOKUP(A713,VENDEDORES!G:H,2,0)</f>
        <v/>
      </c>
      <c r="E713" s="49" t="n">
        <v>5</v>
      </c>
      <c r="F713" s="50" t="n">
        <v>30819.1</v>
      </c>
      <c r="G713" s="50" t="n">
        <v>23113.5</v>
      </c>
      <c r="H713" s="51" t="n">
        <v>0.25</v>
      </c>
      <c r="I713" s="51" t="n">
        <v>0.3334</v>
      </c>
      <c r="J713" s="49">
        <f>VLOOKUP(C713,PRECIOS!A:B,2,0)</f>
        <v/>
      </c>
      <c r="K713" s="49">
        <f>1-((F713*1.19)/E713/J713)</f>
        <v/>
      </c>
    </row>
    <row r="714">
      <c r="A714" s="49" t="inlineStr">
        <is>
          <t xml:space="preserve">    900588375</t>
        </is>
      </c>
      <c r="B714" s="49" t="inlineStr">
        <is>
          <t xml:space="preserve">0000900588375-000-DOMO ALARMAS LTDA                                         </t>
        </is>
      </c>
      <c r="C714" s="49" t="inlineStr">
        <is>
          <t xml:space="preserve">BROCHA POPULAR 3   GOYA                           </t>
        </is>
      </c>
      <c r="D714" s="49">
        <f>VLOOKUP(A714,VENDEDORES!G:H,2,0)</f>
        <v/>
      </c>
      <c r="E714" s="49" t="n">
        <v>1</v>
      </c>
      <c r="F714" s="50" t="n">
        <v>6163.82</v>
      </c>
      <c r="G714" s="50" t="n">
        <v>4622.7</v>
      </c>
      <c r="H714" s="51" t="n">
        <v>0.25</v>
      </c>
      <c r="I714" s="51" t="n">
        <v>0.3334</v>
      </c>
      <c r="J714" s="49">
        <f>VLOOKUP(C714,PRECIOS!A:B,2,0)</f>
        <v/>
      </c>
      <c r="K714" s="49">
        <f>1-((F714*1.19)/E714/J714)</f>
        <v/>
      </c>
    </row>
    <row r="715">
      <c r="A715" s="49" t="inlineStr">
        <is>
          <t xml:space="preserve">    890002072</t>
        </is>
      </c>
      <c r="B715" s="49" t="inlineStr">
        <is>
          <t xml:space="preserve">0000890002072-000-CUERPO DE BOMBEROS VOLUNTARIOS DE CALARCA                 </t>
        </is>
      </c>
      <c r="C715" s="49" t="inlineStr">
        <is>
          <t xml:space="preserve">LIJA AGUA # 600 ABRACOL                           </t>
        </is>
      </c>
      <c r="D715" s="49">
        <f>VLOOKUP(A715,VENDEDORES!G:H,2,0)</f>
        <v/>
      </c>
      <c r="E715" s="49" t="n">
        <v>2</v>
      </c>
      <c r="F715" s="50" t="n">
        <v>2251.26</v>
      </c>
      <c r="G715" s="50" t="n">
        <v>1688.02</v>
      </c>
      <c r="H715" s="51" t="n">
        <v>0.2502</v>
      </c>
      <c r="I715" s="51" t="n">
        <v>0.3337</v>
      </c>
      <c r="J715" s="49">
        <f>VLOOKUP(C715,PRECIOS!A:B,2,0)</f>
        <v/>
      </c>
      <c r="K715" s="49">
        <f>1-((F715*1.19)/E715/J715)</f>
        <v/>
      </c>
    </row>
    <row r="716">
      <c r="A716" s="49" t="inlineStr">
        <is>
          <t xml:space="preserve"> 222222222222</t>
        </is>
      </c>
      <c r="B716" s="49" t="inlineStr">
        <is>
          <t xml:space="preserve">0222222222222-000-CONSUMIDOR FINAL                                          </t>
        </is>
      </c>
      <c r="C716" s="49" t="inlineStr">
        <is>
          <t xml:space="preserve">LIJA AGUA # 600 ABRACOL                           </t>
        </is>
      </c>
      <c r="D716" s="49">
        <f>VLOOKUP(A716,VENDEDORES!G:H,2,0)</f>
        <v/>
      </c>
      <c r="E716" s="49" t="n">
        <v>1</v>
      </c>
      <c r="F716" s="50" t="n">
        <v>1125.63</v>
      </c>
      <c r="G716" s="50" t="n">
        <v>844.01</v>
      </c>
      <c r="H716" s="51" t="n">
        <v>0.2502</v>
      </c>
      <c r="I716" s="51" t="n">
        <v>0.3337</v>
      </c>
      <c r="J716" s="49">
        <f>VLOOKUP(C716,PRECIOS!A:B,2,0)</f>
        <v/>
      </c>
      <c r="K716" s="49">
        <f>1-((F716*1.19)/E716/J716)</f>
        <v/>
      </c>
    </row>
    <row r="717">
      <c r="A717" s="49" t="inlineStr">
        <is>
          <t xml:space="preserve">     89001364</t>
        </is>
      </c>
      <c r="B717" s="49" t="inlineStr">
        <is>
          <t xml:space="preserve">0000089001364-000-PARRA JAIRO                                               </t>
        </is>
      </c>
      <c r="C717" s="49" t="inlineStr">
        <is>
          <t xml:space="preserve">PEGANTE 2532 (G1) CUARTO                          </t>
        </is>
      </c>
      <c r="D717" s="49">
        <f>VLOOKUP(A717,VENDEDORES!G:H,2,0)</f>
        <v/>
      </c>
      <c r="E717" s="49" t="n">
        <v>1</v>
      </c>
      <c r="F717" s="50" t="n">
        <v>7759.66</v>
      </c>
      <c r="G717" s="50" t="n">
        <v>5811.4</v>
      </c>
      <c r="H717" s="51" t="n">
        <v>0.2511</v>
      </c>
      <c r="I717" s="51" t="n">
        <v>0.3352000000000001</v>
      </c>
      <c r="J717" s="49">
        <f>VLOOKUP(C717,PRECIOS!A:B,2,0)</f>
        <v/>
      </c>
      <c r="K717" s="49">
        <f>1-((F717*1.19)/E717/J717)</f>
        <v/>
      </c>
    </row>
    <row r="718">
      <c r="A718" s="49" t="inlineStr">
        <is>
          <t xml:space="preserve">      6463232</t>
        </is>
      </c>
      <c r="B718" s="49" t="inlineStr">
        <is>
          <t xml:space="preserve">0000006463232-000-MUÑOZ JOSE WILMAR                                         </t>
        </is>
      </c>
      <c r="C718" s="49" t="inlineStr">
        <is>
          <t xml:space="preserve">SIFON SANITARIO S/T 180 CXC 2                     </t>
        </is>
      </c>
      <c r="D718" s="49">
        <f>VLOOKUP(A718,VENDEDORES!G:H,2,0)</f>
        <v/>
      </c>
      <c r="E718" s="49" t="n">
        <v>1</v>
      </c>
      <c r="F718" s="50" t="n">
        <v>3113.45</v>
      </c>
      <c r="G718" s="50" t="n">
        <v>2331.36</v>
      </c>
      <c r="H718" s="51" t="n">
        <v>0.2512</v>
      </c>
      <c r="I718" s="51" t="n">
        <v>0.3355</v>
      </c>
      <c r="J718" s="49">
        <f>VLOOKUP(C718,PRECIOS!A:B,2,0)</f>
        <v/>
      </c>
      <c r="K718" s="49">
        <f>1-((F718*1.19)/E718/J718)</f>
        <v/>
      </c>
    </row>
    <row r="719">
      <c r="A719" s="49" t="inlineStr">
        <is>
          <t xml:space="preserve">    901885848</t>
        </is>
      </c>
      <c r="B719" s="49" t="inlineStr">
        <is>
          <t xml:space="preserve">0000901885848-000-DAGOMEQ SAS                                               </t>
        </is>
      </c>
      <c r="C719" s="49" t="inlineStr">
        <is>
          <t xml:space="preserve">SOLDADURA PVC 1/16 NEUTRO Y VERDE SUPRASOLD       </t>
        </is>
      </c>
      <c r="D719" s="49">
        <f>VLOOKUP(A719,VENDEDORES!G:H,2,0)</f>
        <v/>
      </c>
      <c r="E719" s="49" t="n">
        <v>1</v>
      </c>
      <c r="F719" s="50" t="n">
        <v>18450.66</v>
      </c>
      <c r="G719" s="50" t="n">
        <v>13811.24</v>
      </c>
      <c r="H719" s="51" t="n">
        <v>0.2515</v>
      </c>
      <c r="I719" s="51" t="n">
        <v>0.3359</v>
      </c>
      <c r="J719" s="49">
        <f>VLOOKUP(C719,PRECIOS!A:B,2,0)</f>
        <v/>
      </c>
      <c r="K719" s="49">
        <f>1-((F719*1.19)/E719/J719)</f>
        <v/>
      </c>
    </row>
    <row r="720">
      <c r="A720" s="49" t="inlineStr">
        <is>
          <t xml:space="preserve"> 222222222222</t>
        </is>
      </c>
      <c r="B720" s="49" t="inlineStr">
        <is>
          <t xml:space="preserve">0222222222222-000-CONSUMIDOR FINAL                                          </t>
        </is>
      </c>
      <c r="C720" s="49" t="inlineStr">
        <is>
          <t xml:space="preserve">SANISIL TRANSPARENTE X 300 C.C.                   </t>
        </is>
      </c>
      <c r="D720" s="49">
        <f>VLOOKUP(A720,VENDEDORES!G:H,2,0)</f>
        <v/>
      </c>
      <c r="E720" s="49" t="n">
        <v>1</v>
      </c>
      <c r="F720" s="50" t="n">
        <v>13320</v>
      </c>
      <c r="G720" s="50" t="n">
        <v>9959.639999999999</v>
      </c>
      <c r="H720" s="51" t="n">
        <v>0.2523</v>
      </c>
      <c r="I720" s="51" t="n">
        <v>0.3374</v>
      </c>
      <c r="J720" s="49">
        <f>VLOOKUP(C720,PRECIOS!A:B,2,0)</f>
        <v/>
      </c>
      <c r="K720" s="49">
        <f>1-((F720*1.19)/E720/J720)</f>
        <v/>
      </c>
    </row>
    <row r="721">
      <c r="A721" s="49" t="inlineStr">
        <is>
          <t xml:space="preserve"> 222222222222</t>
        </is>
      </c>
      <c r="B721" s="49" t="inlineStr">
        <is>
          <t xml:space="preserve">0222222222222-000-CONSUMIDOR FINAL                                          </t>
        </is>
      </c>
      <c r="C721" s="49" t="inlineStr">
        <is>
          <t xml:space="preserve">PINCEL BRIGTH # 3 REDONDO                         </t>
        </is>
      </c>
      <c r="D721" s="49">
        <f>VLOOKUP(A721,VENDEDORES!G:H,2,0)</f>
        <v/>
      </c>
      <c r="E721" s="49" t="n">
        <v>2</v>
      </c>
      <c r="F721" s="50" t="n">
        <v>1820.17</v>
      </c>
      <c r="G721" s="50" t="n">
        <v>1360.12</v>
      </c>
      <c r="H721" s="51" t="n">
        <v>0.2528</v>
      </c>
      <c r="I721" s="51" t="n">
        <v>0.3382</v>
      </c>
      <c r="J721" s="49">
        <f>VLOOKUP(C721,PRECIOS!A:B,2,0)</f>
        <v/>
      </c>
      <c r="K721" s="49">
        <f>1-((F721*1.19)/E721/J721)</f>
        <v/>
      </c>
    </row>
    <row r="722">
      <c r="A722" s="49" t="inlineStr">
        <is>
          <t xml:space="preserve"> 222222222222</t>
        </is>
      </c>
      <c r="B722" s="49" t="inlineStr">
        <is>
          <t xml:space="preserve">0222222222222-000-CONSUMIDOR FINAL                                          </t>
        </is>
      </c>
      <c r="C722" s="49" t="inlineStr">
        <is>
          <t xml:space="preserve">ALCOHOL GOMA MEDIA BOTELLA                        </t>
        </is>
      </c>
      <c r="D722" s="49">
        <f>VLOOKUP(A722,VENDEDORES!G:H,2,0)</f>
        <v/>
      </c>
      <c r="E722" s="49" t="n">
        <v>1</v>
      </c>
      <c r="F722" s="50" t="n">
        <v>3225.21</v>
      </c>
      <c r="G722" s="50" t="n">
        <v>2409.5</v>
      </c>
      <c r="H722" s="51" t="n">
        <v>0.2529</v>
      </c>
      <c r="I722" s="51" t="n">
        <v>0.3385</v>
      </c>
      <c r="J722" s="49">
        <f>VLOOKUP(C722,PRECIOS!A:B,2,0)</f>
        <v/>
      </c>
      <c r="K722" s="49">
        <f>1-((F722*1.19)/E722/J722)</f>
        <v/>
      </c>
    </row>
    <row r="723">
      <c r="A723" s="49" t="inlineStr">
        <is>
          <t xml:space="preserve"> 222222222222</t>
        </is>
      </c>
      <c r="B723" s="49" t="inlineStr">
        <is>
          <t xml:space="preserve">0222222222222-000-CONSUMIDOR FINAL                                          </t>
        </is>
      </c>
      <c r="C723" s="49" t="inlineStr">
        <is>
          <t xml:space="preserve">BROCHA MONA 1 1/2 GOYA                            </t>
        </is>
      </c>
      <c r="D723" s="49">
        <f>VLOOKUP(A723,VENDEDORES!G:H,2,0)</f>
        <v/>
      </c>
      <c r="E723" s="49" t="n">
        <v>2</v>
      </c>
      <c r="F723" s="50" t="n">
        <v>9009.84</v>
      </c>
      <c r="G723" s="50" t="n">
        <v>6729.46</v>
      </c>
      <c r="H723" s="51" t="n">
        <v>0.2531</v>
      </c>
      <c r="I723" s="51" t="n">
        <v>0.3389</v>
      </c>
      <c r="J723" s="49">
        <f>VLOOKUP(C723,PRECIOS!A:B,2,0)</f>
        <v/>
      </c>
      <c r="K723" s="49">
        <f>1-((F723*1.19)/E723/J723)</f>
        <v/>
      </c>
    </row>
    <row r="724">
      <c r="A724" s="49" t="inlineStr">
        <is>
          <t xml:space="preserve">      6463232</t>
        </is>
      </c>
      <c r="B724" s="49" t="inlineStr">
        <is>
          <t xml:space="preserve">0000006463232-000-MUÑOZ JOSE WILMAR                                         </t>
        </is>
      </c>
      <c r="C724" s="49" t="inlineStr">
        <is>
          <t xml:space="preserve">ADAPTADOR MACHO 1/2 PRESION LISO ROSC             </t>
        </is>
      </c>
      <c r="D724" s="49">
        <f>VLOOKUP(A724,VENDEDORES!G:H,2,0)</f>
        <v/>
      </c>
      <c r="E724" s="49" t="n">
        <v>1</v>
      </c>
      <c r="F724" s="50" t="n">
        <v>252.08</v>
      </c>
      <c r="G724" s="50" t="n">
        <v>188.25</v>
      </c>
      <c r="H724" s="51" t="n">
        <v>0.2532</v>
      </c>
      <c r="I724" s="51" t="n">
        <v>0.3391</v>
      </c>
      <c r="J724" s="49">
        <f>VLOOKUP(C724,PRECIOS!A:B,2,0)</f>
        <v/>
      </c>
      <c r="K724" s="49">
        <f>1-((F724*1.19)/E724/J724)</f>
        <v/>
      </c>
    </row>
    <row r="725">
      <c r="A725" s="49" t="inlineStr">
        <is>
          <t xml:space="preserve"> 222222222222</t>
        </is>
      </c>
      <c r="B725" s="49" t="inlineStr">
        <is>
          <t xml:space="preserve">0222222222222-000-CONSUMIDOR FINAL                                          </t>
        </is>
      </c>
      <c r="C725" s="49" t="inlineStr">
        <is>
          <t xml:space="preserve">VINILTEX BLANCO 01                                </t>
        </is>
      </c>
      <c r="D725" s="49">
        <f>VLOOKUP(A725,VENDEDORES!G:H,2,0)</f>
        <v/>
      </c>
      <c r="E725" s="49" t="n">
        <v>2.125</v>
      </c>
      <c r="F725" s="50" t="n">
        <v>170405.04</v>
      </c>
      <c r="G725" s="50" t="n">
        <v>127261.8</v>
      </c>
      <c r="H725" s="51" t="n">
        <v>0.2532</v>
      </c>
      <c r="I725" s="51" t="n">
        <v>0.339</v>
      </c>
      <c r="J725" s="49">
        <f>VLOOKUP(C725,PRECIOS!A:B,2,0)</f>
        <v/>
      </c>
      <c r="K725" s="49">
        <f>1-((F725*1.19)/E725/J725)</f>
        <v/>
      </c>
    </row>
    <row r="726">
      <c r="A726" s="49" t="inlineStr">
        <is>
          <t xml:space="preserve"> 222222222222</t>
        </is>
      </c>
      <c r="B726" s="49" t="inlineStr">
        <is>
          <t xml:space="preserve">0222222222222-000-CONSUMIDOR FINAL                                          </t>
        </is>
      </c>
      <c r="C726" s="49" t="inlineStr">
        <is>
          <t xml:space="preserve">LIJA ROJA # 600 CARBORUNDUM                       </t>
        </is>
      </c>
      <c r="D726" s="49">
        <f>VLOOKUP(A726,VENDEDORES!G:H,2,0)</f>
        <v/>
      </c>
      <c r="E726" s="49" t="n">
        <v>10</v>
      </c>
      <c r="F726" s="50" t="n">
        <v>19478.99</v>
      </c>
      <c r="G726" s="50" t="n">
        <v>14539.85</v>
      </c>
      <c r="H726" s="51" t="n">
        <v>0.2536</v>
      </c>
      <c r="I726" s="51" t="n">
        <v>0.3397</v>
      </c>
      <c r="J726" s="49">
        <f>VLOOKUP(C726,PRECIOS!A:B,2,0)</f>
        <v/>
      </c>
      <c r="K726" s="49">
        <f>1-((F726*1.19)/E726/J726)</f>
        <v/>
      </c>
    </row>
    <row r="727">
      <c r="A727" s="49" t="inlineStr">
        <is>
          <t xml:space="preserve"> 222222222222</t>
        </is>
      </c>
      <c r="B727" s="49" t="inlineStr">
        <is>
          <t xml:space="preserve">0222222222222-000-CONSUMIDOR FINAL                                          </t>
        </is>
      </c>
      <c r="C727" s="49" t="inlineStr">
        <is>
          <t xml:space="preserve">REJILLA 2 ANTICUCARACHAS 3X2 NIEVE                </t>
        </is>
      </c>
      <c r="D727" s="49">
        <f>VLOOKUP(A727,VENDEDORES!G:H,2,0)</f>
        <v/>
      </c>
      <c r="E727" s="49" t="n">
        <v>1</v>
      </c>
      <c r="F727" s="50" t="n">
        <v>2842.12</v>
      </c>
      <c r="G727" s="50" t="n">
        <v>2119.06</v>
      </c>
      <c r="H727" s="51" t="n">
        <v>0.2544</v>
      </c>
      <c r="I727" s="51" t="n">
        <v>0.3411999999999999</v>
      </c>
      <c r="J727" s="49">
        <f>VLOOKUP(C727,PRECIOS!A:B,2,0)</f>
        <v/>
      </c>
      <c r="K727" s="49">
        <f>1-((F727*1.19)/E727/J727)</f>
        <v/>
      </c>
    </row>
    <row r="728">
      <c r="A728" s="49" t="inlineStr">
        <is>
          <t xml:space="preserve">    901885848</t>
        </is>
      </c>
      <c r="B728" s="49" t="inlineStr">
        <is>
          <t xml:space="preserve">0000901885848-000-DAGOMEQ SAS                                               </t>
        </is>
      </c>
      <c r="C728" s="49" t="inlineStr">
        <is>
          <t xml:space="preserve">UNION PRESION 2                                   </t>
        </is>
      </c>
      <c r="D728" s="49">
        <f>VLOOKUP(A728,VENDEDORES!G:H,2,0)</f>
        <v/>
      </c>
      <c r="E728" s="49" t="n">
        <v>2</v>
      </c>
      <c r="F728" s="50" t="n">
        <v>4956.4</v>
      </c>
      <c r="G728" s="50" t="n">
        <v>3695.29</v>
      </c>
      <c r="H728" s="51" t="n">
        <v>0.2544</v>
      </c>
      <c r="I728" s="51" t="n">
        <v>0.3413</v>
      </c>
      <c r="J728" s="49">
        <f>VLOOKUP(C728,PRECIOS!A:B,2,0)</f>
        <v/>
      </c>
      <c r="K728" s="49">
        <f>1-((F728*1.19)/E728/J728)</f>
        <v/>
      </c>
    </row>
    <row r="729">
      <c r="A729" s="49" t="inlineStr">
        <is>
          <t xml:space="preserve"> 222222222222</t>
        </is>
      </c>
      <c r="B729" s="49" t="inlineStr">
        <is>
          <t xml:space="preserve">0222222222222-000-CONSUMIDOR FINAL                                          </t>
        </is>
      </c>
      <c r="C729" s="49" t="inlineStr">
        <is>
          <t xml:space="preserve">LIMPIADOR SUPRASOLD PARA PVC 1/128                </t>
        </is>
      </c>
      <c r="D729" s="49">
        <f>VLOOKUP(A729,VENDEDORES!G:H,2,0)</f>
        <v/>
      </c>
      <c r="E729" s="49" t="n">
        <v>1</v>
      </c>
      <c r="F729" s="50" t="n">
        <v>1838.37</v>
      </c>
      <c r="G729" s="50" t="n">
        <v>1370.27</v>
      </c>
      <c r="H729" s="51" t="n">
        <v>0.2546</v>
      </c>
      <c r="I729" s="51" t="n">
        <v>0.3416</v>
      </c>
      <c r="J729" s="49">
        <f>VLOOKUP(C729,PRECIOS!A:B,2,0)</f>
        <v/>
      </c>
      <c r="K729" s="49">
        <f>1-((F729*1.19)/E729/J729)</f>
        <v/>
      </c>
    </row>
    <row r="730">
      <c r="A730" s="49" t="inlineStr">
        <is>
          <t xml:space="preserve"> 222222222222</t>
        </is>
      </c>
      <c r="B730" s="49" t="inlineStr">
        <is>
          <t xml:space="preserve">0222222222222-000-CONSUMIDOR FINAL                                          </t>
        </is>
      </c>
      <c r="C730" s="49" t="inlineStr">
        <is>
          <t xml:space="preserve">VINILO ICO PINTA MAS BLANCO T1 05                 </t>
        </is>
      </c>
      <c r="D730" s="49">
        <f>VLOOKUP(A730,VENDEDORES!G:H,2,0)</f>
        <v/>
      </c>
      <c r="E730" s="49" t="n">
        <v>1</v>
      </c>
      <c r="F730" s="50" t="n">
        <v>176072.27</v>
      </c>
      <c r="G730" s="50" t="n">
        <v>131118</v>
      </c>
      <c r="H730" s="51" t="n">
        <v>0.2553</v>
      </c>
      <c r="I730" s="51" t="n">
        <v>0.3429</v>
      </c>
      <c r="J730" s="49">
        <f>VLOOKUP(C730,PRECIOS!A:B,2,0)</f>
        <v/>
      </c>
      <c r="K730" s="49">
        <f>1-((F730*1.19)/E730/J730)</f>
        <v/>
      </c>
    </row>
    <row r="731">
      <c r="A731" s="49" t="inlineStr">
        <is>
          <t xml:space="preserve">    901516954</t>
        </is>
      </c>
      <c r="B731" s="49" t="inlineStr">
        <is>
          <t xml:space="preserve">0000901516954-000-INMOBILIARIA SOFIA CABRERA SAS                            </t>
        </is>
      </c>
      <c r="C731" s="49" t="inlineStr">
        <is>
          <t xml:space="preserve">IMPRIMANTE 8401 ALGRECO 01                        </t>
        </is>
      </c>
      <c r="D731" s="49">
        <f>VLOOKUP(A731,VENDEDORES!G:H,2,0)</f>
        <v/>
      </c>
      <c r="E731" s="49" t="n">
        <v>2</v>
      </c>
      <c r="F731" s="50" t="n">
        <v>83482.35000000001</v>
      </c>
      <c r="G731" s="50" t="n">
        <v>62086.33</v>
      </c>
      <c r="H731" s="51" t="n">
        <v>0.2563</v>
      </c>
      <c r="I731" s="51" t="n">
        <v>0.3446</v>
      </c>
      <c r="J731" s="49">
        <f>VLOOKUP(C731,PRECIOS!A:B,2,0)</f>
        <v/>
      </c>
      <c r="K731" s="49">
        <f>1-((F731*1.19)/E731/J731)</f>
        <v/>
      </c>
    </row>
    <row r="732">
      <c r="A732" s="49" t="inlineStr">
        <is>
          <t xml:space="preserve">    901484730</t>
        </is>
      </c>
      <c r="B732" s="49" t="inlineStr">
        <is>
          <t xml:space="preserve">0000901484730-000-PARALLELO ARQUITECTURA E INGENIERIA SAS                   </t>
        </is>
      </c>
      <c r="C732" s="49" t="inlineStr">
        <is>
          <t xml:space="preserve">IMPRIMANTE 8401 ALGRECO 01                        </t>
        </is>
      </c>
      <c r="D732" s="49">
        <f>VLOOKUP(A732,VENDEDORES!G:H,2,0)</f>
        <v/>
      </c>
      <c r="E732" s="49" t="n">
        <v>1</v>
      </c>
      <c r="F732" s="50" t="n">
        <v>41741.18</v>
      </c>
      <c r="G732" s="50" t="n">
        <v>31043.16</v>
      </c>
      <c r="H732" s="51" t="n">
        <v>0.2563</v>
      </c>
      <c r="I732" s="51" t="n">
        <v>0.3446</v>
      </c>
      <c r="J732" s="49">
        <f>VLOOKUP(C732,PRECIOS!A:B,2,0)</f>
        <v/>
      </c>
      <c r="K732" s="49">
        <f>1-((F732*1.19)/E732/J732)</f>
        <v/>
      </c>
    </row>
    <row r="733">
      <c r="A733" s="49" t="inlineStr">
        <is>
          <t xml:space="preserve"> 222222222222</t>
        </is>
      </c>
      <c r="B733" s="49" t="inlineStr">
        <is>
          <t xml:space="preserve">0222222222222-000-CONSUMIDOR FINAL                                          </t>
        </is>
      </c>
      <c r="C733" s="49" t="inlineStr">
        <is>
          <t xml:space="preserve">YEE SANITARIA REDUCIDA 3X2                        </t>
        </is>
      </c>
      <c r="D733" s="49">
        <f>VLOOKUP(A733,VENDEDORES!G:H,2,0)</f>
        <v/>
      </c>
      <c r="E733" s="49" t="n">
        <v>1</v>
      </c>
      <c r="F733" s="50" t="n">
        <v>8341.66</v>
      </c>
      <c r="G733" s="50" t="n">
        <v>6192.23</v>
      </c>
      <c r="H733" s="51" t="n">
        <v>0.2577</v>
      </c>
      <c r="I733" s="51" t="n">
        <v>0.3471</v>
      </c>
      <c r="J733" s="49">
        <f>VLOOKUP(C733,PRECIOS!A:B,2,0)</f>
        <v/>
      </c>
      <c r="K733" s="49">
        <f>1-((F733*1.19)/E733/J733)</f>
        <v/>
      </c>
    </row>
    <row r="734">
      <c r="A734" s="49" t="inlineStr">
        <is>
          <t xml:space="preserve"> 222222222222</t>
        </is>
      </c>
      <c r="B734" s="49" t="inlineStr">
        <is>
          <t xml:space="preserve">0222222222222-000-CONSUMIDOR FINAL                                          </t>
        </is>
      </c>
      <c r="C734" s="49" t="inlineStr">
        <is>
          <t xml:space="preserve">SOLDADURA PVC 1/128 NEUTRO Y VERDE SUPRASOLD      </t>
        </is>
      </c>
      <c r="D734" s="49">
        <f>VLOOKUP(A734,VENDEDORES!G:H,2,0)</f>
        <v/>
      </c>
      <c r="E734" s="49" t="n">
        <v>2</v>
      </c>
      <c r="F734" s="50" t="n">
        <v>6567</v>
      </c>
      <c r="G734" s="50" t="n">
        <v>4873.62</v>
      </c>
      <c r="H734" s="51" t="n">
        <v>0.2579</v>
      </c>
      <c r="I734" s="51" t="n">
        <v>0.3475</v>
      </c>
      <c r="J734" s="49">
        <f>VLOOKUP(C734,PRECIOS!A:B,2,0)</f>
        <v/>
      </c>
      <c r="K734" s="49">
        <f>1-((F734*1.19)/E734/J734)</f>
        <v/>
      </c>
    </row>
    <row r="735">
      <c r="A735" s="49" t="inlineStr">
        <is>
          <t xml:space="preserve"> 222222222222</t>
        </is>
      </c>
      <c r="B735" s="49" t="inlineStr">
        <is>
          <t xml:space="preserve">0222222222222-000-CONSUMIDOR FINAL                                          </t>
        </is>
      </c>
      <c r="C735" s="49" t="inlineStr">
        <is>
          <t xml:space="preserve">VINILTEX BASE TINT 04                             </t>
        </is>
      </c>
      <c r="D735" s="49">
        <f>VLOOKUP(A735,VENDEDORES!G:H,2,0)</f>
        <v/>
      </c>
      <c r="E735" s="49" t="n">
        <v>1</v>
      </c>
      <c r="F735" s="50" t="n">
        <v>29147.9</v>
      </c>
      <c r="G735" s="50" t="n">
        <v>21628.94</v>
      </c>
      <c r="H735" s="51" t="n">
        <v>0.258</v>
      </c>
      <c r="I735" s="51" t="n">
        <v>0.3476</v>
      </c>
      <c r="J735" s="49">
        <f>VLOOKUP(C735,PRECIOS!A:B,2,0)</f>
        <v/>
      </c>
      <c r="K735" s="49">
        <f>1-((F735*1.19)/E735/J735)</f>
        <v/>
      </c>
    </row>
    <row r="736">
      <c r="A736" s="49" t="inlineStr">
        <is>
          <t xml:space="preserve"> 222222222222</t>
        </is>
      </c>
      <c r="B736" s="49" t="inlineStr">
        <is>
          <t xml:space="preserve">0222222222222-000-CONSUMIDOR FINAL                                          </t>
        </is>
      </c>
      <c r="C736" s="49" t="inlineStr">
        <is>
          <t xml:space="preserve">IMPRIMANTE 8401 ALGRECO 05                        </t>
        </is>
      </c>
      <c r="D736" s="49">
        <f>VLOOKUP(A736,VENDEDORES!G:H,2,0)</f>
        <v/>
      </c>
      <c r="E736" s="49" t="n">
        <v>1</v>
      </c>
      <c r="F736" s="50" t="n">
        <v>187823.78</v>
      </c>
      <c r="G736" s="50" t="n">
        <v>139341.56</v>
      </c>
      <c r="H736" s="51" t="n">
        <v>0.2581</v>
      </c>
      <c r="I736" s="51" t="n">
        <v>0.3479</v>
      </c>
      <c r="J736" s="49">
        <f>VLOOKUP(C736,PRECIOS!A:B,2,0)</f>
        <v/>
      </c>
      <c r="K736" s="49">
        <f>1-((F736*1.19)/E736/J736)</f>
        <v/>
      </c>
    </row>
    <row r="737">
      <c r="A737" s="49" t="inlineStr">
        <is>
          <t xml:space="preserve"> 222222222222</t>
        </is>
      </c>
      <c r="B737" s="49" t="inlineStr">
        <is>
          <t xml:space="preserve">0222222222222-000-CONSUMIDOR FINAL                                          </t>
        </is>
      </c>
      <c r="C737" s="49" t="inlineStr">
        <is>
          <t xml:space="preserve">CODO PRESION 90 1/2                               </t>
        </is>
      </c>
      <c r="D737" s="49">
        <f>VLOOKUP(A737,VENDEDORES!G:H,2,0)</f>
        <v/>
      </c>
      <c r="E737" s="49" t="n">
        <v>2</v>
      </c>
      <c r="F737" s="50" t="n">
        <v>728.74</v>
      </c>
      <c r="G737" s="50" t="n">
        <v>540.63</v>
      </c>
      <c r="H737" s="51" t="n">
        <v>0.2581</v>
      </c>
      <c r="I737" s="51" t="n">
        <v>0.3479</v>
      </c>
      <c r="J737" s="49">
        <f>VLOOKUP(C737,PRECIOS!A:B,2,0)</f>
        <v/>
      </c>
      <c r="K737" s="49">
        <f>1-((F737*1.19)/E737/J737)</f>
        <v/>
      </c>
    </row>
    <row r="738">
      <c r="A738" s="49" t="inlineStr">
        <is>
          <t xml:space="preserve">    901885848</t>
        </is>
      </c>
      <c r="B738" s="49" t="inlineStr">
        <is>
          <t xml:space="preserve">0000901885848-000-DAGOMEQ SAS                                               </t>
        </is>
      </c>
      <c r="C738" s="49" t="inlineStr">
        <is>
          <t xml:space="preserve">CODO PRESION 90 2                                 </t>
        </is>
      </c>
      <c r="D738" s="49">
        <f>VLOOKUP(A738,VENDEDORES!G:H,2,0)</f>
        <v/>
      </c>
      <c r="E738" s="49" t="n">
        <v>2</v>
      </c>
      <c r="F738" s="50" t="n">
        <v>13429.16</v>
      </c>
      <c r="G738" s="50" t="n">
        <v>9962</v>
      </c>
      <c r="H738" s="51" t="n">
        <v>0.2582</v>
      </c>
      <c r="I738" s="51" t="n">
        <v>0.348</v>
      </c>
      <c r="J738" s="49">
        <f>VLOOKUP(C738,PRECIOS!A:B,2,0)</f>
        <v/>
      </c>
      <c r="K738" s="49">
        <f>1-((F738*1.19)/E738/J738)</f>
        <v/>
      </c>
    </row>
    <row r="739">
      <c r="A739" s="49" t="inlineStr">
        <is>
          <t xml:space="preserve">      5853624</t>
        </is>
      </c>
      <c r="B739" s="49" t="inlineStr">
        <is>
          <t xml:space="preserve">0000005853624-000-GARCIA GRANOBLES LUIS EDUARDO                             </t>
        </is>
      </c>
      <c r="C739" s="49" t="inlineStr">
        <is>
          <t xml:space="preserve">LIJA AGUA # 150 ABRACOL                           </t>
        </is>
      </c>
      <c r="D739" s="49">
        <f>VLOOKUP(A739,VENDEDORES!G:H,2,0)</f>
        <v/>
      </c>
      <c r="E739" s="49" t="n">
        <v>4</v>
      </c>
      <c r="F739" s="50" t="n">
        <v>5233.61</v>
      </c>
      <c r="G739" s="50" t="n">
        <v>3875.03</v>
      </c>
      <c r="H739" s="51" t="n">
        <v>0.2596</v>
      </c>
      <c r="I739" s="51" t="n">
        <v>0.3506</v>
      </c>
      <c r="J739" s="49">
        <f>VLOOKUP(C739,PRECIOS!A:B,2,0)</f>
        <v/>
      </c>
      <c r="K739" s="49">
        <f>1-((F739*1.19)/E739/J739)</f>
        <v/>
      </c>
    </row>
    <row r="740">
      <c r="A740" s="49" t="inlineStr">
        <is>
          <t xml:space="preserve">     10028986</t>
        </is>
      </c>
      <c r="B740" s="49" t="inlineStr">
        <is>
          <t xml:space="preserve">0000010028986-000-RUIZ CORRALES HERNANDO                                    </t>
        </is>
      </c>
      <c r="C740" s="49" t="inlineStr">
        <is>
          <t xml:space="preserve">LIJA AGUA # 150 ABRACOL                           </t>
        </is>
      </c>
      <c r="D740" s="49">
        <f>VLOOKUP(A740,VENDEDORES!G:H,2,0)</f>
        <v/>
      </c>
      <c r="E740" s="49" t="n">
        <v>10</v>
      </c>
      <c r="F740" s="50" t="n">
        <v>13084.03</v>
      </c>
      <c r="G740" s="50" t="n">
        <v>9687.58</v>
      </c>
      <c r="H740" s="51" t="n">
        <v>0.2596</v>
      </c>
      <c r="I740" s="51" t="n">
        <v>0.3506</v>
      </c>
      <c r="J740" s="49">
        <f>VLOOKUP(C740,PRECIOS!A:B,2,0)</f>
        <v/>
      </c>
      <c r="K740" s="49">
        <f>1-((F740*1.19)/E740/J740)</f>
        <v/>
      </c>
    </row>
    <row r="741">
      <c r="A741" s="49" t="inlineStr">
        <is>
          <t xml:space="preserve"> 222222222222</t>
        </is>
      </c>
      <c r="B741" s="49" t="inlineStr">
        <is>
          <t xml:space="preserve">0222222222222-000-CONSUMIDOR FINAL                                          </t>
        </is>
      </c>
      <c r="C741" s="49" t="inlineStr">
        <is>
          <t xml:space="preserve">TEE SANITARIO 2                                   </t>
        </is>
      </c>
      <c r="D741" s="49">
        <f>VLOOKUP(A741,VENDEDORES!G:H,2,0)</f>
        <v/>
      </c>
      <c r="E741" s="49" t="n">
        <v>1</v>
      </c>
      <c r="F741" s="50" t="n">
        <v>3808.75</v>
      </c>
      <c r="G741" s="50" t="n">
        <v>2814.75</v>
      </c>
      <c r="H741" s="51" t="n">
        <v>0.261</v>
      </c>
      <c r="I741" s="51" t="n">
        <v>0.3531</v>
      </c>
      <c r="J741" s="49">
        <f>VLOOKUP(C741,PRECIOS!A:B,2,0)</f>
        <v/>
      </c>
      <c r="K741" s="49">
        <f>1-((F741*1.19)/E741/J741)</f>
        <v/>
      </c>
    </row>
    <row r="742">
      <c r="A742" s="49" t="inlineStr">
        <is>
          <t xml:space="preserve"> 222222222222</t>
        </is>
      </c>
      <c r="B742" s="49" t="inlineStr">
        <is>
          <t xml:space="preserve">0222222222222-000-CONSUMIDOR FINAL                                          </t>
        </is>
      </c>
      <c r="C742" s="49" t="inlineStr">
        <is>
          <t xml:space="preserve">FIX ALL HIGH TACK BLANCO X 125 ML                 </t>
        </is>
      </c>
      <c r="D742" s="49">
        <f>VLOOKUP(A742,VENDEDORES!G:H,2,0)</f>
        <v/>
      </c>
      <c r="E742" s="49" t="n">
        <v>1</v>
      </c>
      <c r="F742" s="50" t="n">
        <v>17481.68</v>
      </c>
      <c r="G742" s="50" t="n">
        <v>12900</v>
      </c>
      <c r="H742" s="51" t="n">
        <v>0.2621</v>
      </c>
      <c r="I742" s="51" t="n">
        <v>0.3552</v>
      </c>
      <c r="J742" s="49">
        <f>VLOOKUP(C742,PRECIOS!A:B,2,0)</f>
        <v/>
      </c>
      <c r="K742" s="49">
        <f>1-((F742*1.19)/E742/J742)</f>
        <v/>
      </c>
    </row>
    <row r="743">
      <c r="A743" s="49" t="inlineStr">
        <is>
          <t xml:space="preserve"> 222222222222</t>
        </is>
      </c>
      <c r="B743" s="49" t="inlineStr">
        <is>
          <t xml:space="preserve">0222222222222-000-CONSUMIDOR FINAL                                          </t>
        </is>
      </c>
      <c r="C743" s="49" t="inlineStr">
        <is>
          <t xml:space="preserve">LIJA BANDA # 80 12 -300 MM                        </t>
        </is>
      </c>
      <c r="D743" s="49">
        <f>VLOOKUP(A743,VENDEDORES!G:H,2,0)</f>
        <v/>
      </c>
      <c r="E743" s="49" t="n">
        <v>0.5</v>
      </c>
      <c r="F743" s="50" t="n">
        <v>9619.75</v>
      </c>
      <c r="G743" s="50" t="n">
        <v>7085.7</v>
      </c>
      <c r="H743" s="51" t="n">
        <v>0.2634</v>
      </c>
      <c r="I743" s="51" t="n">
        <v>0.3576</v>
      </c>
      <c r="J743" s="49">
        <f>VLOOKUP(C743,PRECIOS!A:B,2,0)</f>
        <v/>
      </c>
      <c r="K743" s="49">
        <f>1-((F743*1.19)/E743/J743)</f>
        <v/>
      </c>
    </row>
    <row r="744">
      <c r="A744" s="49" t="inlineStr">
        <is>
          <t xml:space="preserve"> 222222222222</t>
        </is>
      </c>
      <c r="B744" s="49" t="inlineStr">
        <is>
          <t xml:space="preserve">0222222222222-000-CONSUMIDOR FINAL                                          </t>
        </is>
      </c>
      <c r="C744" s="49" t="inlineStr">
        <is>
          <t xml:space="preserve">DOMESTICO BASE DEEP 04                            </t>
        </is>
      </c>
      <c r="D744" s="49">
        <f>VLOOKUP(A744,VENDEDORES!G:H,2,0)</f>
        <v/>
      </c>
      <c r="E744" s="49" t="n">
        <v>1</v>
      </c>
      <c r="F744" s="50" t="n">
        <v>25198.32</v>
      </c>
      <c r="G744" s="50" t="n">
        <v>18553.9</v>
      </c>
      <c r="H744" s="51" t="n">
        <v>0.2637</v>
      </c>
      <c r="I744" s="51" t="n">
        <v>0.3581</v>
      </c>
      <c r="J744" s="49">
        <f>VLOOKUP(C744,PRECIOS!A:B,2,0)</f>
        <v/>
      </c>
      <c r="K744" s="49">
        <f>1-((F744*1.19)/E744/J744)</f>
        <v/>
      </c>
    </row>
    <row r="745">
      <c r="A745" s="49" t="inlineStr">
        <is>
          <t xml:space="preserve">     18387753</t>
        </is>
      </c>
      <c r="B745" s="49" t="inlineStr">
        <is>
          <t xml:space="preserve">0000018387753-000-SABOGAL PARRA HUBERNEY                                    </t>
        </is>
      </c>
      <c r="C745" s="49" t="inlineStr">
        <is>
          <t xml:space="preserve">RODILLO JUNIOR 1 1/2                              </t>
        </is>
      </c>
      <c r="D745" s="49">
        <f>VLOOKUP(A745,VENDEDORES!G:H,2,0)</f>
        <v/>
      </c>
      <c r="E745" s="49" t="n">
        <v>1</v>
      </c>
      <c r="F745" s="50" t="n">
        <v>2268.82</v>
      </c>
      <c r="G745" s="50" t="n">
        <v>1670.24</v>
      </c>
      <c r="H745" s="51" t="n">
        <v>0.2638</v>
      </c>
      <c r="I745" s="51" t="n">
        <v>0.3584000000000001</v>
      </c>
      <c r="J745" s="49">
        <f>VLOOKUP(C745,PRECIOS!A:B,2,0)</f>
        <v/>
      </c>
      <c r="K745" s="49">
        <f>1-((F745*1.19)/E745/J745)</f>
        <v/>
      </c>
    </row>
    <row r="746">
      <c r="A746" s="49" t="inlineStr">
        <is>
          <t xml:space="preserve">      9727332</t>
        </is>
      </c>
      <c r="B746" s="49" t="inlineStr">
        <is>
          <t xml:space="preserve">0000009727332-000-VARGAS CEBALLOS MARIO ALEXANDER                           </t>
        </is>
      </c>
      <c r="C746" s="49" t="inlineStr">
        <is>
          <t xml:space="preserve">KORAZA BASE ACCENT 01                             </t>
        </is>
      </c>
      <c r="D746" s="49">
        <f>VLOOKUP(A746,VENDEDORES!G:H,2,0)</f>
        <v/>
      </c>
      <c r="E746" s="49" t="n">
        <v>1</v>
      </c>
      <c r="F746" s="50" t="n">
        <v>94581.50999999999</v>
      </c>
      <c r="G746" s="50" t="n">
        <v>69617.09</v>
      </c>
      <c r="H746" s="51" t="n">
        <v>0.2639</v>
      </c>
      <c r="I746" s="51" t="n">
        <v>0.3586</v>
      </c>
      <c r="J746" s="49">
        <f>VLOOKUP(C746,PRECIOS!A:B,2,0)</f>
        <v/>
      </c>
      <c r="K746" s="49">
        <f>1-((F746*1.19)/E746/J746)</f>
        <v/>
      </c>
    </row>
    <row r="747">
      <c r="A747" s="49" t="inlineStr">
        <is>
          <t xml:space="preserve"> 222222222222</t>
        </is>
      </c>
      <c r="B747" s="49" t="inlineStr">
        <is>
          <t xml:space="preserve">0222222222222-000-CONSUMIDOR FINAL                                          </t>
        </is>
      </c>
      <c r="C747" s="49" t="inlineStr">
        <is>
          <t xml:space="preserve">ACRONAL 50% 1/5 TEXILAN (210)CUÑETE               </t>
        </is>
      </c>
      <c r="D747" s="49">
        <f>VLOOKUP(A747,VENDEDORES!G:H,2,0)</f>
        <v/>
      </c>
      <c r="E747" s="49" t="n">
        <v>1</v>
      </c>
      <c r="F747" s="50" t="n">
        <v>138655.46</v>
      </c>
      <c r="G747" s="50" t="n">
        <v>101925.28</v>
      </c>
      <c r="H747" s="51" t="n">
        <v>0.2649</v>
      </c>
      <c r="I747" s="51" t="n">
        <v>0.3604</v>
      </c>
      <c r="J747" s="49">
        <f>VLOOKUP(C747,PRECIOS!A:B,2,0)</f>
        <v/>
      </c>
      <c r="K747" s="49">
        <f>1-((F747*1.19)/E747/J747)</f>
        <v/>
      </c>
    </row>
    <row r="748">
      <c r="A748" s="49" t="inlineStr">
        <is>
          <t xml:space="preserve"> 222222222222</t>
        </is>
      </c>
      <c r="B748" s="49" t="inlineStr">
        <is>
          <t xml:space="preserve">0222222222222-000-CONSUMIDOR FINAL                                          </t>
        </is>
      </c>
      <c r="C748" s="49" t="inlineStr">
        <is>
          <t xml:space="preserve">KORAZA BASE ACCENT 04                             </t>
        </is>
      </c>
      <c r="D748" s="49">
        <f>VLOOKUP(A748,VENDEDORES!G:H,2,0)</f>
        <v/>
      </c>
      <c r="E748" s="49" t="n">
        <v>2</v>
      </c>
      <c r="F748" s="50" t="n">
        <v>72514.28</v>
      </c>
      <c r="G748" s="50" t="n">
        <v>53270.74</v>
      </c>
      <c r="H748" s="51" t="n">
        <v>0.2654</v>
      </c>
      <c r="I748" s="51" t="n">
        <v>0.3612</v>
      </c>
      <c r="J748" s="49">
        <f>VLOOKUP(C748,PRECIOS!A:B,2,0)</f>
        <v/>
      </c>
      <c r="K748" s="49">
        <f>1-((F748*1.19)/E748/J748)</f>
        <v/>
      </c>
    </row>
    <row r="749">
      <c r="A749" s="49" t="inlineStr">
        <is>
          <t xml:space="preserve">      6463232</t>
        </is>
      </c>
      <c r="B749" s="49" t="inlineStr">
        <is>
          <t xml:space="preserve">0000006463232-000-MUÑOZ JOSE WILMAR                                         </t>
        </is>
      </c>
      <c r="C749" s="49" t="inlineStr">
        <is>
          <t xml:space="preserve">LIJA AGUA # 150 OMEGA                             </t>
        </is>
      </c>
      <c r="D749" s="49">
        <f>VLOOKUP(A749,VENDEDORES!G:H,2,0)</f>
        <v/>
      </c>
      <c r="E749" s="49" t="n">
        <v>20</v>
      </c>
      <c r="F749" s="50" t="n">
        <v>22201.68</v>
      </c>
      <c r="G749" s="50" t="n">
        <v>16309.05</v>
      </c>
      <c r="H749" s="51" t="n">
        <v>0.2654</v>
      </c>
      <c r="I749" s="51" t="n">
        <v>0.3613</v>
      </c>
      <c r="J749" s="49">
        <f>VLOOKUP(C749,PRECIOS!A:B,2,0)</f>
        <v/>
      </c>
      <c r="K749" s="49">
        <f>1-((F749*1.19)/E749/J749)</f>
        <v/>
      </c>
    </row>
    <row r="750">
      <c r="A750" s="49" t="inlineStr">
        <is>
          <t xml:space="preserve"> 222222222222</t>
        </is>
      </c>
      <c r="B750" s="49" t="inlineStr">
        <is>
          <t xml:space="preserve">0222222222222-000-CONSUMIDOR FINAL                                          </t>
        </is>
      </c>
      <c r="C750" s="49" t="inlineStr">
        <is>
          <t xml:space="preserve">BROCHA MONA 2 1/2 GOYA                            </t>
        </is>
      </c>
      <c r="D750" s="49">
        <f>VLOOKUP(A750,VENDEDORES!G:H,2,0)</f>
        <v/>
      </c>
      <c r="E750" s="49" t="n">
        <v>1</v>
      </c>
      <c r="F750" s="50" t="n">
        <v>6832.82</v>
      </c>
      <c r="G750" s="50" t="n">
        <v>5017.42</v>
      </c>
      <c r="H750" s="51" t="n">
        <v>0.2657</v>
      </c>
      <c r="I750" s="51" t="n">
        <v>0.3618</v>
      </c>
      <c r="J750" s="49">
        <f>VLOOKUP(C750,PRECIOS!A:B,2,0)</f>
        <v/>
      </c>
      <c r="K750" s="49">
        <f>1-((F750*1.19)/E750/J750)</f>
        <v/>
      </c>
    </row>
    <row r="751">
      <c r="A751" s="49" t="inlineStr">
        <is>
          <t xml:space="preserve">    901484730</t>
        </is>
      </c>
      <c r="B751" s="49" t="inlineStr">
        <is>
          <t xml:space="preserve">0000901484730-000-PARALLELO ARQUITECTURA E INGENIERIA SAS                   </t>
        </is>
      </c>
      <c r="C751" s="49" t="inlineStr">
        <is>
          <t xml:space="preserve">BROCHA MONA 2 1/2 GOYA                            </t>
        </is>
      </c>
      <c r="D751" s="49">
        <f>VLOOKUP(A751,VENDEDORES!G:H,2,0)</f>
        <v/>
      </c>
      <c r="E751" s="49" t="n">
        <v>2</v>
      </c>
      <c r="F751" s="50" t="n">
        <v>13665.63</v>
      </c>
      <c r="G751" s="50" t="n">
        <v>10034.84</v>
      </c>
      <c r="H751" s="51" t="n">
        <v>0.2657</v>
      </c>
      <c r="I751" s="51" t="n">
        <v>0.3618</v>
      </c>
      <c r="J751" s="49">
        <f>VLOOKUP(C751,PRECIOS!A:B,2,0)</f>
        <v/>
      </c>
      <c r="K751" s="49">
        <f>1-((F751*1.19)/E751/J751)</f>
        <v/>
      </c>
    </row>
    <row r="752">
      <c r="A752" s="49" t="inlineStr">
        <is>
          <t xml:space="preserve"> 222222222222</t>
        </is>
      </c>
      <c r="B752" s="49" t="inlineStr">
        <is>
          <t xml:space="preserve">0222222222222-000-CONSUMIDOR FINAL                                          </t>
        </is>
      </c>
      <c r="C752" s="49" t="inlineStr">
        <is>
          <t xml:space="preserve">SIKAFLEX CONSTRUCTION BLANCO PLUS                 </t>
        </is>
      </c>
      <c r="D752" s="49">
        <f>VLOOKUP(A752,VENDEDORES!G:H,2,0)</f>
        <v/>
      </c>
      <c r="E752" s="49" t="n">
        <v>4</v>
      </c>
      <c r="F752" s="50" t="n">
        <v>132120</v>
      </c>
      <c r="G752" s="50" t="n">
        <v>97008.85000000001</v>
      </c>
      <c r="H752" s="51" t="n">
        <v>0.2658</v>
      </c>
      <c r="I752" s="51" t="n">
        <v>0.3619</v>
      </c>
      <c r="J752" s="49">
        <f>VLOOKUP(C752,PRECIOS!A:B,2,0)</f>
        <v/>
      </c>
      <c r="K752" s="49">
        <f>1-((F752*1.19)/E752/J752)</f>
        <v/>
      </c>
    </row>
    <row r="753">
      <c r="A753" s="49" t="inlineStr">
        <is>
          <t xml:space="preserve"> 222222222222</t>
        </is>
      </c>
      <c r="B753" s="49" t="inlineStr">
        <is>
          <t xml:space="preserve">0222222222222-000-CONSUMIDOR FINAL                                          </t>
        </is>
      </c>
      <c r="C753" s="49" t="inlineStr">
        <is>
          <t xml:space="preserve">BROCHA IRIS 3 FILAMENTO                           </t>
        </is>
      </c>
      <c r="D753" s="49">
        <f>VLOOKUP(A753,VENDEDORES!G:H,2,0)</f>
        <v/>
      </c>
      <c r="E753" s="49" t="n">
        <v>1</v>
      </c>
      <c r="F753" s="50" t="n">
        <v>11051.93</v>
      </c>
      <c r="G753" s="50" t="n">
        <v>8112.72</v>
      </c>
      <c r="H753" s="51" t="n">
        <v>0.2659</v>
      </c>
      <c r="I753" s="51" t="n">
        <v>0.3623</v>
      </c>
      <c r="J753" s="49">
        <f>VLOOKUP(C753,PRECIOS!A:B,2,0)</f>
        <v/>
      </c>
      <c r="K753" s="49">
        <f>1-((F753*1.19)/E753/J753)</f>
        <v/>
      </c>
    </row>
    <row r="754">
      <c r="A754" s="49" t="inlineStr">
        <is>
          <t xml:space="preserve">    901361818</t>
        </is>
      </c>
      <c r="B754" s="49" t="inlineStr">
        <is>
          <t xml:space="preserve">0000901361818-000-MOMENTUM CONSTRUCCIONES SAS                               </t>
        </is>
      </c>
      <c r="C754" s="49" t="inlineStr">
        <is>
          <t>RODILLO FELPA 9 PREMIUM GOYA (ANTES PROFESIONAL 9)</t>
        </is>
      </c>
      <c r="D754" s="49">
        <f>VLOOKUP(A754,VENDEDORES!G:H,2,0)</f>
        <v/>
      </c>
      <c r="E754" s="49" t="n">
        <v>6</v>
      </c>
      <c r="F754" s="50" t="n">
        <v>38176.44</v>
      </c>
      <c r="G754" s="50" t="n">
        <v>27997.16</v>
      </c>
      <c r="H754" s="51" t="n">
        <v>0.2666</v>
      </c>
      <c r="I754" s="51" t="n">
        <v>0.3636</v>
      </c>
      <c r="J754" s="49">
        <f>VLOOKUP(C754,PRECIOS!A:B,2,0)</f>
        <v/>
      </c>
      <c r="K754" s="49">
        <f>1-((F754*1.19)/E754/J754)</f>
        <v/>
      </c>
    </row>
    <row r="755">
      <c r="A755" s="49" t="inlineStr">
        <is>
          <t xml:space="preserve">    830141678</t>
        </is>
      </c>
      <c r="B755" s="49" t="inlineStr">
        <is>
          <t xml:space="preserve">0000830141678-000-COLOMBIANA DE GAS VEHICULAR S A                           </t>
        </is>
      </c>
      <c r="C755" s="49" t="inlineStr">
        <is>
          <t xml:space="preserve">PINTULUX BASE ACCENT 04                           </t>
        </is>
      </c>
      <c r="D755" s="49">
        <f>VLOOKUP(A755,VENDEDORES!G:H,2,0)</f>
        <v/>
      </c>
      <c r="E755" s="49" t="n">
        <v>1</v>
      </c>
      <c r="F755" s="50" t="n">
        <v>31517.65</v>
      </c>
      <c r="G755" s="50" t="n">
        <v>23114.71</v>
      </c>
      <c r="H755" s="51" t="n">
        <v>0.2666</v>
      </c>
      <c r="I755" s="51" t="n">
        <v>0.3635</v>
      </c>
      <c r="J755" s="49">
        <f>VLOOKUP(C755,PRECIOS!A:B,2,0)</f>
        <v/>
      </c>
      <c r="K755" s="49">
        <f>1-((F755*1.19)/E755/J755)</f>
        <v/>
      </c>
    </row>
    <row r="756">
      <c r="A756" s="49" t="inlineStr">
        <is>
          <t xml:space="preserve">    901235670</t>
        </is>
      </c>
      <c r="B756" s="49" t="inlineStr">
        <is>
          <t xml:space="preserve">0000901235670-000-AVICOLA MINIDO SAS                                        </t>
        </is>
      </c>
      <c r="C756" s="49" t="inlineStr">
        <is>
          <t>RODILLO FELPA 9 PREMIUM GOYA (ANTES PROFESIONAL 9)</t>
        </is>
      </c>
      <c r="D756" s="49">
        <f>VLOOKUP(A756,VENDEDORES!G:H,2,0)</f>
        <v/>
      </c>
      <c r="E756" s="49" t="n">
        <v>1</v>
      </c>
      <c r="F756" s="50" t="n">
        <v>6362.86</v>
      </c>
      <c r="G756" s="50" t="n">
        <v>4666.19</v>
      </c>
      <c r="H756" s="51" t="n">
        <v>0.2667</v>
      </c>
      <c r="I756" s="51" t="n">
        <v>0.3636</v>
      </c>
      <c r="J756" s="49">
        <f>VLOOKUP(C756,PRECIOS!A:B,2,0)</f>
        <v/>
      </c>
      <c r="K756" s="49">
        <f>1-((F756*1.19)/E756/J756)</f>
        <v/>
      </c>
    </row>
    <row r="757">
      <c r="A757" s="49" t="inlineStr">
        <is>
          <t xml:space="preserve">      9735679</t>
        </is>
      </c>
      <c r="B757" s="49" t="inlineStr">
        <is>
          <t xml:space="preserve">0000009735679-000-AVILA JIMENEZ FRANKLIN AUGUSTO                            </t>
        </is>
      </c>
      <c r="C757" s="49" t="inlineStr">
        <is>
          <t xml:space="preserve">VARSOL GL (EXCLUIDO)                              </t>
        </is>
      </c>
      <c r="D757" s="49">
        <f>VLOOKUP(A757,VENDEDORES!G:H,2,0)</f>
        <v/>
      </c>
      <c r="E757" s="49" t="n">
        <v>1</v>
      </c>
      <c r="F757" s="50" t="n">
        <v>32319</v>
      </c>
      <c r="G757" s="50" t="n">
        <v>23691.88</v>
      </c>
      <c r="H757" s="51" t="n">
        <v>0.2669</v>
      </c>
      <c r="I757" s="51" t="n">
        <v>0.3641</v>
      </c>
      <c r="J757" s="49">
        <f>VLOOKUP(C757,PRECIOS!A:B,2,0)</f>
        <v/>
      </c>
      <c r="K757" s="49">
        <f>1-((F757*1.19)/E757/J757)</f>
        <v/>
      </c>
    </row>
    <row r="758">
      <c r="A758" s="49" t="inlineStr">
        <is>
          <t xml:space="preserve">      9735679</t>
        </is>
      </c>
      <c r="B758" s="49" t="inlineStr">
        <is>
          <t xml:space="preserve">0000009735679-000-AVILA JIMENEZ FRANKLIN AUGUSTO                            </t>
        </is>
      </c>
      <c r="C758" s="49" t="inlineStr">
        <is>
          <t xml:space="preserve">PINTULUX BASE ACCENT 01                           </t>
        </is>
      </c>
      <c r="D758" s="49">
        <f>VLOOKUP(A758,VENDEDORES!G:H,2,0)</f>
        <v/>
      </c>
      <c r="E758" s="49" t="n">
        <v>1</v>
      </c>
      <c r="F758" s="50" t="n">
        <v>89181.50999999999</v>
      </c>
      <c r="G758" s="50" t="n">
        <v>65348.13</v>
      </c>
      <c r="H758" s="51" t="n">
        <v>0.2672</v>
      </c>
      <c r="I758" s="51" t="n">
        <v>0.3647</v>
      </c>
      <c r="J758" s="49">
        <f>VLOOKUP(C758,PRECIOS!A:B,2,0)</f>
        <v/>
      </c>
      <c r="K758" s="49">
        <f>1-((F758*1.19)/E758/J758)</f>
        <v/>
      </c>
    </row>
    <row r="759">
      <c r="A759" s="49" t="inlineStr">
        <is>
          <t xml:space="preserve"> 222222222222</t>
        </is>
      </c>
      <c r="B759" s="49" t="inlineStr">
        <is>
          <t xml:space="preserve">0222222222222-000-CONSUMIDOR FINAL                                          </t>
        </is>
      </c>
      <c r="C759" s="49" t="inlineStr">
        <is>
          <t xml:space="preserve">PINTULUX BASE ACCENT 01                           </t>
        </is>
      </c>
      <c r="D759" s="49">
        <f>VLOOKUP(A759,VENDEDORES!G:H,2,0)</f>
        <v/>
      </c>
      <c r="E759" s="49" t="n">
        <v>1</v>
      </c>
      <c r="F759" s="50" t="n">
        <v>89181.50999999999</v>
      </c>
      <c r="G759" s="50" t="n">
        <v>65348.13</v>
      </c>
      <c r="H759" s="51" t="n">
        <v>0.2672</v>
      </c>
      <c r="I759" s="51" t="n">
        <v>0.3647</v>
      </c>
      <c r="J759" s="49">
        <f>VLOOKUP(C759,PRECIOS!A:B,2,0)</f>
        <v/>
      </c>
      <c r="K759" s="49">
        <f>1-((F759*1.19)/E759/J759)</f>
        <v/>
      </c>
    </row>
    <row r="760">
      <c r="A760" s="49" t="inlineStr">
        <is>
          <t xml:space="preserve"> 222222222222</t>
        </is>
      </c>
      <c r="B760" s="49" t="inlineStr">
        <is>
          <t xml:space="preserve">0222222222222-000-CONSUMIDOR FINAL                                          </t>
        </is>
      </c>
      <c r="C760" s="49" t="inlineStr">
        <is>
          <t xml:space="preserve">ACRONAL 50% 1/4 TEXILAN (210) CUARTO              </t>
        </is>
      </c>
      <c r="D760" s="49">
        <f>VLOOKUP(A760,VENDEDORES!G:H,2,0)</f>
        <v/>
      </c>
      <c r="E760" s="49" t="n">
        <v>2</v>
      </c>
      <c r="F760" s="50" t="n">
        <v>14577.31</v>
      </c>
      <c r="G760" s="50" t="n">
        <v>10667.98</v>
      </c>
      <c r="H760" s="51" t="n">
        <v>0.2682</v>
      </c>
      <c r="I760" s="51" t="n">
        <v>0.3665</v>
      </c>
      <c r="J760" s="49">
        <f>VLOOKUP(C760,PRECIOS!A:B,2,0)</f>
        <v/>
      </c>
      <c r="K760" s="49">
        <f>1-((F760*1.19)/E760/J760)</f>
        <v/>
      </c>
    </row>
    <row r="761">
      <c r="A761" s="49" t="inlineStr">
        <is>
          <t xml:space="preserve">    900588375</t>
        </is>
      </c>
      <c r="B761" s="49" t="inlineStr">
        <is>
          <t xml:space="preserve">0000900588375-000-DOMO ALARMAS LTDA                                         </t>
        </is>
      </c>
      <c r="C761" s="49" t="inlineStr">
        <is>
          <t xml:space="preserve">SIKAFELTP FPP-30 (SIKAFILL REFUERZO) x 50 MTS     </t>
        </is>
      </c>
      <c r="D761" s="49">
        <f>VLOOKUP(A761,VENDEDORES!G:H,2,0)</f>
        <v/>
      </c>
      <c r="E761" s="49" t="n">
        <v>0.04</v>
      </c>
      <c r="F761" s="50" t="n">
        <v>5169.6</v>
      </c>
      <c r="G761" s="50" t="n">
        <v>3783.21</v>
      </c>
      <c r="H761" s="51" t="n">
        <v>0.2682</v>
      </c>
      <c r="I761" s="51" t="n">
        <v>0.3665</v>
      </c>
      <c r="J761" s="49">
        <f>VLOOKUP(C761,PRECIOS!A:B,2,0)</f>
        <v/>
      </c>
      <c r="K761" s="49">
        <f>1-((F761*1.19)/E761/J761)</f>
        <v/>
      </c>
    </row>
    <row r="762">
      <c r="A762" s="49" t="inlineStr">
        <is>
          <t xml:space="preserve">      7559536</t>
        </is>
      </c>
      <c r="B762" s="49" t="inlineStr">
        <is>
          <t xml:space="preserve">0000007559536-000-CORREA GALVIS GERARDO ANTONIO                             </t>
        </is>
      </c>
      <c r="C762" s="49" t="inlineStr">
        <is>
          <t xml:space="preserve">AEROSOL LACA TRANSPARENTE BRILLANTE  X 300 ML     </t>
        </is>
      </c>
      <c r="D762" s="49">
        <f>VLOOKUP(A762,VENDEDORES!G:H,2,0)</f>
        <v/>
      </c>
      <c r="E762" s="49" t="n">
        <v>1</v>
      </c>
      <c r="F762" s="50" t="n">
        <v>11431.93</v>
      </c>
      <c r="G762" s="50" t="n">
        <v>8350</v>
      </c>
      <c r="H762" s="51" t="n">
        <v>0.2696</v>
      </c>
      <c r="I762" s="51" t="n">
        <v>0.3691</v>
      </c>
      <c r="J762" s="49">
        <f>VLOOKUP(C762,PRECIOS!A:B,2,0)</f>
        <v/>
      </c>
      <c r="K762" s="49">
        <f>1-((F762*1.19)/E762/J762)</f>
        <v/>
      </c>
    </row>
    <row r="763">
      <c r="A763" s="49" t="inlineStr">
        <is>
          <t xml:space="preserve"> 222222222222</t>
        </is>
      </c>
      <c r="B763" s="49" t="inlineStr">
        <is>
          <t xml:space="preserve">0222222222222-000-CONSUMIDOR FINAL                                          </t>
        </is>
      </c>
      <c r="C763" s="49" t="inlineStr">
        <is>
          <t xml:space="preserve">PINCEL BRIGTH # 10 REDONDO                        </t>
        </is>
      </c>
      <c r="D763" s="49">
        <f>VLOOKUP(A763,VENDEDORES!G:H,2,0)</f>
        <v/>
      </c>
      <c r="E763" s="49" t="n">
        <v>2</v>
      </c>
      <c r="F763" s="50" t="n">
        <v>4678.15</v>
      </c>
      <c r="G763" s="50" t="n">
        <v>3415.46</v>
      </c>
      <c r="H763" s="51" t="n">
        <v>0.2699</v>
      </c>
      <c r="I763" s="51" t="n">
        <v>0.3697</v>
      </c>
      <c r="J763" s="49">
        <f>VLOOKUP(C763,PRECIOS!A:B,2,0)</f>
        <v/>
      </c>
      <c r="K763" s="49">
        <f>1-((F763*1.19)/E763/J763)</f>
        <v/>
      </c>
    </row>
    <row r="764">
      <c r="A764" s="49" t="inlineStr">
        <is>
          <t xml:space="preserve">    901885848</t>
        </is>
      </c>
      <c r="B764" s="49" t="inlineStr">
        <is>
          <t xml:space="preserve">0000901885848-000-DAGOMEQ SAS                                               </t>
        </is>
      </c>
      <c r="C764" s="49" t="inlineStr">
        <is>
          <t xml:space="preserve">ADAPTADOR MACHO 2 PRESION LISO ROSC               </t>
        </is>
      </c>
      <c r="D764" s="49">
        <f>VLOOKUP(A764,VENDEDORES!G:H,2,0)</f>
        <v/>
      </c>
      <c r="E764" s="49" t="n">
        <v>2</v>
      </c>
      <c r="F764" s="50" t="n">
        <v>6727.41</v>
      </c>
      <c r="G764" s="50" t="n">
        <v>4911.86</v>
      </c>
      <c r="H764" s="51" t="n">
        <v>0.2699</v>
      </c>
      <c r="I764" s="51" t="n">
        <v>0.3696</v>
      </c>
      <c r="J764" s="49">
        <f>VLOOKUP(C764,PRECIOS!A:B,2,0)</f>
        <v/>
      </c>
      <c r="K764" s="49">
        <f>1-((F764*1.19)/E764/J764)</f>
        <v/>
      </c>
    </row>
    <row r="765">
      <c r="A765" s="49" t="inlineStr">
        <is>
          <t xml:space="preserve"> 222222222222</t>
        </is>
      </c>
      <c r="B765" s="49" t="inlineStr">
        <is>
          <t xml:space="preserve">0222222222222-000-CONSUMIDOR FINAL                                          </t>
        </is>
      </c>
      <c r="C765" s="49" t="inlineStr">
        <is>
          <t xml:space="preserve">VARSOL MEDIA BOTELLA  (EXCLUIDO)                  </t>
        </is>
      </c>
      <c r="D765" s="49">
        <f>VLOOKUP(A765,VENDEDORES!G:H,2,0)</f>
        <v/>
      </c>
      <c r="E765" s="49" t="n">
        <v>1</v>
      </c>
      <c r="F765" s="50" t="n">
        <v>3971</v>
      </c>
      <c r="G765" s="50" t="n">
        <v>2892.2</v>
      </c>
      <c r="H765" s="51" t="n">
        <v>0.2717</v>
      </c>
      <c r="I765" s="51" t="n">
        <v>0.373</v>
      </c>
      <c r="J765" s="49">
        <f>VLOOKUP(C765,PRECIOS!A:B,2,0)</f>
        <v/>
      </c>
      <c r="K765" s="49">
        <f>1-((F765*1.19)/E765/J765)</f>
        <v/>
      </c>
    </row>
    <row r="766">
      <c r="A766" s="49" t="inlineStr">
        <is>
          <t xml:space="preserve"> 222222222222</t>
        </is>
      </c>
      <c r="B766" s="49" t="inlineStr">
        <is>
          <t xml:space="preserve">0222222222222-000-CONSUMIDOR FINAL                                          </t>
        </is>
      </c>
      <c r="C766" s="49" t="inlineStr">
        <is>
          <t xml:space="preserve">GRECONAL 01                                       </t>
        </is>
      </c>
      <c r="D766" s="49">
        <f>VLOOKUP(A766,VENDEDORES!G:H,2,0)</f>
        <v/>
      </c>
      <c r="E766" s="49" t="n">
        <v>1</v>
      </c>
      <c r="F766" s="50" t="n">
        <v>71790.78</v>
      </c>
      <c r="G766" s="50" t="n">
        <v>52254.77</v>
      </c>
      <c r="H766" s="51" t="n">
        <v>0.2721</v>
      </c>
      <c r="I766" s="51" t="n">
        <v>0.3739</v>
      </c>
      <c r="J766" s="49">
        <f>VLOOKUP(C766,PRECIOS!A:B,2,0)</f>
        <v/>
      </c>
      <c r="K766" s="49">
        <f>1-((F766*1.19)/E766/J766)</f>
        <v/>
      </c>
    </row>
    <row r="767">
      <c r="A767" s="49" t="inlineStr">
        <is>
          <t xml:space="preserve"> 222222222222</t>
        </is>
      </c>
      <c r="B767" s="49" t="inlineStr">
        <is>
          <t xml:space="preserve">0222222222222-000-CONSUMIDOR FINAL                                          </t>
        </is>
      </c>
      <c r="C767" s="49" t="inlineStr">
        <is>
          <t xml:space="preserve">CAOLIN X 25 KL                                    </t>
        </is>
      </c>
      <c r="D767" s="49">
        <f>VLOOKUP(A767,VENDEDORES!G:H,2,0)</f>
        <v/>
      </c>
      <c r="E767" s="49" t="n">
        <v>2</v>
      </c>
      <c r="F767" s="50" t="n">
        <v>40690.34</v>
      </c>
      <c r="G767" s="50" t="n">
        <v>29518.02</v>
      </c>
      <c r="H767" s="51" t="n">
        <v>0.2746</v>
      </c>
      <c r="I767" s="51" t="n">
        <v>0.3785</v>
      </c>
      <c r="J767" s="49">
        <f>VLOOKUP(C767,PRECIOS!A:B,2,0)</f>
        <v/>
      </c>
      <c r="K767" s="49">
        <f>1-((F767*1.19)/E767/J767)</f>
        <v/>
      </c>
    </row>
    <row r="768">
      <c r="A768" s="49" t="inlineStr">
        <is>
          <t xml:space="preserve"> 222222222222</t>
        </is>
      </c>
      <c r="B768" s="49" t="inlineStr">
        <is>
          <t xml:space="preserve">0222222222222-000-CONSUMIDOR FINAL                                          </t>
        </is>
      </c>
      <c r="C768" s="49" t="inlineStr">
        <is>
          <t xml:space="preserve">ACRONAL 50% 1/1 TEXILAN (210) GALON               </t>
        </is>
      </c>
      <c r="D768" s="49">
        <f>VLOOKUP(A768,VENDEDORES!G:H,2,0)</f>
        <v/>
      </c>
      <c r="E768" s="49" t="n">
        <v>5</v>
      </c>
      <c r="F768" s="50" t="n">
        <v>138588.24</v>
      </c>
      <c r="G768" s="50" t="n">
        <v>100385.03</v>
      </c>
      <c r="H768" s="51" t="n">
        <v>0.2757</v>
      </c>
      <c r="I768" s="51" t="n">
        <v>0.3806</v>
      </c>
      <c r="J768" s="49">
        <f>VLOOKUP(C768,PRECIOS!A:B,2,0)</f>
        <v/>
      </c>
      <c r="K768" s="49">
        <f>1-((F768*1.19)/E768/J768)</f>
        <v/>
      </c>
    </row>
    <row r="769">
      <c r="A769" s="49" t="inlineStr">
        <is>
          <t xml:space="preserve">    901516954</t>
        </is>
      </c>
      <c r="B769" s="49" t="inlineStr">
        <is>
          <t xml:space="preserve">0000901516954-000-INMOBILIARIA SOFIA CABRERA SAS                            </t>
        </is>
      </c>
      <c r="C769" s="49" t="inlineStr">
        <is>
          <t xml:space="preserve">ACRONAL 50% 1/1 TEXILAN (210) GALON               </t>
        </is>
      </c>
      <c r="D769" s="49">
        <f>VLOOKUP(A769,VENDEDORES!G:H,2,0)</f>
        <v/>
      </c>
      <c r="E769" s="49" t="n">
        <v>2</v>
      </c>
      <c r="F769" s="50" t="n">
        <v>55435.29</v>
      </c>
      <c r="G769" s="50" t="n">
        <v>40154.01</v>
      </c>
      <c r="H769" s="51" t="n">
        <v>0.2757</v>
      </c>
      <c r="I769" s="51" t="n">
        <v>0.3806</v>
      </c>
      <c r="J769" s="49">
        <f>VLOOKUP(C769,PRECIOS!A:B,2,0)</f>
        <v/>
      </c>
      <c r="K769" s="49">
        <f>1-((F769*1.19)/E769/J769)</f>
        <v/>
      </c>
    </row>
    <row r="770">
      <c r="A770" s="49" t="inlineStr">
        <is>
          <t xml:space="preserve">      6463232</t>
        </is>
      </c>
      <c r="B770" s="49" t="inlineStr">
        <is>
          <t xml:space="preserve">0000006463232-000-MUÑOZ JOSE WILMAR                                         </t>
        </is>
      </c>
      <c r="C770" s="49" t="inlineStr">
        <is>
          <t xml:space="preserve">TUBO PRESION RDE 21 3/4 EXTR LIS                  </t>
        </is>
      </c>
      <c r="D770" s="49">
        <f>VLOOKUP(A770,VENDEDORES!G:H,2,0)</f>
        <v/>
      </c>
      <c r="E770" s="49" t="n">
        <v>2</v>
      </c>
      <c r="F770" s="50" t="n">
        <v>23966.47</v>
      </c>
      <c r="G770" s="50" t="n">
        <v>17349.3</v>
      </c>
      <c r="H770" s="51" t="n">
        <v>0.2761</v>
      </c>
      <c r="I770" s="51" t="n">
        <v>0.3814</v>
      </c>
      <c r="J770" s="49">
        <f>VLOOKUP(C770,PRECIOS!A:B,2,0)</f>
        <v/>
      </c>
      <c r="K770" s="49">
        <f>1-((F770*1.19)/E770/J770)</f>
        <v/>
      </c>
    </row>
    <row r="771">
      <c r="A771" s="49" t="inlineStr">
        <is>
          <t xml:space="preserve"> 222222222222</t>
        </is>
      </c>
      <c r="B771" s="49" t="inlineStr">
        <is>
          <t xml:space="preserve">0222222222222-000-CONSUMIDOR FINAL                                          </t>
        </is>
      </c>
      <c r="C771" s="49" t="inlineStr">
        <is>
          <t xml:space="preserve">SIKA MULTISEAL ALUMINIO 10 CM x 10 MTS            </t>
        </is>
      </c>
      <c r="D771" s="49">
        <f>VLOOKUP(A771,VENDEDORES!G:H,2,0)</f>
        <v/>
      </c>
      <c r="E771" s="49" t="n">
        <v>1.1</v>
      </c>
      <c r="F771" s="50" t="n">
        <v>72369</v>
      </c>
      <c r="G771" s="50" t="n">
        <v>52385.33</v>
      </c>
      <c r="H771" s="51" t="n">
        <v>0.2761</v>
      </c>
      <c r="I771" s="51" t="n">
        <v>0.3815</v>
      </c>
      <c r="J771" s="49">
        <f>VLOOKUP(C771,PRECIOS!A:B,2,0)</f>
        <v/>
      </c>
      <c r="K771" s="49">
        <f>1-((F771*1.19)/E771/J771)</f>
        <v/>
      </c>
    </row>
    <row r="772">
      <c r="A772" s="49" t="inlineStr">
        <is>
          <t xml:space="preserve"> 222222222222</t>
        </is>
      </c>
      <c r="B772" s="49" t="inlineStr">
        <is>
          <t xml:space="preserve">0222222222222-000-CONSUMIDOR FINAL                                          </t>
        </is>
      </c>
      <c r="C772" s="49" t="inlineStr">
        <is>
          <t xml:space="preserve">PINTULUX TEU BASE ACCENT 04                       </t>
        </is>
      </c>
      <c r="D772" s="49">
        <f>VLOOKUP(A772,VENDEDORES!G:H,2,0)</f>
        <v/>
      </c>
      <c r="E772" s="49" t="n">
        <v>1</v>
      </c>
      <c r="F772" s="50" t="n">
        <v>35467.23</v>
      </c>
      <c r="G772" s="50" t="n">
        <v>25668.23</v>
      </c>
      <c r="H772" s="51" t="n">
        <v>0.2763</v>
      </c>
      <c r="I772" s="51" t="n">
        <v>0.3818</v>
      </c>
      <c r="J772" s="49">
        <f>VLOOKUP(C772,PRECIOS!A:B,2,0)</f>
        <v/>
      </c>
      <c r="K772" s="49">
        <f>1-((F772*1.19)/E772/J772)</f>
        <v/>
      </c>
    </row>
    <row r="773">
      <c r="A773" s="49" t="inlineStr">
        <is>
          <t xml:space="preserve">    901484730</t>
        </is>
      </c>
      <c r="B773" s="49" t="inlineStr">
        <is>
          <t xml:space="preserve">0000901484730-000-PARALLELO ARQUITECTURA E INGENIERIA SAS                   </t>
        </is>
      </c>
      <c r="C773" s="49" t="inlineStr">
        <is>
          <t xml:space="preserve">VINILTEX BASE DEEP 04                             </t>
        </is>
      </c>
      <c r="D773" s="49">
        <f>VLOOKUP(A773,VENDEDORES!G:H,2,0)</f>
        <v/>
      </c>
      <c r="E773" s="49" t="n">
        <v>1</v>
      </c>
      <c r="F773" s="50" t="n">
        <v>29147.9</v>
      </c>
      <c r="G773" s="50" t="n">
        <v>21088.24</v>
      </c>
      <c r="H773" s="51" t="n">
        <v>0.2765</v>
      </c>
      <c r="I773" s="51" t="n">
        <v>0.3822</v>
      </c>
      <c r="J773" s="49">
        <f>VLOOKUP(C773,PRECIOS!A:B,2,0)</f>
        <v/>
      </c>
      <c r="K773" s="49">
        <f>1-((F773*1.19)/E773/J773)</f>
        <v/>
      </c>
    </row>
    <row r="774">
      <c r="A774" s="49" t="inlineStr">
        <is>
          <t xml:space="preserve"> 222222222222</t>
        </is>
      </c>
      <c r="B774" s="49" t="inlineStr">
        <is>
          <t xml:space="preserve">0222222222222-000-CONSUMIDOR FINAL                                          </t>
        </is>
      </c>
      <c r="C774" s="49" t="inlineStr">
        <is>
          <t xml:space="preserve">TUBO CONDUIT 3MTS 1/2 ELECTRICA                   </t>
        </is>
      </c>
      <c r="D774" s="49">
        <f>VLOOKUP(A774,VENDEDORES!G:H,2,0)</f>
        <v/>
      </c>
      <c r="E774" s="49" t="n">
        <v>1</v>
      </c>
      <c r="F774" s="50" t="n">
        <v>4671.46</v>
      </c>
      <c r="G774" s="50" t="n">
        <v>3379.47</v>
      </c>
      <c r="H774" s="51" t="n">
        <v>0.2766</v>
      </c>
      <c r="I774" s="51" t="n">
        <v>0.3823</v>
      </c>
      <c r="J774" s="49">
        <f>VLOOKUP(C774,PRECIOS!A:B,2,0)</f>
        <v/>
      </c>
      <c r="K774" s="49">
        <f>1-((F774*1.19)/E774/J774)</f>
        <v/>
      </c>
    </row>
    <row r="775">
      <c r="A775" s="49" t="inlineStr">
        <is>
          <t xml:space="preserve"> 222222222222</t>
        </is>
      </c>
      <c r="B775" s="49" t="inlineStr">
        <is>
          <t xml:space="preserve">0222222222222-000-CONSUMIDOR FINAL                                          </t>
        </is>
      </c>
      <c r="C775" s="49" t="inlineStr">
        <is>
          <t xml:space="preserve">VARSOL GL (EXCLUIDO)                              </t>
        </is>
      </c>
      <c r="D775" s="49">
        <f>VLOOKUP(A775,VENDEDORES!G:H,2,0)</f>
        <v/>
      </c>
      <c r="E775" s="49" t="n">
        <v>4</v>
      </c>
      <c r="F775" s="50" t="n">
        <v>129276</v>
      </c>
      <c r="G775" s="50" t="n">
        <v>93460.09</v>
      </c>
      <c r="H775" s="51" t="n">
        <v>0.277</v>
      </c>
      <c r="I775" s="51" t="n">
        <v>0.3832</v>
      </c>
      <c r="J775" s="49">
        <f>VLOOKUP(C775,PRECIOS!A:B,2,0)</f>
        <v/>
      </c>
      <c r="K775" s="49">
        <f>1-((F775*1.19)/E775/J775)</f>
        <v/>
      </c>
    </row>
    <row r="776">
      <c r="A776" s="49" t="inlineStr">
        <is>
          <t xml:space="preserve"> 222222222222</t>
        </is>
      </c>
      <c r="B776" s="49" t="inlineStr">
        <is>
          <t xml:space="preserve">0222222222222-000-CONSUMIDOR FINAL                                          </t>
        </is>
      </c>
      <c r="C776" s="49" t="inlineStr">
        <is>
          <t xml:space="preserve">VINILTEX BASE TINT 02                             </t>
        </is>
      </c>
      <c r="D776" s="49">
        <f>VLOOKUP(A776,VENDEDORES!G:H,2,0)</f>
        <v/>
      </c>
      <c r="E776" s="49" t="n">
        <v>1</v>
      </c>
      <c r="F776" s="50" t="n">
        <v>189500.84</v>
      </c>
      <c r="G776" s="50" t="n">
        <v>136889.9</v>
      </c>
      <c r="H776" s="51" t="n">
        <v>0.2776</v>
      </c>
      <c r="I776" s="51" t="n">
        <v>0.3843</v>
      </c>
      <c r="J776" s="49">
        <f>VLOOKUP(C776,PRECIOS!A:B,2,0)</f>
        <v/>
      </c>
      <c r="K776" s="49">
        <f>1-((F776*1.19)/E776/J776)</f>
        <v/>
      </c>
    </row>
    <row r="777">
      <c r="A777" s="49" t="inlineStr">
        <is>
          <t xml:space="preserve">      6463232</t>
        </is>
      </c>
      <c r="B777" s="49" t="inlineStr">
        <is>
          <t xml:space="preserve">0000006463232-000-MUÑOZ JOSE WILMAR                                         </t>
        </is>
      </c>
      <c r="C777" s="49" t="inlineStr">
        <is>
          <t xml:space="preserve">TUBO PRESION RDE 13.5 1/2 EXTR LIS                </t>
        </is>
      </c>
      <c r="D777" s="49">
        <f>VLOOKUP(A777,VENDEDORES!G:H,2,0)</f>
        <v/>
      </c>
      <c r="E777" s="49" t="n">
        <v>1</v>
      </c>
      <c r="F777" s="50" t="n">
        <v>9713.309999999999</v>
      </c>
      <c r="G777" s="50" t="n">
        <v>7012.67</v>
      </c>
      <c r="H777" s="51" t="n">
        <v>0.278</v>
      </c>
      <c r="I777" s="51" t="n">
        <v>0.3851</v>
      </c>
      <c r="J777" s="49">
        <f>VLOOKUP(C777,PRECIOS!A:B,2,0)</f>
        <v/>
      </c>
      <c r="K777" s="49">
        <f>1-((F777*1.19)/E777/J777)</f>
        <v/>
      </c>
    </row>
    <row r="778">
      <c r="A778" s="49" t="inlineStr">
        <is>
          <t xml:space="preserve"> 222222222222</t>
        </is>
      </c>
      <c r="B778" s="49" t="inlineStr">
        <is>
          <t xml:space="preserve">0222222222222-000-CONSUMIDOR FINAL                                          </t>
        </is>
      </c>
      <c r="C778" s="49" t="inlineStr">
        <is>
          <t xml:space="preserve">UNION SANITARIO 1 1/2                             </t>
        </is>
      </c>
      <c r="D778" s="49">
        <f>VLOOKUP(A778,VENDEDORES!G:H,2,0)</f>
        <v/>
      </c>
      <c r="E778" s="49" t="n">
        <v>1</v>
      </c>
      <c r="F778" s="50" t="n">
        <v>1334.2</v>
      </c>
      <c r="G778" s="50" t="n">
        <v>961.72</v>
      </c>
      <c r="H778" s="51" t="n">
        <v>0.2792</v>
      </c>
      <c r="I778" s="51" t="n">
        <v>0.3873</v>
      </c>
      <c r="J778" s="49">
        <f>VLOOKUP(C778,PRECIOS!A:B,2,0)</f>
        <v/>
      </c>
      <c r="K778" s="49">
        <f>1-((F778*1.19)/E778/J778)</f>
        <v/>
      </c>
    </row>
    <row r="779">
      <c r="A779" s="49" t="inlineStr">
        <is>
          <t xml:space="preserve"> 222222222222</t>
        </is>
      </c>
      <c r="B779" s="49" t="inlineStr">
        <is>
          <t xml:space="preserve">0222222222222-000-CONSUMIDOR FINAL                                          </t>
        </is>
      </c>
      <c r="C779" s="49" t="inlineStr">
        <is>
          <t xml:space="preserve">VINILTEX BASE TINT 01                             </t>
        </is>
      </c>
      <c r="D779" s="49">
        <f>VLOOKUP(A779,VENDEDORES!G:H,2,0)</f>
        <v/>
      </c>
      <c r="E779" s="49" t="n">
        <v>2</v>
      </c>
      <c r="F779" s="50" t="n">
        <v>156245.38</v>
      </c>
      <c r="G779" s="50" t="n">
        <v>112508</v>
      </c>
      <c r="H779" s="51" t="n">
        <v>0.2799</v>
      </c>
      <c r="I779" s="51" t="n">
        <v>0.3887</v>
      </c>
      <c r="J779" s="49">
        <f>VLOOKUP(C779,PRECIOS!A:B,2,0)</f>
        <v/>
      </c>
      <c r="K779" s="49">
        <f>1-((F779*1.19)/E779/J779)</f>
        <v/>
      </c>
    </row>
    <row r="780">
      <c r="A780" s="49" t="inlineStr">
        <is>
          <t xml:space="preserve"> 222222222222</t>
        </is>
      </c>
      <c r="B780" s="49" t="inlineStr">
        <is>
          <t xml:space="preserve">0222222222222-000-CONSUMIDOR FINAL                                          </t>
        </is>
      </c>
      <c r="C780" s="49" t="inlineStr">
        <is>
          <t xml:space="preserve">DISCO DIAMANTADO 7 x180x2.2X10x35 MM SEGMENTADO   </t>
        </is>
      </c>
      <c r="D780" s="49">
        <f>VLOOKUP(A780,VENDEDORES!G:H,2,0)</f>
        <v/>
      </c>
      <c r="E780" s="49" t="n">
        <v>1</v>
      </c>
      <c r="F780" s="50" t="n">
        <v>30910.92</v>
      </c>
      <c r="G780" s="50" t="n">
        <v>22256.99</v>
      </c>
      <c r="H780" s="51" t="n">
        <v>0.28</v>
      </c>
      <c r="I780" s="51" t="n">
        <v>0.3888</v>
      </c>
      <c r="J780" s="49">
        <f>VLOOKUP(C780,PRECIOS!A:B,2,0)</f>
        <v/>
      </c>
      <c r="K780" s="49">
        <f>1-((F780*1.19)/E780/J780)</f>
        <v/>
      </c>
    </row>
    <row r="781">
      <c r="A781" s="49" t="inlineStr">
        <is>
          <t xml:space="preserve">    901581994</t>
        </is>
      </c>
      <c r="B781" s="49" t="inlineStr">
        <is>
          <t xml:space="preserve">0000901581994-000-VISUAL CONSTRUCTORA S.A.S                                 </t>
        </is>
      </c>
      <c r="C781" s="49" t="inlineStr">
        <is>
          <t xml:space="preserve">KORAZA BASE ACCENT 01                             </t>
        </is>
      </c>
      <c r="D781" s="49">
        <f>VLOOKUP(A781,VENDEDORES!G:H,2,0)</f>
        <v/>
      </c>
      <c r="E781" s="49" t="n">
        <v>1</v>
      </c>
      <c r="F781" s="50" t="n">
        <v>96731.09</v>
      </c>
      <c r="G781" s="50" t="n">
        <v>69617.09</v>
      </c>
      <c r="H781" s="51" t="n">
        <v>0.2803</v>
      </c>
      <c r="I781" s="51" t="n">
        <v>0.3895</v>
      </c>
      <c r="J781" s="49">
        <f>VLOOKUP(C781,PRECIOS!A:B,2,0)</f>
        <v/>
      </c>
      <c r="K781" s="49">
        <f>1-((F781*1.19)/E781/J781)</f>
        <v/>
      </c>
    </row>
    <row r="782">
      <c r="A782" s="49" t="inlineStr">
        <is>
          <t xml:space="preserve"> 222222222222</t>
        </is>
      </c>
      <c r="B782" s="49" t="inlineStr">
        <is>
          <t xml:space="preserve">0222222222222-000-CONSUMIDOR FINAL                                          </t>
        </is>
      </c>
      <c r="C782" s="49" t="inlineStr">
        <is>
          <t xml:space="preserve">LIJA AGUA # 150 ABRACOL                           </t>
        </is>
      </c>
      <c r="D782" s="49">
        <f>VLOOKUP(A782,VENDEDORES!G:H,2,0)</f>
        <v/>
      </c>
      <c r="E782" s="49" t="n">
        <v>26</v>
      </c>
      <c r="F782" s="50" t="n">
        <v>35908.38</v>
      </c>
      <c r="G782" s="50" t="n">
        <v>25770.85</v>
      </c>
      <c r="H782" s="51" t="n">
        <v>0.2823</v>
      </c>
      <c r="I782" s="51" t="n">
        <v>0.3934</v>
      </c>
      <c r="J782" s="49">
        <f>VLOOKUP(C782,PRECIOS!A:B,2,0)</f>
        <v/>
      </c>
      <c r="K782" s="49">
        <f>1-((F782*1.19)/E782/J782)</f>
        <v/>
      </c>
    </row>
    <row r="783">
      <c r="A783" s="49" t="inlineStr">
        <is>
          <t xml:space="preserve">    900978566</t>
        </is>
      </c>
      <c r="B783" s="49" t="inlineStr">
        <is>
          <t xml:space="preserve">0000900978566-000-EDIFICADORA FORESTA SAS                                   </t>
        </is>
      </c>
      <c r="C783" s="49" t="inlineStr">
        <is>
          <t xml:space="preserve">SIKA ANCHORFIX 3001 X 600.ML                      </t>
        </is>
      </c>
      <c r="D783" s="49">
        <f>VLOOKUP(A783,VENDEDORES!G:H,2,0)</f>
        <v/>
      </c>
      <c r="E783" s="49" t="n">
        <v>1</v>
      </c>
      <c r="F783" s="50" t="n">
        <v>145882.32</v>
      </c>
      <c r="G783" s="50" t="n">
        <v>104251.52</v>
      </c>
      <c r="H783" s="51" t="n">
        <v>0.2854</v>
      </c>
      <c r="I783" s="51" t="n">
        <v>0.3993</v>
      </c>
      <c r="J783" s="49">
        <f>VLOOKUP(C783,PRECIOS!A:B,2,0)</f>
        <v/>
      </c>
      <c r="K783" s="49">
        <f>1-((F783*1.19)/E783/J783)</f>
        <v/>
      </c>
    </row>
    <row r="784">
      <c r="A784" s="49" t="inlineStr">
        <is>
          <t xml:space="preserve"> 222222222222</t>
        </is>
      </c>
      <c r="B784" s="49" t="inlineStr">
        <is>
          <t xml:space="preserve">0222222222222-000-CONSUMIDOR FINAL                                          </t>
        </is>
      </c>
      <c r="C784" s="49" t="inlineStr">
        <is>
          <t xml:space="preserve">ESTUKA ACRILICO X 1.5.KLG (CUARTO)                </t>
        </is>
      </c>
      <c r="D784" s="49">
        <f>VLOOKUP(A784,VENDEDORES!G:H,2,0)</f>
        <v/>
      </c>
      <c r="E784" s="49" t="n">
        <v>2</v>
      </c>
      <c r="F784" s="50" t="n">
        <v>17640</v>
      </c>
      <c r="G784" s="50" t="n">
        <v>12595.53</v>
      </c>
      <c r="H784" s="51" t="n">
        <v>0.286</v>
      </c>
      <c r="I784" s="51" t="n">
        <v>0.4005</v>
      </c>
      <c r="J784" s="49">
        <f>VLOOKUP(C784,PRECIOS!A:B,2,0)</f>
        <v/>
      </c>
      <c r="K784" s="49">
        <f>1-((F784*1.19)/E784/J784)</f>
        <v/>
      </c>
    </row>
    <row r="785">
      <c r="A785" s="49" t="inlineStr">
        <is>
          <t xml:space="preserve">     41939766</t>
        </is>
      </c>
      <c r="B785" s="49" t="inlineStr">
        <is>
          <t xml:space="preserve">0000041939766-000-FORERO PINEDA CLAUDIA PATRICIA                            </t>
        </is>
      </c>
      <c r="C785" s="49" t="inlineStr">
        <is>
          <t xml:space="preserve">KORAZA BASE ACCENT 05                             </t>
        </is>
      </c>
      <c r="D785" s="49">
        <f>VLOOKUP(A785,VENDEDORES!G:H,2,0)</f>
        <v/>
      </c>
      <c r="E785" s="49" t="n">
        <v>1</v>
      </c>
      <c r="F785" s="50" t="n">
        <v>381506.72</v>
      </c>
      <c r="G785" s="50" t="n">
        <v>272307.05</v>
      </c>
      <c r="H785" s="51" t="n">
        <v>0.2862</v>
      </c>
      <c r="I785" s="51" t="n">
        <v>0.401</v>
      </c>
      <c r="J785" s="49">
        <f>VLOOKUP(C785,PRECIOS!A:B,2,0)</f>
        <v/>
      </c>
      <c r="K785" s="49">
        <f>1-((F785*1.19)/E785/J785)</f>
        <v/>
      </c>
    </row>
    <row r="786">
      <c r="A786" s="49" t="inlineStr">
        <is>
          <t xml:space="preserve"> 222222222222</t>
        </is>
      </c>
      <c r="B786" s="49" t="inlineStr">
        <is>
          <t xml:space="preserve">0222222222222-000-CONSUMIDOR FINAL                                          </t>
        </is>
      </c>
      <c r="C786" s="49" t="inlineStr">
        <is>
          <t xml:space="preserve">HILAZA GOYA DE 200 GR                             </t>
        </is>
      </c>
      <c r="D786" s="49">
        <f>VLOOKUP(A786,VENDEDORES!G:H,2,0)</f>
        <v/>
      </c>
      <c r="E786" s="49" t="n">
        <v>1</v>
      </c>
      <c r="F786" s="50" t="n">
        <v>2460.42</v>
      </c>
      <c r="G786" s="50" t="n">
        <v>1756.27</v>
      </c>
      <c r="H786" s="51" t="n">
        <v>0.2862</v>
      </c>
      <c r="I786" s="51" t="n">
        <v>0.4009</v>
      </c>
      <c r="J786" s="49">
        <f>VLOOKUP(C786,PRECIOS!A:B,2,0)</f>
        <v/>
      </c>
      <c r="K786" s="49">
        <f>1-((F786*1.19)/E786/J786)</f>
        <v/>
      </c>
    </row>
    <row r="787">
      <c r="A787" s="49" t="inlineStr">
        <is>
          <t xml:space="preserve"> 222222222222</t>
        </is>
      </c>
      <c r="B787" s="49" t="inlineStr">
        <is>
          <t xml:space="preserve">0222222222222-000-CONSUMIDOR FINAL                                          </t>
        </is>
      </c>
      <c r="C787" s="49" t="inlineStr">
        <is>
          <t xml:space="preserve">VARSOL BOTELLA  (EXCLUIDO)                        </t>
        </is>
      </c>
      <c r="D787" s="49">
        <f>VLOOKUP(A787,VENDEDORES!G:H,2,0)</f>
        <v/>
      </c>
      <c r="E787" s="49" t="n">
        <v>9</v>
      </c>
      <c r="F787" s="50" t="n">
        <v>66519</v>
      </c>
      <c r="G787" s="50" t="n">
        <v>47476.8</v>
      </c>
      <c r="H787" s="51" t="n">
        <v>0.2863</v>
      </c>
      <c r="I787" s="51" t="n">
        <v>0.4011</v>
      </c>
      <c r="J787" s="49">
        <f>VLOOKUP(C787,PRECIOS!A:B,2,0)</f>
        <v/>
      </c>
      <c r="K787" s="49">
        <f>1-((F787*1.19)/E787/J787)</f>
        <v/>
      </c>
    </row>
    <row r="788">
      <c r="A788" s="49" t="inlineStr">
        <is>
          <t xml:space="preserve">     10258353</t>
        </is>
      </c>
      <c r="B788" s="49" t="inlineStr">
        <is>
          <t xml:space="preserve">0000010258353-000-MARIN MARMOLEJO GUSTAVO ADOLFO                            </t>
        </is>
      </c>
      <c r="C788" s="49" t="inlineStr">
        <is>
          <t xml:space="preserve">VARSOL BOTELLA  (EXCLUIDO)                        </t>
        </is>
      </c>
      <c r="D788" s="49">
        <f>VLOOKUP(A788,VENDEDORES!G:H,2,0)</f>
        <v/>
      </c>
      <c r="E788" s="49" t="n">
        <v>2</v>
      </c>
      <c r="F788" s="50" t="n">
        <v>14782</v>
      </c>
      <c r="G788" s="50" t="n">
        <v>10550.4</v>
      </c>
      <c r="H788" s="51" t="n">
        <v>0.2863</v>
      </c>
      <c r="I788" s="51" t="n">
        <v>0.4011</v>
      </c>
      <c r="J788" s="49">
        <f>VLOOKUP(C788,PRECIOS!A:B,2,0)</f>
        <v/>
      </c>
      <c r="K788" s="49">
        <f>1-((F788*1.19)/E788/J788)</f>
        <v/>
      </c>
    </row>
    <row r="789">
      <c r="A789" s="49" t="inlineStr">
        <is>
          <t xml:space="preserve"> 222222222222</t>
        </is>
      </c>
      <c r="B789" s="49" t="inlineStr">
        <is>
          <t xml:space="preserve">0222222222222-000-CONSUMIDOR FINAL                                          </t>
        </is>
      </c>
      <c r="C789" s="49" t="inlineStr">
        <is>
          <t xml:space="preserve">LIJA BANDA # 100 12                               </t>
        </is>
      </c>
      <c r="D789" s="49">
        <f>VLOOKUP(A789,VENDEDORES!G:H,2,0)</f>
        <v/>
      </c>
      <c r="E789" s="49" t="n">
        <v>0.5</v>
      </c>
      <c r="F789" s="50" t="n">
        <v>8190.76</v>
      </c>
      <c r="G789" s="50" t="n">
        <v>5824.37</v>
      </c>
      <c r="H789" s="51" t="n">
        <v>0.2889</v>
      </c>
      <c r="I789" s="51" t="n">
        <v>0.4063000000000001</v>
      </c>
      <c r="J789" s="49">
        <f>VLOOKUP(C789,PRECIOS!A:B,2,0)</f>
        <v/>
      </c>
      <c r="K789" s="49">
        <f>1-((F789*1.19)/E789/J789)</f>
        <v/>
      </c>
    </row>
    <row r="790">
      <c r="A790" s="49" t="inlineStr">
        <is>
          <t xml:space="preserve"> 222222222222</t>
        </is>
      </c>
      <c r="B790" s="49" t="inlineStr">
        <is>
          <t xml:space="preserve">0222222222222-000-CONSUMIDOR FINAL                                          </t>
        </is>
      </c>
      <c r="C790" s="49" t="inlineStr">
        <is>
          <t xml:space="preserve">PEGANTE 2532 (G1) CUARTO                          </t>
        </is>
      </c>
      <c r="D790" s="49">
        <f>VLOOKUP(A790,VENDEDORES!G:H,2,0)</f>
        <v/>
      </c>
      <c r="E790" s="49" t="n">
        <v>3</v>
      </c>
      <c r="F790" s="50" t="n">
        <v>24572.28</v>
      </c>
      <c r="G790" s="50" t="n">
        <v>17434.2</v>
      </c>
      <c r="H790" s="51" t="n">
        <v>0.2905</v>
      </c>
      <c r="I790" s="51" t="n">
        <v>0.4094</v>
      </c>
      <c r="J790" s="49">
        <f>VLOOKUP(C790,PRECIOS!A:B,2,0)</f>
        <v/>
      </c>
      <c r="K790" s="49">
        <f>1-((F790*1.19)/E790/J790)</f>
        <v/>
      </c>
    </row>
    <row r="791">
      <c r="A791" s="49" t="inlineStr">
        <is>
          <t xml:space="preserve">      9735679</t>
        </is>
      </c>
      <c r="B791" s="49" t="inlineStr">
        <is>
          <t xml:space="preserve">0000009735679-000-AVILA JIMENEZ FRANKLIN AUGUSTO                            </t>
        </is>
      </c>
      <c r="C791" s="49" t="inlineStr">
        <is>
          <t xml:space="preserve">BANDEJA PROFESIONAL 4  PINTUCO                    </t>
        </is>
      </c>
      <c r="D791" s="49">
        <f>VLOOKUP(A791,VENDEDORES!G:H,2,0)</f>
        <v/>
      </c>
      <c r="E791" s="49" t="n">
        <v>2</v>
      </c>
      <c r="F791" s="50" t="n">
        <v>7436.97</v>
      </c>
      <c r="G791" s="50" t="n">
        <v>5270</v>
      </c>
      <c r="H791" s="51" t="n">
        <v>0.2914</v>
      </c>
      <c r="I791" s="51" t="n">
        <v>0.4112</v>
      </c>
      <c r="J791" s="49">
        <f>VLOOKUP(C791,PRECIOS!A:B,2,0)</f>
        <v/>
      </c>
      <c r="K791" s="49">
        <f>1-((F791*1.19)/E791/J791)</f>
        <v/>
      </c>
    </row>
    <row r="792">
      <c r="A792" s="49" t="inlineStr">
        <is>
          <t xml:space="preserve"> 222222222222</t>
        </is>
      </c>
      <c r="B792" s="49" t="inlineStr">
        <is>
          <t xml:space="preserve">0222222222222-000-CONSUMIDOR FINAL                                          </t>
        </is>
      </c>
      <c r="C792" s="49" t="inlineStr">
        <is>
          <t xml:space="preserve">PUNTILLA SIN CABEZA 1  CAJA X 400 Gr.             </t>
        </is>
      </c>
      <c r="D792" s="49">
        <f>VLOOKUP(A792,VENDEDORES!G:H,2,0)</f>
        <v/>
      </c>
      <c r="E792" s="49" t="n">
        <v>3</v>
      </c>
      <c r="F792" s="50" t="n">
        <v>14513.45</v>
      </c>
      <c r="G792" s="50" t="n">
        <v>10261.75</v>
      </c>
      <c r="H792" s="51" t="n">
        <v>0.2929</v>
      </c>
      <c r="I792" s="51" t="n">
        <v>0.4143</v>
      </c>
      <c r="J792" s="49">
        <f>VLOOKUP(C792,PRECIOS!A:B,2,0)</f>
        <v/>
      </c>
      <c r="K792" s="49">
        <f>1-((F792*1.19)/E792/J792)</f>
        <v/>
      </c>
    </row>
    <row r="793">
      <c r="A793" s="49" t="inlineStr">
        <is>
          <t xml:space="preserve">    901766151</t>
        </is>
      </c>
      <c r="B793" s="49" t="inlineStr">
        <is>
          <t xml:space="preserve">0000901766151-000-POTENCIA CONSTRUCCIONES S.A.S                             </t>
        </is>
      </c>
      <c r="C793" s="49" t="inlineStr">
        <is>
          <t xml:space="preserve">VINILTEX BASE DEEP 05                             </t>
        </is>
      </c>
      <c r="D793" s="49">
        <f>VLOOKUP(A793,VENDEDORES!G:H,2,0)</f>
        <v/>
      </c>
      <c r="E793" s="49" t="n">
        <v>2</v>
      </c>
      <c r="F793" s="50" t="n">
        <v>623042.02</v>
      </c>
      <c r="G793" s="50" t="n">
        <v>440161.83</v>
      </c>
      <c r="H793" s="51" t="n">
        <v>0.2935</v>
      </c>
      <c r="I793" s="51" t="n">
        <v>0.4155</v>
      </c>
      <c r="J793" s="49">
        <f>VLOOKUP(C793,PRECIOS!A:B,2,0)</f>
        <v/>
      </c>
      <c r="K793" s="49">
        <f>1-((F793*1.19)/E793/J793)</f>
        <v/>
      </c>
    </row>
    <row r="794">
      <c r="A794" s="49" t="inlineStr">
        <is>
          <t xml:space="preserve">    601000072</t>
        </is>
      </c>
      <c r="B794" s="49" t="inlineStr">
        <is>
          <t xml:space="preserve">0000601000072-000-COLEGIO ZAKURAYIMA                                        </t>
        </is>
      </c>
      <c r="C794" s="49" t="inlineStr">
        <is>
          <t xml:space="preserve">SIKAFILL 7 POWER GRIS X 20K                       </t>
        </is>
      </c>
      <c r="D794" s="49">
        <f>VLOOKUP(A794,VENDEDORES!G:H,2,0)</f>
        <v/>
      </c>
      <c r="E794" s="49" t="n">
        <v>1</v>
      </c>
      <c r="F794" s="50" t="n">
        <v>274545.38</v>
      </c>
      <c r="G794" s="50" t="n">
        <v>193955.19</v>
      </c>
      <c r="H794" s="51" t="n">
        <v>0.2935</v>
      </c>
      <c r="I794" s="51" t="n">
        <v>0.4155</v>
      </c>
      <c r="J794" s="49">
        <f>VLOOKUP(C794,PRECIOS!A:B,2,0)</f>
        <v/>
      </c>
      <c r="K794" s="49">
        <f>1-((F794*1.19)/E794/J794)</f>
        <v/>
      </c>
    </row>
    <row r="795">
      <c r="A795" s="49" t="inlineStr">
        <is>
          <t xml:space="preserve">     18389955</t>
        </is>
      </c>
      <c r="B795" s="49" t="inlineStr">
        <is>
          <t xml:space="preserve">0000018389955-000-MARTINEZ RAMIREZ CESAR ALBERTO                            </t>
        </is>
      </c>
      <c r="C795" s="49" t="inlineStr">
        <is>
          <t xml:space="preserve">LIJA AGUA # 150 ABRACOL                           </t>
        </is>
      </c>
      <c r="D795" s="49">
        <f>VLOOKUP(A795,VENDEDORES!G:H,2,0)</f>
        <v/>
      </c>
      <c r="E795" s="49" t="n">
        <v>4</v>
      </c>
      <c r="F795" s="50" t="n">
        <v>5524.37</v>
      </c>
      <c r="G795" s="50" t="n">
        <v>3875.03</v>
      </c>
      <c r="H795" s="51" t="n">
        <v>0.2986</v>
      </c>
      <c r="I795" s="51" t="n">
        <v>0.4256</v>
      </c>
      <c r="J795" s="49">
        <f>VLOOKUP(C795,PRECIOS!A:B,2,0)</f>
        <v/>
      </c>
      <c r="K795" s="49">
        <f>1-((F795*1.19)/E795/J795)</f>
        <v/>
      </c>
    </row>
    <row r="796">
      <c r="A796" s="49" t="inlineStr">
        <is>
          <t xml:space="preserve">    901823309</t>
        </is>
      </c>
      <c r="B796" s="49" t="inlineStr">
        <is>
          <t xml:space="preserve">0000901823309-000-CIVIL OBRAS DEL EJE SAS                                   </t>
        </is>
      </c>
      <c r="C796" s="49" t="inlineStr">
        <is>
          <t xml:space="preserve">LIJA AGUA # 150 ABRACOL                           </t>
        </is>
      </c>
      <c r="D796" s="49">
        <f>VLOOKUP(A796,VENDEDORES!G:H,2,0)</f>
        <v/>
      </c>
      <c r="E796" s="49" t="n">
        <v>10</v>
      </c>
      <c r="F796" s="50" t="n">
        <v>13810.92</v>
      </c>
      <c r="G796" s="50" t="n">
        <v>9687.58</v>
      </c>
      <c r="H796" s="51" t="n">
        <v>0.2986</v>
      </c>
      <c r="I796" s="51" t="n">
        <v>0.4256</v>
      </c>
      <c r="J796" s="49">
        <f>VLOOKUP(C796,PRECIOS!A:B,2,0)</f>
        <v/>
      </c>
      <c r="K796" s="49">
        <f>1-((F796*1.19)/E796/J796)</f>
        <v/>
      </c>
    </row>
    <row r="797">
      <c r="A797" s="49" t="inlineStr">
        <is>
          <t xml:space="preserve">    901484730</t>
        </is>
      </c>
      <c r="B797" s="49" t="inlineStr">
        <is>
          <t xml:space="preserve">0000901484730-000-PARALLELO ARQUITECTURA E INGENIERIA SAS                   </t>
        </is>
      </c>
      <c r="C797" s="49" t="inlineStr">
        <is>
          <t xml:space="preserve">LIJA AGUA # 150 ABRACOL                           </t>
        </is>
      </c>
      <c r="D797" s="49">
        <f>VLOOKUP(A797,VENDEDORES!G:H,2,0)</f>
        <v/>
      </c>
      <c r="E797" s="49" t="n">
        <v>10</v>
      </c>
      <c r="F797" s="50" t="n">
        <v>13810.92</v>
      </c>
      <c r="G797" s="50" t="n">
        <v>9687.58</v>
      </c>
      <c r="H797" s="51" t="n">
        <v>0.2986</v>
      </c>
      <c r="I797" s="51" t="n">
        <v>0.4256</v>
      </c>
      <c r="J797" s="49">
        <f>VLOOKUP(C797,PRECIOS!A:B,2,0)</f>
        <v/>
      </c>
      <c r="K797" s="49">
        <f>1-((F797*1.19)/E797/J797)</f>
        <v/>
      </c>
    </row>
    <row r="798">
      <c r="A798" s="49" t="inlineStr">
        <is>
          <t xml:space="preserve">     33816649</t>
        </is>
      </c>
      <c r="B798" s="49" t="inlineStr">
        <is>
          <t xml:space="preserve">0000033816649-000-MONTEALEGRE MORALES MARIA CRISTINA                        </t>
        </is>
      </c>
      <c r="C798" s="49" t="inlineStr">
        <is>
          <t xml:space="preserve">LIJA AGUA # 150 ABRACOL                           </t>
        </is>
      </c>
      <c r="D798" s="49">
        <f>VLOOKUP(A798,VENDEDORES!G:H,2,0)</f>
        <v/>
      </c>
      <c r="E798" s="49" t="n">
        <v>10</v>
      </c>
      <c r="F798" s="50" t="n">
        <v>13810.92</v>
      </c>
      <c r="G798" s="50" t="n">
        <v>9687.58</v>
      </c>
      <c r="H798" s="51" t="n">
        <v>0.2986</v>
      </c>
      <c r="I798" s="51" t="n">
        <v>0.4256</v>
      </c>
      <c r="J798" s="49">
        <f>VLOOKUP(C798,PRECIOS!A:B,2,0)</f>
        <v/>
      </c>
      <c r="K798" s="49">
        <f>1-((F798*1.19)/E798/J798)</f>
        <v/>
      </c>
    </row>
    <row r="799">
      <c r="A799" s="49" t="inlineStr">
        <is>
          <t xml:space="preserve">    901305940</t>
        </is>
      </c>
      <c r="B799" s="49" t="inlineStr">
        <is>
          <t xml:space="preserve">0000901305940-000-MYL DISEÑOS NATURALES SAS                                 </t>
        </is>
      </c>
      <c r="C799" s="49" t="inlineStr">
        <is>
          <t xml:space="preserve">COPA RESIN C60 125X50X15.88 Y 14 MM               </t>
        </is>
      </c>
      <c r="D799" s="49">
        <f>VLOOKUP(A799,VENDEDORES!G:H,2,0)</f>
        <v/>
      </c>
      <c r="E799" s="49" t="n">
        <v>1</v>
      </c>
      <c r="F799" s="50" t="n">
        <v>53559.66</v>
      </c>
      <c r="G799" s="50" t="n">
        <v>37525.85</v>
      </c>
      <c r="H799" s="51" t="n">
        <v>0.2994</v>
      </c>
      <c r="I799" s="51" t="n">
        <v>0.4273</v>
      </c>
      <c r="J799" s="49">
        <f>VLOOKUP(C799,PRECIOS!A:B,2,0)</f>
        <v/>
      </c>
      <c r="K799" s="49">
        <f>1-((F799*1.19)/E799/J799)</f>
        <v/>
      </c>
    </row>
    <row r="800">
      <c r="A800" s="49" t="inlineStr">
        <is>
          <t xml:space="preserve">    801004673</t>
        </is>
      </c>
      <c r="B800" s="49" t="inlineStr">
        <is>
          <t xml:space="preserve">0000801004673-000-VASQUEZ E HIJOS Y CIA S EN C S                            </t>
        </is>
      </c>
      <c r="C800" s="49" t="inlineStr">
        <is>
          <t xml:space="preserve">KORAZA BASE ACCENT 05                             </t>
        </is>
      </c>
      <c r="D800" s="49">
        <f>VLOOKUP(A800,VENDEDORES!G:H,2,0)</f>
        <v/>
      </c>
      <c r="E800" s="49" t="n">
        <v>1</v>
      </c>
      <c r="F800" s="50" t="n">
        <v>390378.99</v>
      </c>
      <c r="G800" s="50" t="n">
        <v>272307.05</v>
      </c>
      <c r="H800" s="51" t="n">
        <v>0.3025</v>
      </c>
      <c r="I800" s="51" t="n">
        <v>0.4336</v>
      </c>
      <c r="J800" s="49">
        <f>VLOOKUP(C800,PRECIOS!A:B,2,0)</f>
        <v/>
      </c>
      <c r="K800" s="49">
        <f>1-((F800*1.19)/E800/J800)</f>
        <v/>
      </c>
    </row>
    <row r="801">
      <c r="A801" s="49" t="inlineStr">
        <is>
          <t xml:space="preserve">      6463232</t>
        </is>
      </c>
      <c r="B801" s="49" t="inlineStr">
        <is>
          <t xml:space="preserve">0000006463232-000-MUÑOZ JOSE WILMAR                                         </t>
        </is>
      </c>
      <c r="C801" s="49" t="inlineStr">
        <is>
          <t xml:space="preserve">ESTUKA ACRILICO X 5 GL (30.KLG)                   </t>
        </is>
      </c>
      <c r="D801" s="49">
        <f>VLOOKUP(A801,VENDEDORES!G:H,2,0)</f>
        <v/>
      </c>
      <c r="E801" s="49" t="n">
        <v>4</v>
      </c>
      <c r="F801" s="50" t="n">
        <v>353341.51</v>
      </c>
      <c r="G801" s="50" t="n">
        <v>246013.68</v>
      </c>
      <c r="H801" s="51" t="n">
        <v>0.3038</v>
      </c>
      <c r="I801" s="51" t="n">
        <v>0.4363</v>
      </c>
      <c r="J801" s="49">
        <f>VLOOKUP(C801,PRECIOS!A:B,2,0)</f>
        <v/>
      </c>
      <c r="K801" s="49">
        <f>1-((F801*1.19)/E801/J801)</f>
        <v/>
      </c>
    </row>
    <row r="802">
      <c r="A802" s="49" t="inlineStr">
        <is>
          <t xml:space="preserve"> 222222222222</t>
        </is>
      </c>
      <c r="B802" s="49" t="inlineStr">
        <is>
          <t xml:space="preserve">0222222222222-000-CONSUMIDOR FINAL                                          </t>
        </is>
      </c>
      <c r="C802" s="49" t="inlineStr">
        <is>
          <t xml:space="preserve">PEGANTE 2532 (G1) GALON                           </t>
        </is>
      </c>
      <c r="D802" s="49">
        <f>VLOOKUP(A802,VENDEDORES!G:H,2,0)</f>
        <v/>
      </c>
      <c r="E802" s="49" t="n">
        <v>2</v>
      </c>
      <c r="F802" s="50" t="n">
        <v>63386.56</v>
      </c>
      <c r="G802" s="50" t="n">
        <v>44092.78</v>
      </c>
      <c r="H802" s="51" t="n">
        <v>0.3044</v>
      </c>
      <c r="I802" s="51" t="n">
        <v>0.4376</v>
      </c>
      <c r="J802" s="49">
        <f>VLOOKUP(C802,PRECIOS!A:B,2,0)</f>
        <v/>
      </c>
      <c r="K802" s="49">
        <f>1-((F802*1.19)/E802/J802)</f>
        <v/>
      </c>
    </row>
    <row r="803">
      <c r="A803" s="49" t="inlineStr">
        <is>
          <t xml:space="preserve"> 222222222222</t>
        </is>
      </c>
      <c r="B803" s="49" t="inlineStr">
        <is>
          <t xml:space="preserve">0222222222222-000-CONSUMIDOR FINAL                                          </t>
        </is>
      </c>
      <c r="C803" s="49" t="inlineStr">
        <is>
          <t xml:space="preserve">VINILTEX BASE DEEP 01                             </t>
        </is>
      </c>
      <c r="D803" s="49">
        <f>VLOOKUP(A803,VENDEDORES!G:H,2,0)</f>
        <v/>
      </c>
      <c r="E803" s="49" t="n">
        <v>1</v>
      </c>
      <c r="F803" s="50" t="n">
        <v>78122.69</v>
      </c>
      <c r="G803" s="50" t="n">
        <v>54202.52</v>
      </c>
      <c r="H803" s="51" t="n">
        <v>0.3062</v>
      </c>
      <c r="I803" s="51" t="n">
        <v>0.4413</v>
      </c>
      <c r="J803" s="49">
        <f>VLOOKUP(C803,PRECIOS!A:B,2,0)</f>
        <v/>
      </c>
      <c r="K803" s="49">
        <f>1-((F803*1.19)/E803/J803)</f>
        <v/>
      </c>
    </row>
    <row r="804">
      <c r="A804" s="49" t="inlineStr">
        <is>
          <t xml:space="preserve"> 222222222222</t>
        </is>
      </c>
      <c r="B804" s="49" t="inlineStr">
        <is>
          <t xml:space="preserve">0222222222222-000-CONSUMIDOR FINAL                                          </t>
        </is>
      </c>
      <c r="C804" s="49" t="inlineStr">
        <is>
          <t xml:space="preserve">BANDEJA PROFESIONAL 9  PINTUCO                    </t>
        </is>
      </c>
      <c r="D804" s="49">
        <f>VLOOKUP(A804,VENDEDORES!G:H,2,0)</f>
        <v/>
      </c>
      <c r="E804" s="49" t="n">
        <v>1</v>
      </c>
      <c r="F804" s="50" t="n">
        <v>6050.42</v>
      </c>
      <c r="G804" s="50" t="n">
        <v>4188</v>
      </c>
      <c r="H804" s="51" t="n">
        <v>0.3078</v>
      </c>
      <c r="I804" s="51" t="n">
        <v>0.4447</v>
      </c>
      <c r="J804" s="49">
        <f>VLOOKUP(C804,PRECIOS!A:B,2,0)</f>
        <v/>
      </c>
      <c r="K804" s="49">
        <f>1-((F804*1.19)/E804/J804)</f>
        <v/>
      </c>
    </row>
    <row r="805">
      <c r="A805" s="49" t="inlineStr">
        <is>
          <t xml:space="preserve">     31210664</t>
        </is>
      </c>
      <c r="B805" s="49" t="inlineStr">
        <is>
          <t xml:space="preserve">0000031210664-000-ANA DELID BARRETO TORRES                                  </t>
        </is>
      </c>
      <c r="C805" s="49" t="inlineStr">
        <is>
          <t xml:space="preserve">DESM. DESINF. IND. TAK-TAX PINO X 500 BT          </t>
        </is>
      </c>
      <c r="D805" s="49">
        <f>VLOOKUP(A805,VENDEDORES!G:H,2,0)</f>
        <v/>
      </c>
      <c r="E805" s="49" t="n">
        <v>1</v>
      </c>
      <c r="F805" s="50" t="n">
        <v>3983.61</v>
      </c>
      <c r="G805" s="50" t="n">
        <v>2748.87</v>
      </c>
      <c r="H805" s="51" t="n">
        <v>0.31</v>
      </c>
      <c r="I805" s="51" t="n">
        <v>0.4492</v>
      </c>
      <c r="J805" s="49">
        <f>VLOOKUP(C805,PRECIOS!A:B,2,0)</f>
        <v/>
      </c>
      <c r="K805" s="49">
        <f>1-((F805*1.19)/E805/J805)</f>
        <v/>
      </c>
    </row>
    <row r="806">
      <c r="A806" s="49" t="inlineStr">
        <is>
          <t xml:space="preserve">   1088029026</t>
        </is>
      </c>
      <c r="B806" s="49" t="inlineStr">
        <is>
          <t xml:space="preserve">0001088029026-000-CEBALLOS PINEDA PAULA ANDREA                              </t>
        </is>
      </c>
      <c r="C806" s="49" t="inlineStr">
        <is>
          <t xml:space="preserve">KORAZA BASE ACCENT 01                             </t>
        </is>
      </c>
      <c r="D806" s="49">
        <f>VLOOKUP(A806,VENDEDORES!G:H,2,0)</f>
        <v/>
      </c>
      <c r="E806" s="49" t="n">
        <v>1</v>
      </c>
      <c r="F806" s="50" t="n">
        <v>101030.25</v>
      </c>
      <c r="G806" s="50" t="n">
        <v>69617.09</v>
      </c>
      <c r="H806" s="51" t="n">
        <v>0.3109</v>
      </c>
      <c r="I806" s="51" t="n">
        <v>0.4512</v>
      </c>
      <c r="J806" s="49">
        <f>VLOOKUP(C806,PRECIOS!A:B,2,0)</f>
        <v/>
      </c>
      <c r="K806" s="49">
        <f>1-((F806*1.19)/E806/J806)</f>
        <v/>
      </c>
    </row>
    <row r="807">
      <c r="A807" s="49" t="inlineStr">
        <is>
          <t xml:space="preserve"> 222222222222</t>
        </is>
      </c>
      <c r="B807" s="49" t="inlineStr">
        <is>
          <t xml:space="preserve">0222222222222-000-CONSUMIDOR FINAL                                          </t>
        </is>
      </c>
      <c r="C807" s="49" t="inlineStr">
        <is>
          <t xml:space="preserve">KORAZA BASE ACCENT 01                             </t>
        </is>
      </c>
      <c r="D807" s="49">
        <f>VLOOKUP(A807,VENDEDORES!G:H,2,0)</f>
        <v/>
      </c>
      <c r="E807" s="49" t="n">
        <v>1</v>
      </c>
      <c r="F807" s="50" t="n">
        <v>101030.25</v>
      </c>
      <c r="G807" s="50" t="n">
        <v>69617.09</v>
      </c>
      <c r="H807" s="51" t="n">
        <v>0.3109</v>
      </c>
      <c r="I807" s="51" t="n">
        <v>0.4512</v>
      </c>
      <c r="J807" s="49">
        <f>VLOOKUP(C807,PRECIOS!A:B,2,0)</f>
        <v/>
      </c>
      <c r="K807" s="49">
        <f>1-((F807*1.19)/E807/J807)</f>
        <v/>
      </c>
    </row>
    <row r="808">
      <c r="A808" s="49" t="inlineStr">
        <is>
          <t xml:space="preserve"> 222222222222</t>
        </is>
      </c>
      <c r="B808" s="49" t="inlineStr">
        <is>
          <t xml:space="preserve">0222222222222-000-CONSUMIDOR FINAL                                          </t>
        </is>
      </c>
      <c r="C808" s="49" t="inlineStr">
        <is>
          <t xml:space="preserve">VINILTEX BASE DEEP 02                             </t>
        </is>
      </c>
      <c r="D808" s="49">
        <f>VLOOKUP(A808,VENDEDORES!G:H,2,0)</f>
        <v/>
      </c>
      <c r="E808" s="49" t="n">
        <v>1</v>
      </c>
      <c r="F808" s="50" t="n">
        <v>189500.84</v>
      </c>
      <c r="G808" s="50" t="n">
        <v>130217.82</v>
      </c>
      <c r="H808" s="51" t="n">
        <v>0.3128</v>
      </c>
      <c r="I808" s="51" t="n">
        <v>0.4553</v>
      </c>
      <c r="J808" s="49">
        <f>VLOOKUP(C808,PRECIOS!A:B,2,0)</f>
        <v/>
      </c>
      <c r="K808" s="49">
        <f>1-((F808*1.19)/E808/J808)</f>
        <v/>
      </c>
    </row>
    <row r="809">
      <c r="A809" s="49" t="inlineStr">
        <is>
          <t xml:space="preserve">    901235670</t>
        </is>
      </c>
      <c r="B809" s="49" t="inlineStr">
        <is>
          <t xml:space="preserve">0000901235670-000-AVICOLA MINIDO SAS                                        </t>
        </is>
      </c>
      <c r="C809" s="49" t="inlineStr">
        <is>
          <t xml:space="preserve">BROCHA POPULAR 2   GOYA                           </t>
        </is>
      </c>
      <c r="D809" s="49">
        <f>VLOOKUP(A809,VENDEDORES!G:H,2,0)</f>
        <v/>
      </c>
      <c r="E809" s="49" t="n">
        <v>1</v>
      </c>
      <c r="F809" s="50" t="n">
        <v>3116.43</v>
      </c>
      <c r="G809" s="50" t="n">
        <v>2115.5</v>
      </c>
      <c r="H809" s="51" t="n">
        <v>0.3212</v>
      </c>
      <c r="I809" s="51" t="n">
        <v>0.4731</v>
      </c>
      <c r="J809" s="49">
        <f>VLOOKUP(C809,PRECIOS!A:B,2,0)</f>
        <v/>
      </c>
      <c r="K809" s="49">
        <f>1-((F809*1.19)/E809/J809)</f>
        <v/>
      </c>
    </row>
    <row r="810">
      <c r="A810" s="49" t="inlineStr">
        <is>
          <t xml:space="preserve">    901226194</t>
        </is>
      </c>
      <c r="B810" s="49" t="inlineStr">
        <is>
          <t xml:space="preserve">0000901226194-000-COLMECANICAS TWA SAS                                      </t>
        </is>
      </c>
      <c r="C810" s="49" t="inlineStr">
        <is>
          <t xml:space="preserve">BROCHA POPULAR 2   GOYA                           </t>
        </is>
      </c>
      <c r="D810" s="49">
        <f>VLOOKUP(A810,VENDEDORES!G:H,2,0)</f>
        <v/>
      </c>
      <c r="E810" s="49" t="n">
        <v>24</v>
      </c>
      <c r="F810" s="50" t="n">
        <v>74794.08</v>
      </c>
      <c r="G810" s="50" t="n">
        <v>50772.14</v>
      </c>
      <c r="H810" s="51" t="n">
        <v>0.3212</v>
      </c>
      <c r="I810" s="51" t="n">
        <v>0.4731</v>
      </c>
      <c r="J810" s="49">
        <f>VLOOKUP(C810,PRECIOS!A:B,2,0)</f>
        <v/>
      </c>
      <c r="K810" s="49">
        <f>1-((F810*1.19)/E810/J810)</f>
        <v/>
      </c>
    </row>
    <row r="811">
      <c r="A811" s="49" t="inlineStr">
        <is>
          <t xml:space="preserve">    900177065</t>
        </is>
      </c>
      <c r="B811" s="49" t="inlineStr">
        <is>
          <t xml:space="preserve">0000900177065-000-TRILATERO DISEÑO CONSTRUCCION E INTERVENTORIA S.A.S.      </t>
        </is>
      </c>
      <c r="C811" s="49" t="inlineStr">
        <is>
          <t xml:space="preserve">BROCHA POPULAR 2   GOYA                           </t>
        </is>
      </c>
      <c r="D811" s="49">
        <f>VLOOKUP(A811,VENDEDORES!G:H,2,0)</f>
        <v/>
      </c>
      <c r="E811" s="49" t="n">
        <v>1</v>
      </c>
      <c r="F811" s="50" t="n">
        <v>3116.43</v>
      </c>
      <c r="G811" s="50" t="n">
        <v>2115.5</v>
      </c>
      <c r="H811" s="51" t="n">
        <v>0.3212</v>
      </c>
      <c r="I811" s="51" t="n">
        <v>0.4731</v>
      </c>
      <c r="J811" s="49">
        <f>VLOOKUP(C811,PRECIOS!A:B,2,0)</f>
        <v/>
      </c>
      <c r="K811" s="49">
        <f>1-((F811*1.19)/E811/J811)</f>
        <v/>
      </c>
    </row>
    <row r="812">
      <c r="A812" s="49" t="inlineStr">
        <is>
          <t xml:space="preserve">    901109290</t>
        </is>
      </c>
      <c r="B812" s="49" t="inlineStr">
        <is>
          <t xml:space="preserve">0000901109290-000-SOLUCIONES TECNICAS &amp; LOCATIVAS DE COLOMBIA SAS           </t>
        </is>
      </c>
      <c r="C812" s="49" t="inlineStr">
        <is>
          <t xml:space="preserve">BROCHA POPULAR 2   GOYA                           </t>
        </is>
      </c>
      <c r="D812" s="49">
        <f>VLOOKUP(A812,VENDEDORES!G:H,2,0)</f>
        <v/>
      </c>
      <c r="E812" s="49" t="n">
        <v>12</v>
      </c>
      <c r="F812" s="50" t="n">
        <v>37396.64</v>
      </c>
      <c r="G812" s="50" t="n">
        <v>25386.06</v>
      </c>
      <c r="H812" s="51" t="n">
        <v>0.3212</v>
      </c>
      <c r="I812" s="51" t="n">
        <v>0.4731</v>
      </c>
      <c r="J812" s="49">
        <f>VLOOKUP(C812,PRECIOS!A:B,2,0)</f>
        <v/>
      </c>
      <c r="K812" s="49">
        <f>1-((F812*1.19)/E812/J812)</f>
        <v/>
      </c>
    </row>
    <row r="813">
      <c r="A813" s="49" t="inlineStr">
        <is>
          <t xml:space="preserve">   1116436595</t>
        </is>
      </c>
      <c r="B813" s="49" t="inlineStr">
        <is>
          <t xml:space="preserve">0001116436595-000-VALDERRAMA SALAZAR JAIRO HERNAN                           </t>
        </is>
      </c>
      <c r="C813" s="49" t="inlineStr">
        <is>
          <t xml:space="preserve">BROCHA POPULAR 2   GOYA                           </t>
        </is>
      </c>
      <c r="D813" s="49">
        <f>VLOOKUP(A813,VENDEDORES!G:H,2,0)</f>
        <v/>
      </c>
      <c r="E813" s="49" t="n">
        <v>12</v>
      </c>
      <c r="F813" s="50" t="n">
        <v>37396.64</v>
      </c>
      <c r="G813" s="50" t="n">
        <v>25386.07</v>
      </c>
      <c r="H813" s="51" t="n">
        <v>0.3212</v>
      </c>
      <c r="I813" s="51" t="n">
        <v>0.4731</v>
      </c>
      <c r="J813" s="49">
        <f>VLOOKUP(C813,PRECIOS!A:B,2,0)</f>
        <v/>
      </c>
      <c r="K813" s="49">
        <f>1-((F813*1.19)/E813/J813)</f>
        <v/>
      </c>
    </row>
    <row r="814">
      <c r="A814" s="49" t="inlineStr">
        <is>
          <t xml:space="preserve">     94152815</t>
        </is>
      </c>
      <c r="B814" s="49" t="inlineStr">
        <is>
          <t xml:space="preserve">0000094152815-000-AREIZA QUICENO HUGO FERLEY                                </t>
        </is>
      </c>
      <c r="C814" s="49" t="inlineStr">
        <is>
          <t xml:space="preserve">BROCHA POPULAR 2   GOYA                           </t>
        </is>
      </c>
      <c r="D814" s="49">
        <f>VLOOKUP(A814,VENDEDORES!G:H,2,0)</f>
        <v/>
      </c>
      <c r="E814" s="49" t="n">
        <v>36</v>
      </c>
      <c r="F814" s="50" t="n">
        <v>112190.52</v>
      </c>
      <c r="G814" s="50" t="n">
        <v>76158.21000000001</v>
      </c>
      <c r="H814" s="51" t="n">
        <v>0.3212</v>
      </c>
      <c r="I814" s="51" t="n">
        <v>0.4731</v>
      </c>
      <c r="J814" s="49">
        <f>VLOOKUP(C814,PRECIOS!A:B,2,0)</f>
        <v/>
      </c>
      <c r="K814" s="49">
        <f>1-((F814*1.19)/E814/J814)</f>
        <v/>
      </c>
    </row>
    <row r="815">
      <c r="A815" s="49" t="inlineStr">
        <is>
          <t xml:space="preserve"> 222222222222</t>
        </is>
      </c>
      <c r="B815" s="49" t="inlineStr">
        <is>
          <t xml:space="preserve">0222222222222-000-CONSUMIDOR FINAL                                          </t>
        </is>
      </c>
      <c r="C815" s="49" t="inlineStr">
        <is>
          <t xml:space="preserve">SIKAFLEX CONSTRUCTION GRIS PLUS                   </t>
        </is>
      </c>
      <c r="D815" s="49">
        <f>VLOOKUP(A815,VENDEDORES!G:H,2,0)</f>
        <v/>
      </c>
      <c r="E815" s="49" t="n">
        <v>3</v>
      </c>
      <c r="F815" s="50" t="n">
        <v>99090</v>
      </c>
      <c r="G815" s="50" t="n">
        <v>66673.5</v>
      </c>
      <c r="H815" s="51" t="n">
        <v>0.3271</v>
      </c>
      <c r="I815" s="51" t="n">
        <v>0.4862</v>
      </c>
      <c r="J815" s="49">
        <f>VLOOKUP(C815,PRECIOS!A:B,2,0)</f>
        <v/>
      </c>
      <c r="K815" s="49">
        <f>1-((F815*1.19)/E815/J815)</f>
        <v/>
      </c>
    </row>
    <row r="816">
      <c r="A816" s="49" t="inlineStr">
        <is>
          <t xml:space="preserve">    901784796</t>
        </is>
      </c>
      <c r="B816" s="49" t="inlineStr">
        <is>
          <t xml:space="preserve">0000901784796-000-CONSORCIO CONSTRUCCION PAISAJE CULTURAL                   </t>
        </is>
      </c>
      <c r="C816" s="49" t="inlineStr">
        <is>
          <t xml:space="preserve">TOR 7X7/16 TP PUNTA AGUDA S3001                   </t>
        </is>
      </c>
      <c r="D816" s="49">
        <f>VLOOKUP(A816,VENDEDORES!G:H,2,0)</f>
        <v/>
      </c>
      <c r="E816" s="49" t="n">
        <v>600</v>
      </c>
      <c r="F816" s="50" t="n">
        <v>8369.75</v>
      </c>
      <c r="G816" s="50" t="n">
        <v>5565.21</v>
      </c>
      <c r="H816" s="51" t="n">
        <v>0.3351</v>
      </c>
      <c r="I816" s="51" t="n">
        <v>0.5039</v>
      </c>
      <c r="J816" s="49">
        <f>VLOOKUP(C816,PRECIOS!A:B,2,0)</f>
        <v/>
      </c>
      <c r="K816" s="49">
        <f>1-((F816*1.19)/E816/J816)</f>
        <v/>
      </c>
    </row>
    <row r="817">
      <c r="A817" s="49" t="inlineStr">
        <is>
          <t xml:space="preserve">   1116449254</t>
        </is>
      </c>
      <c r="B817" s="49" t="inlineStr">
        <is>
          <t xml:space="preserve">0001116449254-000-BERMUDEZ ROJAS STIVEN ANDRES                              </t>
        </is>
      </c>
      <c r="C817" s="49" t="inlineStr">
        <is>
          <t xml:space="preserve">TOR 7X7/16 TP PUNTA AGUDA S3001                   </t>
        </is>
      </c>
      <c r="D817" s="49">
        <f>VLOOKUP(A817,VENDEDORES!G:H,2,0)</f>
        <v/>
      </c>
      <c r="E817" s="49" t="n">
        <v>2000</v>
      </c>
      <c r="F817" s="50" t="n">
        <v>27899.16</v>
      </c>
      <c r="G817" s="50" t="n">
        <v>18550.7</v>
      </c>
      <c r="H817" s="51" t="n">
        <v>0.3351</v>
      </c>
      <c r="I817" s="51" t="n">
        <v>0.5039</v>
      </c>
      <c r="J817" s="49">
        <f>VLOOKUP(C817,PRECIOS!A:B,2,0)</f>
        <v/>
      </c>
      <c r="K817" s="49">
        <f>1-((F817*1.19)/E817/J817)</f>
        <v/>
      </c>
    </row>
    <row r="818">
      <c r="A818" s="49" t="inlineStr">
        <is>
          <t xml:space="preserve">     94152815</t>
        </is>
      </c>
      <c r="B818" s="49" t="inlineStr">
        <is>
          <t xml:space="preserve">0000094152815-000-AREIZA QUICENO HUGO FERLEY                                </t>
        </is>
      </c>
      <c r="C818" s="49" t="inlineStr">
        <is>
          <t xml:space="preserve">BROCHA POPULAR 1   GOYA                           </t>
        </is>
      </c>
      <c r="D818" s="49">
        <f>VLOOKUP(A818,VENDEDORES!G:H,2,0)</f>
        <v/>
      </c>
      <c r="E818" s="49" t="n">
        <v>12</v>
      </c>
      <c r="F818" s="50" t="n">
        <v>25473.88</v>
      </c>
      <c r="G818" s="50" t="n">
        <v>16929.28</v>
      </c>
      <c r="H818" s="51" t="n">
        <v>0.3354</v>
      </c>
      <c r="I818" s="51" t="n">
        <v>0.5047</v>
      </c>
      <c r="J818" s="49">
        <f>VLOOKUP(C818,PRECIOS!A:B,2,0)</f>
        <v/>
      </c>
      <c r="K818" s="49">
        <f>1-((F818*1.19)/E818/J818)</f>
        <v/>
      </c>
    </row>
    <row r="819">
      <c r="A819" s="49" t="inlineStr">
        <is>
          <t xml:space="preserve">   1116449254</t>
        </is>
      </c>
      <c r="B819" s="49" t="inlineStr">
        <is>
          <t xml:space="preserve">0001116449254-000-BERMUDEZ ROJAS STIVEN ANDRES                              </t>
        </is>
      </c>
      <c r="C819" s="49" t="inlineStr">
        <is>
          <t xml:space="preserve">BROCHA POPULAR 1   GOYA                           </t>
        </is>
      </c>
      <c r="D819" s="49">
        <f>VLOOKUP(A819,VENDEDORES!G:H,2,0)</f>
        <v/>
      </c>
      <c r="E819" s="49" t="n">
        <v>4</v>
      </c>
      <c r="F819" s="50" t="n">
        <v>8490.76</v>
      </c>
      <c r="G819" s="50" t="n">
        <v>5643.09</v>
      </c>
      <c r="H819" s="51" t="n">
        <v>0.3354</v>
      </c>
      <c r="I819" s="51" t="n">
        <v>0.5046</v>
      </c>
      <c r="J819" s="49">
        <f>VLOOKUP(C819,PRECIOS!A:B,2,0)</f>
        <v/>
      </c>
      <c r="K819" s="49">
        <f>1-((F819*1.19)/E819/J819)</f>
        <v/>
      </c>
    </row>
    <row r="820">
      <c r="A820" s="49" t="inlineStr">
        <is>
          <t xml:space="preserve">    901748279</t>
        </is>
      </c>
      <c r="B820" s="49" t="inlineStr">
        <is>
          <t xml:space="preserve">0000901748279-000-INVERSORA JUDICAPE S.A.S.                                 </t>
        </is>
      </c>
      <c r="C820" s="49" t="inlineStr">
        <is>
          <t xml:space="preserve">ACUALUX BASE ACCENT TRANSPARENTE 01               </t>
        </is>
      </c>
      <c r="D820" s="49">
        <f>VLOOKUP(A820,VENDEDORES!G:H,2,0)</f>
        <v/>
      </c>
      <c r="E820" s="49" t="n">
        <v>4</v>
      </c>
      <c r="F820" s="50" t="n">
        <v>350406.72</v>
      </c>
      <c r="G820" s="50" t="n">
        <v>232856.7</v>
      </c>
      <c r="H820" s="51" t="n">
        <v>0.3355</v>
      </c>
      <c r="I820" s="51" t="n">
        <v>0.5047999999999999</v>
      </c>
      <c r="J820" s="49">
        <f>VLOOKUP(C820,PRECIOS!A:B,2,0)</f>
        <v/>
      </c>
      <c r="K820" s="49">
        <f>1-((F820*1.19)/E820/J820)</f>
        <v/>
      </c>
    </row>
    <row r="821">
      <c r="A821" s="49" t="inlineStr">
        <is>
          <t xml:space="preserve"> 222222222222</t>
        </is>
      </c>
      <c r="B821" s="49" t="inlineStr">
        <is>
          <t xml:space="preserve">0222222222222-000-CONSUMIDOR FINAL                                          </t>
        </is>
      </c>
      <c r="C821" s="49" t="inlineStr">
        <is>
          <t xml:space="preserve">THINNER CORRIENTE MEDIA BOTELLA                   </t>
        </is>
      </c>
      <c r="D821" s="49">
        <f>VLOOKUP(A821,VENDEDORES!G:H,2,0)</f>
        <v/>
      </c>
      <c r="E821" s="49" t="n">
        <v>4</v>
      </c>
      <c r="F821" s="50" t="n">
        <v>10825.21</v>
      </c>
      <c r="G821" s="50" t="n">
        <v>7171.69</v>
      </c>
      <c r="H821" s="51" t="n">
        <v>0.3375</v>
      </c>
      <c r="I821" s="51" t="n">
        <v>0.5094</v>
      </c>
      <c r="J821" s="49">
        <f>VLOOKUP(C821,PRECIOS!A:B,2,0)</f>
        <v/>
      </c>
      <c r="K821" s="49">
        <f>1-((F821*1.19)/E821/J821)</f>
        <v/>
      </c>
    </row>
    <row r="822">
      <c r="A822" s="49" t="inlineStr">
        <is>
          <t xml:space="preserve">      9735679</t>
        </is>
      </c>
      <c r="B822" s="49" t="inlineStr">
        <is>
          <t xml:space="preserve">0000009735679-000-AVILA JIMENEZ FRANKLIN AUGUSTO                            </t>
        </is>
      </c>
      <c r="C822" s="49" t="inlineStr">
        <is>
          <t xml:space="preserve">BROCHA ESTANDAR 1 CERDA BLANCA PINTUCO            </t>
        </is>
      </c>
      <c r="D822" s="49">
        <f>VLOOKUP(A822,VENDEDORES!G:H,2,0)</f>
        <v/>
      </c>
      <c r="E822" s="49" t="n">
        <v>2</v>
      </c>
      <c r="F822" s="50" t="n">
        <v>4537.82</v>
      </c>
      <c r="G822" s="50" t="n">
        <v>3003.12</v>
      </c>
      <c r="H822" s="51" t="n">
        <v>0.3382</v>
      </c>
      <c r="I822" s="51" t="n">
        <v>0.511</v>
      </c>
      <c r="J822" s="49">
        <f>VLOOKUP(C822,PRECIOS!A:B,2,0)</f>
        <v/>
      </c>
      <c r="K822" s="49">
        <f>1-((F822*1.19)/E822/J822)</f>
        <v/>
      </c>
    </row>
    <row r="823">
      <c r="A823" s="49" t="inlineStr">
        <is>
          <t xml:space="preserve">    901410420</t>
        </is>
      </c>
      <c r="B823" s="49" t="inlineStr">
        <is>
          <t xml:space="preserve">0000901410420-000-ALMUCON SAS                                               </t>
        </is>
      </c>
      <c r="C823" s="49" t="inlineStr">
        <is>
          <t>RODILLO FELPA 9 PREMIUM GOYA (ANTES PROFESIONAL 9)</t>
        </is>
      </c>
      <c r="D823" s="49">
        <f>VLOOKUP(A823,VENDEDORES!G:H,2,0)</f>
        <v/>
      </c>
      <c r="E823" s="49" t="n">
        <v>1</v>
      </c>
      <c r="F823" s="50" t="n">
        <v>7111.43</v>
      </c>
      <c r="G823" s="50" t="n">
        <v>4666.19</v>
      </c>
      <c r="H823" s="51" t="n">
        <v>0.3438000000000001</v>
      </c>
      <c r="I823" s="51" t="n">
        <v>0.524</v>
      </c>
      <c r="J823" s="49">
        <f>VLOOKUP(C823,PRECIOS!A:B,2,0)</f>
        <v/>
      </c>
      <c r="K823" s="49">
        <f>1-((F823*1.19)/E823/J823)</f>
        <v/>
      </c>
    </row>
    <row r="824">
      <c r="A824" s="49" t="inlineStr">
        <is>
          <t xml:space="preserve">    901484730</t>
        </is>
      </c>
      <c r="B824" s="49" t="inlineStr">
        <is>
          <t xml:space="preserve">0000901484730-000-PARALLELO ARQUITECTURA E INGENIERIA SAS                   </t>
        </is>
      </c>
      <c r="C824" s="49" t="inlineStr">
        <is>
          <t>RODILLO FELPA 9 PREMIUM GOYA (ANTES PROFESIONAL 9)</t>
        </is>
      </c>
      <c r="D824" s="49">
        <f>VLOOKUP(A824,VENDEDORES!G:H,2,0)</f>
        <v/>
      </c>
      <c r="E824" s="49" t="n">
        <v>2</v>
      </c>
      <c r="F824" s="50" t="n">
        <v>14222.86</v>
      </c>
      <c r="G824" s="50" t="n">
        <v>9332.389999999999</v>
      </c>
      <c r="H824" s="51" t="n">
        <v>0.3438000000000001</v>
      </c>
      <c r="I824" s="51" t="n">
        <v>0.524</v>
      </c>
      <c r="J824" s="49">
        <f>VLOOKUP(C824,PRECIOS!A:B,2,0)</f>
        <v/>
      </c>
      <c r="K824" s="49">
        <f>1-((F824*1.19)/E824/J824)</f>
        <v/>
      </c>
    </row>
    <row r="825">
      <c r="A825" s="49" t="inlineStr">
        <is>
          <t xml:space="preserve"> 222222222222</t>
        </is>
      </c>
      <c r="B825" s="49" t="inlineStr">
        <is>
          <t xml:space="preserve">0222222222222-000-CONSUMIDOR FINAL                                          </t>
        </is>
      </c>
      <c r="C825" s="49" t="inlineStr">
        <is>
          <t>RODILLO FELPA 9 PREMIUM GOYA (ANTES PROFESIONAL 9)</t>
        </is>
      </c>
      <c r="D825" s="49">
        <f>VLOOKUP(A825,VENDEDORES!G:H,2,0)</f>
        <v/>
      </c>
      <c r="E825" s="49" t="n">
        <v>14</v>
      </c>
      <c r="F825" s="50" t="n">
        <v>99560.00999999999</v>
      </c>
      <c r="G825" s="50" t="n">
        <v>65326.7</v>
      </c>
      <c r="H825" s="51" t="n">
        <v>0.3438000000000001</v>
      </c>
      <c r="I825" s="51" t="n">
        <v>0.524</v>
      </c>
      <c r="J825" s="49">
        <f>VLOOKUP(C825,PRECIOS!A:B,2,0)</f>
        <v/>
      </c>
      <c r="K825" s="49">
        <f>1-((F825*1.19)/E825/J825)</f>
        <v/>
      </c>
    </row>
    <row r="826">
      <c r="A826" s="49" t="inlineStr">
        <is>
          <t xml:space="preserve">      6463232</t>
        </is>
      </c>
      <c r="B826" s="49" t="inlineStr">
        <is>
          <t xml:space="preserve">0000006463232-000-MUÑOZ JOSE WILMAR                                         </t>
        </is>
      </c>
      <c r="C826" s="49" t="inlineStr">
        <is>
          <t>RODILLO FELPA 9 PREMIUM GOYA (ANTES PROFESIONAL 9)</t>
        </is>
      </c>
      <c r="D826" s="49">
        <f>VLOOKUP(A826,VENDEDORES!G:H,2,0)</f>
        <v/>
      </c>
      <c r="E826" s="49" t="n">
        <v>4</v>
      </c>
      <c r="F826" s="50" t="n">
        <v>28445.71</v>
      </c>
      <c r="G826" s="50" t="n">
        <v>18664.78</v>
      </c>
      <c r="H826" s="51" t="n">
        <v>0.3438000000000001</v>
      </c>
      <c r="I826" s="51" t="n">
        <v>0.524</v>
      </c>
      <c r="J826" s="49">
        <f>VLOOKUP(C826,PRECIOS!A:B,2,0)</f>
        <v/>
      </c>
      <c r="K826" s="49">
        <f>1-((F826*1.19)/E826/J826)</f>
        <v/>
      </c>
    </row>
    <row r="827">
      <c r="A827" s="49" t="inlineStr">
        <is>
          <t xml:space="preserve"> 222222222222</t>
        </is>
      </c>
      <c r="B827" s="49" t="inlineStr">
        <is>
          <t xml:space="preserve">0222222222222-000-CONSUMIDOR FINAL                                          </t>
        </is>
      </c>
      <c r="C827" s="49" t="inlineStr">
        <is>
          <t xml:space="preserve">PISTOLA CALAFATEO PROFESIONAL                     </t>
        </is>
      </c>
      <c r="D827" s="49">
        <f>VLOOKUP(A827,VENDEDORES!G:H,2,0)</f>
        <v/>
      </c>
      <c r="E827" s="49" t="n">
        <v>1</v>
      </c>
      <c r="F827" s="50" t="n">
        <v>37609.24</v>
      </c>
      <c r="G827" s="50" t="n">
        <v>24644.32</v>
      </c>
      <c r="H827" s="51" t="n">
        <v>0.3447</v>
      </c>
      <c r="I827" s="51" t="n">
        <v>0.5261</v>
      </c>
      <c r="J827" s="49">
        <f>VLOOKUP(C827,PRECIOS!A:B,2,0)</f>
        <v/>
      </c>
      <c r="K827" s="49">
        <f>1-((F827*1.19)/E827/J827)</f>
        <v/>
      </c>
    </row>
    <row r="828">
      <c r="A828" s="49" t="inlineStr">
        <is>
          <t xml:space="preserve"> 222222222222</t>
        </is>
      </c>
      <c r="B828" s="49" t="inlineStr">
        <is>
          <t xml:space="preserve">0222222222222-000-CONSUMIDOR FINAL                                          </t>
        </is>
      </c>
      <c r="C828" s="49" t="inlineStr">
        <is>
          <t xml:space="preserve">KORAZA BASE ACCENT 05                             </t>
        </is>
      </c>
      <c r="D828" s="49">
        <f>VLOOKUP(A828,VENDEDORES!G:H,2,0)</f>
        <v/>
      </c>
      <c r="E828" s="49" t="n">
        <v>1</v>
      </c>
      <c r="F828" s="50" t="n">
        <v>416996.64</v>
      </c>
      <c r="G828" s="50" t="n">
        <v>272307.05</v>
      </c>
      <c r="H828" s="51" t="n">
        <v>0.347</v>
      </c>
      <c r="I828" s="51" t="n">
        <v>0.5313</v>
      </c>
      <c r="J828" s="49">
        <f>VLOOKUP(C828,PRECIOS!A:B,2,0)</f>
        <v/>
      </c>
      <c r="K828" s="49">
        <f>1-((F828*1.19)/E828/J828)</f>
        <v/>
      </c>
    </row>
    <row r="829">
      <c r="A829" s="49" t="inlineStr">
        <is>
          <t xml:space="preserve">   1116449254</t>
        </is>
      </c>
      <c r="B829" s="49" t="inlineStr">
        <is>
          <t xml:space="preserve">0001116449254-000-BERMUDEZ ROJAS STIVEN ANDRES                              </t>
        </is>
      </c>
      <c r="C829" s="49" t="inlineStr">
        <is>
          <t xml:space="preserve">TOR 6X1 TP PUNTA AGUDA S2001                      </t>
        </is>
      </c>
      <c r="D829" s="49">
        <f>VLOOKUP(A829,VENDEDORES!G:H,2,0)</f>
        <v/>
      </c>
      <c r="E829" s="49" t="n">
        <v>1000</v>
      </c>
      <c r="F829" s="50" t="n">
        <v>13949.58</v>
      </c>
      <c r="G829" s="50" t="n">
        <v>9091.32</v>
      </c>
      <c r="H829" s="51" t="n">
        <v>0.3483</v>
      </c>
      <c r="I829" s="51" t="n">
        <v>0.5344</v>
      </c>
      <c r="J829" s="49">
        <f>VLOOKUP(C829,PRECIOS!A:B,2,0)</f>
        <v/>
      </c>
      <c r="K829" s="49">
        <f>1-((F829*1.19)/E829/J829)</f>
        <v/>
      </c>
    </row>
    <row r="830">
      <c r="A830" s="49" t="inlineStr">
        <is>
          <t xml:space="preserve">     11377590</t>
        </is>
      </c>
      <c r="B830" s="49" t="inlineStr">
        <is>
          <t xml:space="preserve">0000011377590-000-PINEDA JAIME ENRIQUE                                      </t>
        </is>
      </c>
      <c r="C830" s="49" t="inlineStr">
        <is>
          <t xml:space="preserve">TOR 6X1 TP PUNTA AGUDA S2001                      </t>
        </is>
      </c>
      <c r="D830" s="49">
        <f>VLOOKUP(A830,VENDEDORES!G:H,2,0)</f>
        <v/>
      </c>
      <c r="E830" s="49" t="n">
        <v>100</v>
      </c>
      <c r="F830" s="50" t="n">
        <v>1394.96</v>
      </c>
      <c r="G830" s="50" t="n">
        <v>909.13</v>
      </c>
      <c r="H830" s="51" t="n">
        <v>0.3483</v>
      </c>
      <c r="I830" s="51" t="n">
        <v>0.5344</v>
      </c>
      <c r="J830" s="49">
        <f>VLOOKUP(C830,PRECIOS!A:B,2,0)</f>
        <v/>
      </c>
      <c r="K830" s="49">
        <f>1-((F830*1.19)/E830/J830)</f>
        <v/>
      </c>
    </row>
    <row r="831">
      <c r="A831" s="49" t="inlineStr">
        <is>
          <t xml:space="preserve">    901766151</t>
        </is>
      </c>
      <c r="B831" s="49" t="inlineStr">
        <is>
          <t xml:space="preserve">0000901766151-000-POTENCIA CONSTRUCCIONES S.A.S                             </t>
        </is>
      </c>
      <c r="C831" s="49" t="inlineStr">
        <is>
          <t xml:space="preserve">TOR 6X1 TP PUNTA AGUDA S2001                      </t>
        </is>
      </c>
      <c r="D831" s="49">
        <f>VLOOKUP(A831,VENDEDORES!G:H,2,0)</f>
        <v/>
      </c>
      <c r="E831" s="49" t="n">
        <v>100</v>
      </c>
      <c r="F831" s="50" t="n">
        <v>1394.96</v>
      </c>
      <c r="G831" s="50" t="n">
        <v>909.13</v>
      </c>
      <c r="H831" s="51" t="n">
        <v>0.3483</v>
      </c>
      <c r="I831" s="51" t="n">
        <v>0.5344</v>
      </c>
      <c r="J831" s="49">
        <f>VLOOKUP(C831,PRECIOS!A:B,2,0)</f>
        <v/>
      </c>
      <c r="K831" s="49">
        <f>1-((F831*1.19)/E831/J831)</f>
        <v/>
      </c>
    </row>
    <row r="832">
      <c r="A832" s="49" t="inlineStr">
        <is>
          <t xml:space="preserve">    901784796</t>
        </is>
      </c>
      <c r="B832" s="49" t="inlineStr">
        <is>
          <t xml:space="preserve">0000901784796-000-CONSORCIO CONSTRUCCION PAISAJE CULTURAL                   </t>
        </is>
      </c>
      <c r="C832" s="49" t="inlineStr">
        <is>
          <t xml:space="preserve">TOR 6X1 TP PUNTA AGUDA S2001                      </t>
        </is>
      </c>
      <c r="D832" s="49">
        <f>VLOOKUP(A832,VENDEDORES!G:H,2,0)</f>
        <v/>
      </c>
      <c r="E832" s="49" t="n">
        <v>1000</v>
      </c>
      <c r="F832" s="50" t="n">
        <v>13949.58</v>
      </c>
      <c r="G832" s="50" t="n">
        <v>9091.32</v>
      </c>
      <c r="H832" s="51" t="n">
        <v>0.3483</v>
      </c>
      <c r="I832" s="51" t="n">
        <v>0.5344</v>
      </c>
      <c r="J832" s="49">
        <f>VLOOKUP(C832,PRECIOS!A:B,2,0)</f>
        <v/>
      </c>
      <c r="K832" s="49">
        <f>1-((F832*1.19)/E832/J832)</f>
        <v/>
      </c>
    </row>
    <row r="833">
      <c r="A833" s="49" t="inlineStr">
        <is>
          <t xml:space="preserve">    900347670</t>
        </is>
      </c>
      <c r="B833" s="49" t="inlineStr">
        <is>
          <t xml:space="preserve">0000900347670-000-GTA INGENIERIA S A S                                      </t>
        </is>
      </c>
      <c r="C833" s="49" t="inlineStr">
        <is>
          <t xml:space="preserve">TOR 6X1 TP PUNTA AGUDA S2001                      </t>
        </is>
      </c>
      <c r="D833" s="49">
        <f>VLOOKUP(A833,VENDEDORES!G:H,2,0)</f>
        <v/>
      </c>
      <c r="E833" s="49" t="n">
        <v>6500</v>
      </c>
      <c r="F833" s="50" t="n">
        <v>90672.27</v>
      </c>
      <c r="G833" s="50" t="n">
        <v>59093.58</v>
      </c>
      <c r="H833" s="51" t="n">
        <v>0.3483</v>
      </c>
      <c r="I833" s="51" t="n">
        <v>0.5344</v>
      </c>
      <c r="J833" s="49">
        <f>VLOOKUP(C833,PRECIOS!A:B,2,0)</f>
        <v/>
      </c>
      <c r="K833" s="49">
        <f>1-((F833*1.19)/E833/J833)</f>
        <v/>
      </c>
    </row>
    <row r="834">
      <c r="A834" s="49" t="inlineStr">
        <is>
          <t xml:space="preserve">      6463232</t>
        </is>
      </c>
      <c r="B834" s="49" t="inlineStr">
        <is>
          <t xml:space="preserve">0000006463232-000-MUÑOZ JOSE WILMAR                                         </t>
        </is>
      </c>
      <c r="C834" s="49" t="inlineStr">
        <is>
          <t xml:space="preserve">BUJE ROSCADO 3/4 X 1/2 PRESION                    </t>
        </is>
      </c>
      <c r="D834" s="49">
        <f>VLOOKUP(A834,VENDEDORES!G:H,2,0)</f>
        <v/>
      </c>
      <c r="E834" s="49" t="n">
        <v>3</v>
      </c>
      <c r="F834" s="50" t="n">
        <v>2943.86</v>
      </c>
      <c r="G834" s="50" t="n">
        <v>1914.99</v>
      </c>
      <c r="H834" s="51" t="n">
        <v>0.3495</v>
      </c>
      <c r="I834" s="51" t="n">
        <v>0.5373</v>
      </c>
      <c r="J834" s="49">
        <f>VLOOKUP(C834,PRECIOS!A:B,2,0)</f>
        <v/>
      </c>
      <c r="K834" s="49">
        <f>1-((F834*1.19)/E834/J834)</f>
        <v/>
      </c>
    </row>
    <row r="835">
      <c r="A835" s="49" t="inlineStr">
        <is>
          <t xml:space="preserve"> 222222222222</t>
        </is>
      </c>
      <c r="B835" s="49" t="inlineStr">
        <is>
          <t xml:space="preserve">0222222222222-000-CONSUMIDOR FINAL                                          </t>
        </is>
      </c>
      <c r="C835" s="49" t="inlineStr">
        <is>
          <t xml:space="preserve">BULTO DE ARENA MEDIA X 40 KG ( 7 PALADAS )        </t>
        </is>
      </c>
      <c r="D835" s="49">
        <f>VLOOKUP(A835,VENDEDORES!G:H,2,0)</f>
        <v/>
      </c>
      <c r="E835" s="49" t="n">
        <v>2</v>
      </c>
      <c r="F835" s="50" t="n">
        <v>16285.72</v>
      </c>
      <c r="G835" s="50" t="n">
        <v>10588.23</v>
      </c>
      <c r="H835" s="51" t="n">
        <v>0.3497999999999999</v>
      </c>
      <c r="I835" s="51" t="n">
        <v>0.5381</v>
      </c>
      <c r="J835" s="49">
        <f>VLOOKUP(C835,PRECIOS!A:B,2,0)</f>
        <v/>
      </c>
      <c r="K835" s="49">
        <f>1-((F835*1.19)/E835/J835)</f>
        <v/>
      </c>
    </row>
    <row r="836">
      <c r="A836" s="49" t="inlineStr">
        <is>
          <t xml:space="preserve">    901784796</t>
        </is>
      </c>
      <c r="B836" s="49" t="inlineStr">
        <is>
          <t xml:space="preserve">0000901784796-000-CONSORCIO CONSTRUCCION PAISAJE CULTURAL                   </t>
        </is>
      </c>
      <c r="C836" s="49" t="inlineStr">
        <is>
          <t xml:space="preserve">TOR 6X1 PUNTA AGUDA AVELLANADO                    </t>
        </is>
      </c>
      <c r="D836" s="49">
        <f>VLOOKUP(A836,VENDEDORES!G:H,2,0)</f>
        <v/>
      </c>
      <c r="E836" s="49" t="n">
        <v>1000</v>
      </c>
      <c r="F836" s="50" t="n">
        <v>19529.41</v>
      </c>
      <c r="G836" s="50" t="n">
        <v>12693.31</v>
      </c>
      <c r="H836" s="51" t="n">
        <v>0.35</v>
      </c>
      <c r="I836" s="51" t="n">
        <v>0.5386</v>
      </c>
      <c r="J836" s="49">
        <f>VLOOKUP(C836,PRECIOS!A:B,2,0)</f>
        <v/>
      </c>
      <c r="K836" s="49">
        <f>1-((F836*1.19)/E836/J836)</f>
        <v/>
      </c>
    </row>
    <row r="837">
      <c r="A837" s="49" t="inlineStr">
        <is>
          <t xml:space="preserve">   1116449254</t>
        </is>
      </c>
      <c r="B837" s="49" t="inlineStr">
        <is>
          <t xml:space="preserve">0001116449254-000-BERMUDEZ ROJAS STIVEN ANDRES                              </t>
        </is>
      </c>
      <c r="C837" s="49" t="inlineStr">
        <is>
          <t xml:space="preserve">TOR 6X1 PUNTA AGUDA AVELLANADO                    </t>
        </is>
      </c>
      <c r="D837" s="49">
        <f>VLOOKUP(A837,VENDEDORES!G:H,2,0)</f>
        <v/>
      </c>
      <c r="E837" s="49" t="n">
        <v>1000</v>
      </c>
      <c r="F837" s="50" t="n">
        <v>19529.41</v>
      </c>
      <c r="G837" s="50" t="n">
        <v>12693.31</v>
      </c>
      <c r="H837" s="51" t="n">
        <v>0.35</v>
      </c>
      <c r="I837" s="51" t="n">
        <v>0.5386</v>
      </c>
      <c r="J837" s="49">
        <f>VLOOKUP(C837,PRECIOS!A:B,2,0)</f>
        <v/>
      </c>
      <c r="K837" s="49">
        <f>1-((F837*1.19)/E837/J837)</f>
        <v/>
      </c>
    </row>
    <row r="838">
      <c r="A838" s="49" t="inlineStr">
        <is>
          <t xml:space="preserve">    901595876</t>
        </is>
      </c>
      <c r="B838" s="49" t="inlineStr">
        <is>
          <t xml:space="preserve">0000901595876-000-DELTOROPRIME SAS                                          </t>
        </is>
      </c>
      <c r="C838" s="49" t="inlineStr">
        <is>
          <t xml:space="preserve">CEMENTO BLANCO X KL                               </t>
        </is>
      </c>
      <c r="D838" s="49">
        <f>VLOOKUP(A838,VENDEDORES!G:H,2,0)</f>
        <v/>
      </c>
      <c r="E838" s="49" t="n">
        <v>5</v>
      </c>
      <c r="F838" s="50" t="n">
        <v>11462.18</v>
      </c>
      <c r="G838" s="50" t="n">
        <v>7316.77</v>
      </c>
      <c r="H838" s="51" t="n">
        <v>0.3617</v>
      </c>
      <c r="I838" s="51" t="n">
        <v>0.5666</v>
      </c>
      <c r="J838" s="49">
        <f>VLOOKUP(C838,PRECIOS!A:B,2,0)</f>
        <v/>
      </c>
      <c r="K838" s="49">
        <f>1-((F838*1.19)/E838/J838)</f>
        <v/>
      </c>
    </row>
    <row r="839">
      <c r="A839" s="49" t="inlineStr">
        <is>
          <t xml:space="preserve">      9735679</t>
        </is>
      </c>
      <c r="B839" s="49" t="inlineStr">
        <is>
          <t xml:space="preserve">0000009735679-000-AVILA JIMENEZ FRANKLIN AUGUSTO                            </t>
        </is>
      </c>
      <c r="C839" s="49" t="inlineStr">
        <is>
          <t xml:space="preserve">BROCHA ESTANDAR 1.5 CERDA BLANCA PINTUCO          </t>
        </is>
      </c>
      <c r="D839" s="49">
        <f>VLOOKUP(A839,VENDEDORES!G:H,2,0)</f>
        <v/>
      </c>
      <c r="E839" s="49" t="n">
        <v>1</v>
      </c>
      <c r="F839" s="50" t="n">
        <v>3088.24</v>
      </c>
      <c r="G839" s="50" t="n">
        <v>1970.76</v>
      </c>
      <c r="H839" s="51" t="n">
        <v>0.3619</v>
      </c>
      <c r="I839" s="51" t="n">
        <v>0.5670000000000001</v>
      </c>
      <c r="J839" s="49">
        <f>VLOOKUP(C839,PRECIOS!A:B,2,0)</f>
        <v/>
      </c>
      <c r="K839" s="49">
        <f>1-((F839*1.19)/E839/J839)</f>
        <v/>
      </c>
    </row>
    <row r="840">
      <c r="A840" s="49" t="inlineStr">
        <is>
          <t xml:space="preserve">   1094976459</t>
        </is>
      </c>
      <c r="B840" s="49" t="inlineStr">
        <is>
          <t xml:space="preserve">0001094976459-000-TELLEZ JUAN CAMILO                                        </t>
        </is>
      </c>
      <c r="C840" s="49" t="inlineStr">
        <is>
          <t xml:space="preserve">RODILLO FELPA ITALO 9                             </t>
        </is>
      </c>
      <c r="D840" s="49">
        <f>VLOOKUP(A840,VENDEDORES!G:H,2,0)</f>
        <v/>
      </c>
      <c r="E840" s="49" t="n">
        <v>2</v>
      </c>
      <c r="F840" s="50" t="n">
        <v>16544.37</v>
      </c>
      <c r="G840" s="50" t="n">
        <v>10526.64</v>
      </c>
      <c r="H840" s="51" t="n">
        <v>0.3637</v>
      </c>
      <c r="I840" s="51" t="n">
        <v>0.5717</v>
      </c>
      <c r="J840" s="49">
        <f>VLOOKUP(C840,PRECIOS!A:B,2,0)</f>
        <v/>
      </c>
      <c r="K840" s="49">
        <f>1-((F840*1.19)/E840/J840)</f>
        <v/>
      </c>
    </row>
    <row r="841">
      <c r="A841" s="49" t="inlineStr">
        <is>
          <t xml:space="preserve">     10258353</t>
        </is>
      </c>
      <c r="B841" s="49" t="inlineStr">
        <is>
          <t xml:space="preserve">0000010258353-000-MARIN MARMOLEJO GUSTAVO ADOLFO                            </t>
        </is>
      </c>
      <c r="C841" s="49" t="inlineStr">
        <is>
          <t xml:space="preserve">RODILLO FELPA ITALO 9                             </t>
        </is>
      </c>
      <c r="D841" s="49">
        <f>VLOOKUP(A841,VENDEDORES!G:H,2,0)</f>
        <v/>
      </c>
      <c r="E841" s="49" t="n">
        <v>1</v>
      </c>
      <c r="F841" s="50" t="n">
        <v>8272.18</v>
      </c>
      <c r="G841" s="50" t="n">
        <v>5263.32</v>
      </c>
      <c r="H841" s="51" t="n">
        <v>0.3637</v>
      </c>
      <c r="I841" s="51" t="n">
        <v>0.5717</v>
      </c>
      <c r="J841" s="49">
        <f>VLOOKUP(C841,PRECIOS!A:B,2,0)</f>
        <v/>
      </c>
      <c r="K841" s="49">
        <f>1-((F841*1.19)/E841/J841)</f>
        <v/>
      </c>
    </row>
    <row r="842">
      <c r="A842" s="49" t="inlineStr">
        <is>
          <t xml:space="preserve">    901410420</t>
        </is>
      </c>
      <c r="B842" s="49" t="inlineStr">
        <is>
          <t xml:space="preserve">0000901410420-000-ALMUCON SAS                                               </t>
        </is>
      </c>
      <c r="C842" s="49" t="inlineStr">
        <is>
          <t xml:space="preserve">RODILLO FELPA ITALO 9                             </t>
        </is>
      </c>
      <c r="D842" s="49">
        <f>VLOOKUP(A842,VENDEDORES!G:H,2,0)</f>
        <v/>
      </c>
      <c r="E842" s="49" t="n">
        <v>1</v>
      </c>
      <c r="F842" s="50" t="n">
        <v>8272.18</v>
      </c>
      <c r="G842" s="50" t="n">
        <v>5263.32</v>
      </c>
      <c r="H842" s="51" t="n">
        <v>0.3637</v>
      </c>
      <c r="I842" s="51" t="n">
        <v>0.5717</v>
      </c>
      <c r="J842" s="49">
        <f>VLOOKUP(C842,PRECIOS!A:B,2,0)</f>
        <v/>
      </c>
      <c r="K842" s="49">
        <f>1-((F842*1.19)/E842/J842)</f>
        <v/>
      </c>
    </row>
    <row r="843">
      <c r="A843" s="49" t="inlineStr">
        <is>
          <t xml:space="preserve">     33816649</t>
        </is>
      </c>
      <c r="B843" s="49" t="inlineStr">
        <is>
          <t xml:space="preserve">0000033816649-000-MONTEALEGRE MORALES MARIA CRISTINA                        </t>
        </is>
      </c>
      <c r="C843" s="49" t="inlineStr">
        <is>
          <t xml:space="preserve">RODILLO FELPA ITALO 9                             </t>
        </is>
      </c>
      <c r="D843" s="49">
        <f>VLOOKUP(A843,VENDEDORES!G:H,2,0)</f>
        <v/>
      </c>
      <c r="E843" s="49" t="n">
        <v>2</v>
      </c>
      <c r="F843" s="50" t="n">
        <v>16544.37</v>
      </c>
      <c r="G843" s="50" t="n">
        <v>10526.64</v>
      </c>
      <c r="H843" s="51" t="n">
        <v>0.3637</v>
      </c>
      <c r="I843" s="51" t="n">
        <v>0.5717</v>
      </c>
      <c r="J843" s="49">
        <f>VLOOKUP(C843,PRECIOS!A:B,2,0)</f>
        <v/>
      </c>
      <c r="K843" s="49">
        <f>1-((F843*1.19)/E843/J843)</f>
        <v/>
      </c>
    </row>
    <row r="844">
      <c r="A844" s="49" t="inlineStr">
        <is>
          <t xml:space="preserve"> 222222222222</t>
        </is>
      </c>
      <c r="B844" s="49" t="inlineStr">
        <is>
          <t xml:space="preserve">0222222222222-000-CONSUMIDOR FINAL                                          </t>
        </is>
      </c>
      <c r="C844" s="49" t="inlineStr">
        <is>
          <t xml:space="preserve">RODILLO FELPA ITALO 9                             </t>
        </is>
      </c>
      <c r="D844" s="49">
        <f>VLOOKUP(A844,VENDEDORES!G:H,2,0)</f>
        <v/>
      </c>
      <c r="E844" s="49" t="n">
        <v>4</v>
      </c>
      <c r="F844" s="50" t="n">
        <v>33088.72</v>
      </c>
      <c r="G844" s="50" t="n">
        <v>21053.28</v>
      </c>
      <c r="H844" s="51" t="n">
        <v>0.3637</v>
      </c>
      <c r="I844" s="51" t="n">
        <v>0.5717</v>
      </c>
      <c r="J844" s="49">
        <f>VLOOKUP(C844,PRECIOS!A:B,2,0)</f>
        <v/>
      </c>
      <c r="K844" s="49">
        <f>1-((F844*1.19)/E844/J844)</f>
        <v/>
      </c>
    </row>
    <row r="845">
      <c r="A845" s="49" t="inlineStr">
        <is>
          <t xml:space="preserve">    901925924</t>
        </is>
      </c>
      <c r="B845" s="49" t="inlineStr">
        <is>
          <t xml:space="preserve">0000901925924-000-LBM SOLUCIONES SAS                                        </t>
        </is>
      </c>
      <c r="C845" s="49" t="inlineStr">
        <is>
          <t xml:space="preserve">RODILLO FELPA ITALO 9                             </t>
        </is>
      </c>
      <c r="D845" s="49">
        <f>VLOOKUP(A845,VENDEDORES!G:H,2,0)</f>
        <v/>
      </c>
      <c r="E845" s="49" t="n">
        <v>1</v>
      </c>
      <c r="F845" s="50" t="n">
        <v>8272.18</v>
      </c>
      <c r="G845" s="50" t="n">
        <v>5263.32</v>
      </c>
      <c r="H845" s="51" t="n">
        <v>0.3637</v>
      </c>
      <c r="I845" s="51" t="n">
        <v>0.5717</v>
      </c>
      <c r="J845" s="49">
        <f>VLOOKUP(C845,PRECIOS!A:B,2,0)</f>
        <v/>
      </c>
      <c r="K845" s="49">
        <f>1-((F845*1.19)/E845/J845)</f>
        <v/>
      </c>
    </row>
    <row r="846">
      <c r="A846" s="49" t="inlineStr">
        <is>
          <t xml:space="preserve">    901823309</t>
        </is>
      </c>
      <c r="B846" s="49" t="inlineStr">
        <is>
          <t xml:space="preserve">0000901823309-000-CIVIL OBRAS DEL EJE SAS                                   </t>
        </is>
      </c>
      <c r="C846" s="49" t="inlineStr">
        <is>
          <t xml:space="preserve">RODILLO FELPA ITALO 9                             </t>
        </is>
      </c>
      <c r="D846" s="49">
        <f>VLOOKUP(A846,VENDEDORES!G:H,2,0)</f>
        <v/>
      </c>
      <c r="E846" s="49" t="n">
        <v>2</v>
      </c>
      <c r="F846" s="50" t="n">
        <v>16544.37</v>
      </c>
      <c r="G846" s="50" t="n">
        <v>10526.64</v>
      </c>
      <c r="H846" s="51" t="n">
        <v>0.3637</v>
      </c>
      <c r="I846" s="51" t="n">
        <v>0.5717</v>
      </c>
      <c r="J846" s="49">
        <f>VLOOKUP(C846,PRECIOS!A:B,2,0)</f>
        <v/>
      </c>
      <c r="K846" s="49">
        <f>1-((F846*1.19)/E846/J846)</f>
        <v/>
      </c>
    </row>
    <row r="847">
      <c r="A847" s="49" t="inlineStr">
        <is>
          <t xml:space="preserve">    901925924</t>
        </is>
      </c>
      <c r="B847" s="49" t="inlineStr">
        <is>
          <t xml:space="preserve">0000901925924-000-LBM SOLUCIONES SAS                                        </t>
        </is>
      </c>
      <c r="C847" s="49" t="inlineStr">
        <is>
          <t xml:space="preserve">VINILTEX BASE ACCENT 04                           </t>
        </is>
      </c>
      <c r="D847" s="49">
        <f>VLOOKUP(A847,VENDEDORES!G:H,2,0)</f>
        <v/>
      </c>
      <c r="E847" s="49" t="n">
        <v>1</v>
      </c>
      <c r="F847" s="50" t="n">
        <v>29147.9</v>
      </c>
      <c r="G847" s="50" t="n">
        <v>17920.58</v>
      </c>
      <c r="H847" s="51" t="n">
        <v>0.3852</v>
      </c>
      <c r="I847" s="51" t="n">
        <v>0.6264999999999999</v>
      </c>
      <c r="J847" s="49">
        <f>VLOOKUP(C847,PRECIOS!A:B,2,0)</f>
        <v/>
      </c>
      <c r="K847" s="49">
        <f>1-((F847*1.19)/E847/J847)</f>
        <v/>
      </c>
    </row>
    <row r="848">
      <c r="A848" s="49" t="inlineStr">
        <is>
          <t xml:space="preserve"> 222222222222</t>
        </is>
      </c>
      <c r="B848" s="49" t="inlineStr">
        <is>
          <t xml:space="preserve">0222222222222-000-CONSUMIDOR FINAL                                          </t>
        </is>
      </c>
      <c r="C848" s="49" t="inlineStr">
        <is>
          <t xml:space="preserve">TOR 7X7/16 TP PUNTA AGUDA S3001                   </t>
        </is>
      </c>
      <c r="D848" s="49">
        <f>VLOOKUP(A848,VENDEDORES!G:H,2,0)</f>
        <v/>
      </c>
      <c r="E848" s="49" t="n">
        <v>300</v>
      </c>
      <c r="F848" s="50" t="n">
        <v>4537.82</v>
      </c>
      <c r="G848" s="50" t="n">
        <v>2782.6</v>
      </c>
      <c r="H848" s="51" t="n">
        <v>0.3868</v>
      </c>
      <c r="I848" s="51" t="n">
        <v>0.6308</v>
      </c>
      <c r="J848" s="49">
        <f>VLOOKUP(C848,PRECIOS!A:B,2,0)</f>
        <v/>
      </c>
      <c r="K848" s="49">
        <f>1-((F848*1.19)/E848/J848)</f>
        <v/>
      </c>
    </row>
    <row r="849">
      <c r="A849" s="49" t="inlineStr">
        <is>
          <t xml:space="preserve">    900906138</t>
        </is>
      </c>
      <c r="B849" s="49" t="inlineStr">
        <is>
          <t>0000900906138-000-SOLUCIONES DE INGENIERIA CIVIL ELECTRICA Y MECANICA INGENI</t>
        </is>
      </c>
      <c r="C849" s="49" t="inlineStr">
        <is>
          <t xml:space="preserve">TOR 7X7/16 TP PUNTA AGUDA S3001                   </t>
        </is>
      </c>
      <c r="D849" s="49">
        <f>VLOOKUP(A849,VENDEDORES!G:H,2,0)</f>
        <v/>
      </c>
      <c r="E849" s="49" t="n">
        <v>1000</v>
      </c>
      <c r="F849" s="50" t="n">
        <v>15126.05</v>
      </c>
      <c r="G849" s="50" t="n">
        <v>9275.35</v>
      </c>
      <c r="H849" s="51" t="n">
        <v>0.3868</v>
      </c>
      <c r="I849" s="51" t="n">
        <v>0.6308</v>
      </c>
      <c r="J849" s="49">
        <f>VLOOKUP(C849,PRECIOS!A:B,2,0)</f>
        <v/>
      </c>
      <c r="K849" s="49">
        <f>1-((F849*1.19)/E849/J849)</f>
        <v/>
      </c>
    </row>
    <row r="850">
      <c r="A850" s="49" t="inlineStr">
        <is>
          <t xml:space="preserve">   1082127253</t>
        </is>
      </c>
      <c r="B850" s="49" t="inlineStr">
        <is>
          <t xml:space="preserve">0001082127253-000-HURTADO JOSE MILLER                                       </t>
        </is>
      </c>
      <c r="C850" s="49" t="inlineStr">
        <is>
          <t xml:space="preserve">BROCHA POPULAR 2   GOYA                           </t>
        </is>
      </c>
      <c r="D850" s="49">
        <f>VLOOKUP(A850,VENDEDORES!G:H,2,0)</f>
        <v/>
      </c>
      <c r="E850" s="49" t="n">
        <v>1</v>
      </c>
      <c r="F850" s="50" t="n">
        <v>3483.07</v>
      </c>
      <c r="G850" s="50" t="n">
        <v>2115.5</v>
      </c>
      <c r="H850" s="51" t="n">
        <v>0.3926</v>
      </c>
      <c r="I850" s="51" t="n">
        <v>0.6465000000000001</v>
      </c>
      <c r="J850" s="49">
        <f>VLOOKUP(C850,PRECIOS!A:B,2,0)</f>
        <v/>
      </c>
      <c r="K850" s="49">
        <f>1-((F850*1.19)/E850/J850)</f>
        <v/>
      </c>
    </row>
    <row r="851">
      <c r="A851" s="49" t="inlineStr">
        <is>
          <t xml:space="preserve"> 222222222222</t>
        </is>
      </c>
      <c r="B851" s="49" t="inlineStr">
        <is>
          <t xml:space="preserve">0222222222222-000-CONSUMIDOR FINAL                                          </t>
        </is>
      </c>
      <c r="C851" s="49" t="inlineStr">
        <is>
          <t xml:space="preserve">BROCHA POPULAR 2   GOYA                           </t>
        </is>
      </c>
      <c r="D851" s="49">
        <f>VLOOKUP(A851,VENDEDORES!G:H,2,0)</f>
        <v/>
      </c>
      <c r="E851" s="49" t="n">
        <v>4</v>
      </c>
      <c r="F851" s="50" t="n">
        <v>13932.27</v>
      </c>
      <c r="G851" s="50" t="n">
        <v>8462.01</v>
      </c>
      <c r="H851" s="51" t="n">
        <v>0.3926</v>
      </c>
      <c r="I851" s="51" t="n">
        <v>0.6464</v>
      </c>
      <c r="J851" s="49">
        <f>VLOOKUP(C851,PRECIOS!A:B,2,0)</f>
        <v/>
      </c>
      <c r="K851" s="49">
        <f>1-((F851*1.19)/E851/J851)</f>
        <v/>
      </c>
    </row>
    <row r="852">
      <c r="A852" s="49" t="inlineStr">
        <is>
          <t xml:space="preserve">     66682388</t>
        </is>
      </c>
      <c r="B852" s="49" t="inlineStr">
        <is>
          <t xml:space="preserve">0000066682388-000-HURTADO IBARBO ANA LUCIA                                  </t>
        </is>
      </c>
      <c r="C852" s="49" t="inlineStr">
        <is>
          <t xml:space="preserve">LIJA BANDA # 60 6 -150 MM                         </t>
        </is>
      </c>
      <c r="D852" s="49">
        <f>VLOOKUP(A852,VENDEDORES!G:H,2,0)</f>
        <v/>
      </c>
      <c r="E852" s="49" t="n">
        <v>5</v>
      </c>
      <c r="F852" s="50" t="n">
        <v>47637.82</v>
      </c>
      <c r="G852" s="50" t="n">
        <v>28902.63</v>
      </c>
      <c r="H852" s="51" t="n">
        <v>0.3933</v>
      </c>
      <c r="I852" s="51" t="n">
        <v>0.6481999999999999</v>
      </c>
      <c r="J852" s="49">
        <f>VLOOKUP(C852,PRECIOS!A:B,2,0)</f>
        <v/>
      </c>
      <c r="K852" s="49">
        <f>1-((F852*1.19)/E852/J852)</f>
        <v/>
      </c>
    </row>
    <row r="853">
      <c r="A853" s="49" t="inlineStr">
        <is>
          <t xml:space="preserve"> 222222222222</t>
        </is>
      </c>
      <c r="B853" s="49" t="inlineStr">
        <is>
          <t xml:space="preserve">0222222222222-000-CONSUMIDOR FINAL                                          </t>
        </is>
      </c>
      <c r="C853" s="49" t="inlineStr">
        <is>
          <t xml:space="preserve">SILICONA TEKBOND ACETICA TRANSP 50GR BLISTER      </t>
        </is>
      </c>
      <c r="D853" s="49">
        <f>VLOOKUP(A853,VENDEDORES!G:H,2,0)</f>
        <v/>
      </c>
      <c r="E853" s="49" t="n">
        <v>1</v>
      </c>
      <c r="F853" s="50" t="n">
        <v>4622.69</v>
      </c>
      <c r="G853" s="50" t="n">
        <v>2803.66</v>
      </c>
      <c r="H853" s="51" t="n">
        <v>0.3935</v>
      </c>
      <c r="I853" s="51" t="n">
        <v>0.6487999999999999</v>
      </c>
      <c r="J853" s="49">
        <f>VLOOKUP(C853,PRECIOS!A:B,2,0)</f>
        <v/>
      </c>
      <c r="K853" s="49">
        <f>1-((F853*1.19)/E853/J853)</f>
        <v/>
      </c>
    </row>
    <row r="854">
      <c r="A854" s="49" t="inlineStr">
        <is>
          <t xml:space="preserve"> 222222222222</t>
        </is>
      </c>
      <c r="B854" s="49" t="inlineStr">
        <is>
          <t xml:space="preserve">0222222222222-000-CONSUMIDOR FINAL                                          </t>
        </is>
      </c>
      <c r="C854" s="49" t="inlineStr">
        <is>
          <t xml:space="preserve">TOR 6X1 TP PUNTA AGUDA S2001                      </t>
        </is>
      </c>
      <c r="D854" s="49">
        <f>VLOOKUP(A854,VENDEDORES!G:H,2,0)</f>
        <v/>
      </c>
      <c r="E854" s="49" t="n">
        <v>1100</v>
      </c>
      <c r="F854" s="50" t="n">
        <v>16638.67</v>
      </c>
      <c r="G854" s="50" t="n">
        <v>10000.44</v>
      </c>
      <c r="H854" s="51" t="n">
        <v>0.399</v>
      </c>
      <c r="I854" s="51" t="n">
        <v>0.6637999999999999</v>
      </c>
      <c r="J854" s="49">
        <f>VLOOKUP(C854,PRECIOS!A:B,2,0)</f>
        <v/>
      </c>
      <c r="K854" s="49">
        <f>1-((F854*1.19)/E854/J854)</f>
        <v/>
      </c>
    </row>
    <row r="855">
      <c r="A855" s="49" t="inlineStr">
        <is>
          <t xml:space="preserve">   1094894421</t>
        </is>
      </c>
      <c r="B855" s="49" t="inlineStr">
        <is>
          <t xml:space="preserve">0001094894421-000-CHAVEZ CRUZ CHENIER                                       </t>
        </is>
      </c>
      <c r="C855" s="49" t="inlineStr">
        <is>
          <t xml:space="preserve">TOR 6X1 TP PUNTA AGUDA S2001                      </t>
        </is>
      </c>
      <c r="D855" s="49">
        <f>VLOOKUP(A855,VENDEDORES!G:H,2,0)</f>
        <v/>
      </c>
      <c r="E855" s="49" t="n">
        <v>300</v>
      </c>
      <c r="F855" s="50" t="n">
        <v>4537.82</v>
      </c>
      <c r="G855" s="50" t="n">
        <v>2727.39</v>
      </c>
      <c r="H855" s="51" t="n">
        <v>0.399</v>
      </c>
      <c r="I855" s="51" t="n">
        <v>0.6637999999999999</v>
      </c>
      <c r="J855" s="49">
        <f>VLOOKUP(C855,PRECIOS!A:B,2,0)</f>
        <v/>
      </c>
      <c r="K855" s="49">
        <f>1-((F855*1.19)/E855/J855)</f>
        <v/>
      </c>
    </row>
    <row r="856">
      <c r="A856" s="49" t="inlineStr">
        <is>
          <t xml:space="preserve">    901484730</t>
        </is>
      </c>
      <c r="B856" s="49" t="inlineStr">
        <is>
          <t xml:space="preserve">0000901484730-000-PARALLELO ARQUITECTURA E INGENIERIA SAS                   </t>
        </is>
      </c>
      <c r="C856" s="49" t="inlineStr">
        <is>
          <t xml:space="preserve">TOR 6X1 TP PUNTA AGUDA S2001                      </t>
        </is>
      </c>
      <c r="D856" s="49">
        <f>VLOOKUP(A856,VENDEDORES!G:H,2,0)</f>
        <v/>
      </c>
      <c r="E856" s="49" t="n">
        <v>1500</v>
      </c>
      <c r="F856" s="50" t="n">
        <v>22689.08</v>
      </c>
      <c r="G856" s="50" t="n">
        <v>13636.98</v>
      </c>
      <c r="H856" s="51" t="n">
        <v>0.399</v>
      </c>
      <c r="I856" s="51" t="n">
        <v>0.6637999999999999</v>
      </c>
      <c r="J856" s="49">
        <f>VLOOKUP(C856,PRECIOS!A:B,2,0)</f>
        <v/>
      </c>
      <c r="K856" s="49">
        <f>1-((F856*1.19)/E856/J856)</f>
        <v/>
      </c>
    </row>
    <row r="857">
      <c r="A857" s="49" t="inlineStr">
        <is>
          <t xml:space="preserve">   1193223713</t>
        </is>
      </c>
      <c r="B857" s="49" t="inlineStr">
        <is>
          <t xml:space="preserve">0001193223713-000-CARDONA AGUDELO SOFIA                                     </t>
        </is>
      </c>
      <c r="C857" s="49" t="inlineStr">
        <is>
          <t xml:space="preserve">VINILTEX BASE ACCENT 01                           </t>
        </is>
      </c>
      <c r="D857" s="49">
        <f>VLOOKUP(A857,VENDEDORES!G:H,2,0)</f>
        <v/>
      </c>
      <c r="E857" s="49" t="n">
        <v>1</v>
      </c>
      <c r="F857" s="50" t="n">
        <v>71473.95</v>
      </c>
      <c r="G857" s="50" t="n">
        <v>42716.34</v>
      </c>
      <c r="H857" s="51" t="n">
        <v>0.4024</v>
      </c>
      <c r="I857" s="51" t="n">
        <v>0.6731999999999999</v>
      </c>
      <c r="J857" s="49">
        <f>VLOOKUP(C857,PRECIOS!A:B,2,0)</f>
        <v/>
      </c>
      <c r="K857" s="49">
        <f>1-((F857*1.19)/E857/J857)</f>
        <v/>
      </c>
    </row>
    <row r="858">
      <c r="A858" s="49" t="inlineStr">
        <is>
          <t xml:space="preserve"> 222222222222</t>
        </is>
      </c>
      <c r="B858" s="49" t="inlineStr">
        <is>
          <t xml:space="preserve">0222222222222-000-CONSUMIDOR FINAL                                          </t>
        </is>
      </c>
      <c r="C858" s="49" t="inlineStr">
        <is>
          <t>PLASTOCRETE 123 UNIV x 2.3KG(ANTES PLASTOCRETE DM)</t>
        </is>
      </c>
      <c r="D858" s="49">
        <f>VLOOKUP(A858,VENDEDORES!G:H,2,0)</f>
        <v/>
      </c>
      <c r="E858" s="49" t="n">
        <v>1</v>
      </c>
      <c r="F858" s="50" t="n">
        <v>49680</v>
      </c>
      <c r="G858" s="50" t="n">
        <v>29611.24</v>
      </c>
      <c r="H858" s="51" t="n">
        <v>0.404</v>
      </c>
      <c r="I858" s="51" t="n">
        <v>0.6777</v>
      </c>
      <c r="J858" s="49">
        <f>VLOOKUP(C858,PRECIOS!A:B,2,0)</f>
        <v/>
      </c>
      <c r="K858" s="49">
        <f>1-((F858*1.19)/E858/J858)</f>
        <v/>
      </c>
    </row>
    <row r="859">
      <c r="A859" s="49" t="inlineStr">
        <is>
          <t xml:space="preserve"> 222222222222</t>
        </is>
      </c>
      <c r="B859" s="49" t="inlineStr">
        <is>
          <t xml:space="preserve">0222222222222-000-CONSUMIDOR FINAL                                          </t>
        </is>
      </c>
      <c r="C859" s="49" t="inlineStr">
        <is>
          <t xml:space="preserve">LIJA BANDA # 24 12 -300 MM                        </t>
        </is>
      </c>
      <c r="D859" s="49">
        <f>VLOOKUP(A859,VENDEDORES!G:H,2,0)</f>
        <v/>
      </c>
      <c r="E859" s="49" t="n">
        <v>2</v>
      </c>
      <c r="F859" s="50" t="n">
        <v>49457.14</v>
      </c>
      <c r="G859" s="50" t="n">
        <v>29459.71</v>
      </c>
      <c r="H859" s="51" t="n">
        <v>0.4043</v>
      </c>
      <c r="I859" s="51" t="n">
        <v>0.6788</v>
      </c>
      <c r="J859" s="49">
        <f>VLOOKUP(C859,PRECIOS!A:B,2,0)</f>
        <v/>
      </c>
      <c r="K859" s="49">
        <f>1-((F859*1.19)/E859/J859)</f>
        <v/>
      </c>
    </row>
    <row r="860">
      <c r="A860" s="49" t="inlineStr">
        <is>
          <t xml:space="preserve"> 222222222222</t>
        </is>
      </c>
      <c r="B860" s="49" t="inlineStr">
        <is>
          <t xml:space="preserve">0222222222222-000-CONSUMIDOR FINAL                                          </t>
        </is>
      </c>
      <c r="C860" s="49" t="inlineStr">
        <is>
          <t xml:space="preserve">BROCHA POPULAR 1   GOYA                           </t>
        </is>
      </c>
      <c r="D860" s="49">
        <f>VLOOKUP(A860,VENDEDORES!G:H,2,0)</f>
        <v/>
      </c>
      <c r="E860" s="49" t="n">
        <v>3</v>
      </c>
      <c r="F860" s="50" t="n">
        <v>7117.83</v>
      </c>
      <c r="G860" s="50" t="n">
        <v>4232.31</v>
      </c>
      <c r="H860" s="51" t="n">
        <v>0.4054</v>
      </c>
      <c r="I860" s="51" t="n">
        <v>0.6818000000000001</v>
      </c>
      <c r="J860" s="49">
        <f>VLOOKUP(C860,PRECIOS!A:B,2,0)</f>
        <v/>
      </c>
      <c r="K860" s="49">
        <f>1-((F860*1.19)/E860/J860)</f>
        <v/>
      </c>
    </row>
    <row r="861">
      <c r="A861" s="49" t="inlineStr">
        <is>
          <t xml:space="preserve">     94152815</t>
        </is>
      </c>
      <c r="B861" s="49" t="inlineStr">
        <is>
          <t xml:space="preserve">0000094152815-000-AREIZA QUICENO HUGO FERLEY                                </t>
        </is>
      </c>
      <c r="C861" s="49" t="inlineStr">
        <is>
          <t xml:space="preserve">BROCHA POPULAR 2 1/2 GOYA                         </t>
        </is>
      </c>
      <c r="D861" s="49">
        <f>VLOOKUP(A861,VENDEDORES!G:H,2,0)</f>
        <v/>
      </c>
      <c r="E861" s="49" t="n">
        <v>36</v>
      </c>
      <c r="F861" s="50" t="n">
        <v>145902.25</v>
      </c>
      <c r="G861" s="50" t="n">
        <v>86390.67</v>
      </c>
      <c r="H861" s="51" t="n">
        <v>0.4079</v>
      </c>
      <c r="I861" s="51" t="n">
        <v>0.6889</v>
      </c>
      <c r="J861" s="49">
        <f>VLOOKUP(C861,PRECIOS!A:B,2,0)</f>
        <v/>
      </c>
      <c r="K861" s="49">
        <f>1-((F861*1.19)/E861/J861)</f>
        <v/>
      </c>
    </row>
    <row r="862">
      <c r="A862" s="49" t="inlineStr">
        <is>
          <t xml:space="preserve"> 222222222222</t>
        </is>
      </c>
      <c r="B862" s="49" t="inlineStr">
        <is>
          <t xml:space="preserve">0222222222222-000-CONSUMIDOR FINAL                                          </t>
        </is>
      </c>
      <c r="C862" s="49" t="inlineStr">
        <is>
          <t xml:space="preserve">CEMENTO BLANCO X KL                               </t>
        </is>
      </c>
      <c r="D862" s="49">
        <f>VLOOKUP(A862,VENDEDORES!G:H,2,0)</f>
        <v/>
      </c>
      <c r="E862" s="49" t="n">
        <v>3</v>
      </c>
      <c r="F862" s="50" t="n">
        <v>7424.37</v>
      </c>
      <c r="G862" s="50" t="n">
        <v>4390.06</v>
      </c>
      <c r="H862" s="51" t="n">
        <v>0.4087</v>
      </c>
      <c r="I862" s="51" t="n">
        <v>0.6912</v>
      </c>
      <c r="J862" s="49">
        <f>VLOOKUP(C862,PRECIOS!A:B,2,0)</f>
        <v/>
      </c>
      <c r="K862" s="49">
        <f>1-((F862*1.19)/E862/J862)</f>
        <v/>
      </c>
    </row>
    <row r="863">
      <c r="A863" s="49" t="inlineStr">
        <is>
          <t xml:space="preserve">    901484730</t>
        </is>
      </c>
      <c r="B863" s="49" t="inlineStr">
        <is>
          <t xml:space="preserve">0000901484730-000-PARALLELO ARQUITECTURA E INGENIERIA SAS                   </t>
        </is>
      </c>
      <c r="C863" s="49" t="inlineStr">
        <is>
          <t xml:space="preserve">MARMOLINA X KL                                    </t>
        </is>
      </c>
      <c r="D863" s="49">
        <f>VLOOKUP(A863,VENDEDORES!G:H,2,0)</f>
        <v/>
      </c>
      <c r="E863" s="49" t="n">
        <v>4</v>
      </c>
      <c r="F863" s="50" t="n">
        <v>2682.35</v>
      </c>
      <c r="G863" s="50" t="n">
        <v>1529.97</v>
      </c>
      <c r="H863" s="51" t="n">
        <v>0.4296</v>
      </c>
      <c r="I863" s="51" t="n">
        <v>0.7532</v>
      </c>
      <c r="J863" s="49">
        <f>VLOOKUP(C863,PRECIOS!A:B,2,0)</f>
        <v/>
      </c>
      <c r="K863" s="49">
        <f>1-((F863*1.19)/E863/J863)</f>
        <v/>
      </c>
    </row>
    <row r="864">
      <c r="A864" s="49" t="inlineStr">
        <is>
          <t xml:space="preserve"> 222222222222</t>
        </is>
      </c>
      <c r="B864" s="49" t="inlineStr">
        <is>
          <t xml:space="preserve">0222222222222-000-CONSUMIDOR FINAL                                          </t>
        </is>
      </c>
      <c r="C864" s="49" t="inlineStr">
        <is>
          <t xml:space="preserve">VINILTEX BASE ACCENT 01                           </t>
        </is>
      </c>
      <c r="D864" s="49">
        <f>VLOOKUP(A864,VENDEDORES!G:H,2,0)</f>
        <v/>
      </c>
      <c r="E864" s="49" t="n">
        <v>1</v>
      </c>
      <c r="F864" s="50" t="n">
        <v>78122.69</v>
      </c>
      <c r="G864" s="50" t="n">
        <v>42716.34</v>
      </c>
      <c r="H864" s="51" t="n">
        <v>0.4532</v>
      </c>
      <c r="I864" s="51" t="n">
        <v>0.8289</v>
      </c>
      <c r="J864" s="49">
        <f>VLOOKUP(C864,PRECIOS!A:B,2,0)</f>
        <v/>
      </c>
      <c r="K864" s="49">
        <f>1-((F864*1.19)/E864/J864)</f>
        <v/>
      </c>
    </row>
    <row r="865">
      <c r="A865" s="49" t="inlineStr">
        <is>
          <t xml:space="preserve"> 222222222222</t>
        </is>
      </c>
      <c r="B865" s="49" t="inlineStr">
        <is>
          <t xml:space="preserve">0222222222222-000-CONSUMIDOR FINAL                                          </t>
        </is>
      </c>
      <c r="C865" s="49" t="inlineStr">
        <is>
          <t xml:space="preserve">LIJA BANDA # 60 6 -150 MM                         </t>
        </is>
      </c>
      <c r="D865" s="49">
        <f>VLOOKUP(A865,VENDEDORES!G:H,2,0)</f>
        <v/>
      </c>
      <c r="E865" s="49" t="n">
        <v>1.5</v>
      </c>
      <c r="F865" s="50" t="n">
        <v>15973.11</v>
      </c>
      <c r="G865" s="50" t="n">
        <v>8670.780000000001</v>
      </c>
      <c r="H865" s="51" t="n">
        <v>0.4572</v>
      </c>
      <c r="I865" s="51" t="n">
        <v>0.8421999999999999</v>
      </c>
      <c r="J865" s="49">
        <f>VLOOKUP(C865,PRECIOS!A:B,2,0)</f>
        <v/>
      </c>
      <c r="K865" s="49">
        <f>1-((F865*1.19)/E865/J865)</f>
        <v/>
      </c>
    </row>
    <row r="866">
      <c r="A866" s="49" t="inlineStr">
        <is>
          <t xml:space="preserve">     41911244</t>
        </is>
      </c>
      <c r="B866" s="49" t="inlineStr">
        <is>
          <t xml:space="preserve">0000041911244-000-MOLINA BUITRAGO CLARA INES                                </t>
        </is>
      </c>
      <c r="C866" s="49" t="inlineStr">
        <is>
          <t xml:space="preserve">BROCHA POPULAR 2 1/2 GOYA                         </t>
        </is>
      </c>
      <c r="D866" s="49">
        <f>VLOOKUP(A866,VENDEDORES!G:H,2,0)</f>
        <v/>
      </c>
      <c r="E866" s="49" t="n">
        <v>2</v>
      </c>
      <c r="F866" s="50" t="n">
        <v>9059.33</v>
      </c>
      <c r="G866" s="50" t="n">
        <v>4799.48</v>
      </c>
      <c r="H866" s="51" t="n">
        <v>0.4702</v>
      </c>
      <c r="I866" s="51" t="n">
        <v>0.8876000000000001</v>
      </c>
      <c r="J866" s="49">
        <f>VLOOKUP(C866,PRECIOS!A:B,2,0)</f>
        <v/>
      </c>
      <c r="K866" s="49">
        <f>1-((F866*1.19)/E866/J866)</f>
        <v/>
      </c>
    </row>
    <row r="867">
      <c r="A867" s="49" t="inlineStr">
        <is>
          <t xml:space="preserve"> 222222222222</t>
        </is>
      </c>
      <c r="B867" s="49" t="inlineStr">
        <is>
          <t xml:space="preserve">0222222222222-000-CONSUMIDOR FINAL                                          </t>
        </is>
      </c>
      <c r="C867" s="49" t="inlineStr">
        <is>
          <t xml:space="preserve">CEMENTO GRIS x KL                                 </t>
        </is>
      </c>
      <c r="D867" s="49">
        <f>VLOOKUP(A867,VENDEDORES!G:H,2,0)</f>
        <v/>
      </c>
      <c r="E867" s="49" t="n">
        <v>7</v>
      </c>
      <c r="F867" s="50" t="n">
        <v>8494.120000000001</v>
      </c>
      <c r="G867" s="50" t="n">
        <v>4197.86</v>
      </c>
      <c r="H867" s="51" t="n">
        <v>0.5058</v>
      </c>
      <c r="I867" s="51" t="n">
        <v>102.34</v>
      </c>
      <c r="J867" s="49">
        <f>VLOOKUP(C867,PRECIOS!A:B,2,0)</f>
        <v/>
      </c>
      <c r="K867" s="49">
        <f>1-((F867*1.19)/E867/J867)</f>
        <v/>
      </c>
    </row>
    <row r="868">
      <c r="A868" s="49" t="inlineStr">
        <is>
          <t xml:space="preserve">     89006182</t>
        </is>
      </c>
      <c r="B868" s="49" t="inlineStr">
        <is>
          <t xml:space="preserve">0000089006182-000-LOPEZ VALENCIA ANDRES MAURICIO                            </t>
        </is>
      </c>
      <c r="C868" s="49" t="inlineStr">
        <is>
          <t xml:space="preserve">LIJA BANDA # 80 6 -150 MM                         </t>
        </is>
      </c>
      <c r="D868" s="49">
        <f>VLOOKUP(A868,VENDEDORES!G:H,2,0)</f>
        <v/>
      </c>
      <c r="E868" s="49" t="n">
        <v>0.5</v>
      </c>
      <c r="F868" s="50" t="n">
        <v>4813.45</v>
      </c>
      <c r="G868" s="50" t="n">
        <v>2367.88</v>
      </c>
      <c r="H868" s="51" t="n">
        <v>0.5081</v>
      </c>
      <c r="I868" s="51" t="n">
        <v>103.28</v>
      </c>
      <c r="J868" s="49">
        <f>VLOOKUP(C868,PRECIOS!A:B,2,0)</f>
        <v/>
      </c>
      <c r="K868" s="49">
        <f>1-((F868*1.19)/E868/J868)</f>
        <v/>
      </c>
    </row>
    <row r="869">
      <c r="A869" s="49" t="inlineStr">
        <is>
          <t xml:space="preserve">   1094896840</t>
        </is>
      </c>
      <c r="B869" s="49" t="inlineStr">
        <is>
          <t xml:space="preserve">0001094896840-000-ERAZO SANCHEZ DAVID FELIPE                                </t>
        </is>
      </c>
      <c r="C869" s="49" t="inlineStr">
        <is>
          <t xml:space="preserve">GUANTE BRICOLAGE NITRILO NEGRO                    </t>
        </is>
      </c>
      <c r="D869" s="49">
        <f>VLOOKUP(A869,VENDEDORES!G:H,2,0)</f>
        <v/>
      </c>
      <c r="E869" s="49" t="n">
        <v>2</v>
      </c>
      <c r="F869" s="50" t="n">
        <v>1153.61</v>
      </c>
      <c r="G869" s="50" t="n">
        <v>533.78</v>
      </c>
      <c r="H869" s="51" t="n">
        <v>0.5373</v>
      </c>
      <c r="I869" s="51" t="n">
        <v>116.12</v>
      </c>
      <c r="J869" s="49">
        <f>VLOOKUP(C869,PRECIOS!A:B,2,0)</f>
        <v/>
      </c>
      <c r="K869" s="49">
        <f>1-((F869*1.19)/E869/J869)</f>
        <v/>
      </c>
    </row>
    <row r="870">
      <c r="A870" s="49" t="inlineStr">
        <is>
          <t xml:space="preserve">      5853624</t>
        </is>
      </c>
      <c r="B870" s="49" t="inlineStr">
        <is>
          <t xml:space="preserve">0000005853624-000-GARCIA GRANOBLES LUIS EDUARDO                             </t>
        </is>
      </c>
      <c r="C870" s="49" t="inlineStr">
        <is>
          <t xml:space="preserve">TOR 8 X1/2 PUNTA AGUDA                            </t>
        </is>
      </c>
      <c r="D870" s="49">
        <f>VLOOKUP(A870,VENDEDORES!G:H,2,0)</f>
        <v/>
      </c>
      <c r="E870" s="49" t="n">
        <v>200</v>
      </c>
      <c r="F870" s="50" t="n">
        <v>3905.88</v>
      </c>
      <c r="G870" s="50" t="n">
        <v>1806.92</v>
      </c>
      <c r="H870" s="51" t="n">
        <v>0.5374</v>
      </c>
      <c r="I870" s="51" t="n">
        <v>116.16</v>
      </c>
      <c r="J870" s="49">
        <f>VLOOKUP(C870,PRECIOS!A:B,2,0)</f>
        <v/>
      </c>
      <c r="K870" s="49">
        <f>1-((F870*1.19)/E870/J870)</f>
        <v/>
      </c>
    </row>
    <row r="871">
      <c r="A871" s="49" t="inlineStr">
        <is>
          <t xml:space="preserve">    901784796</t>
        </is>
      </c>
      <c r="B871" s="49" t="inlineStr">
        <is>
          <t xml:space="preserve">0000901784796-000-CONSORCIO CONSTRUCCION PAISAJE CULTURAL                   </t>
        </is>
      </c>
      <c r="C871" s="49" t="inlineStr">
        <is>
          <t xml:space="preserve">TOR 8 X1/2 PUNTA AGUDA                            </t>
        </is>
      </c>
      <c r="D871" s="49">
        <f>VLOOKUP(A871,VENDEDORES!G:H,2,0)</f>
        <v/>
      </c>
      <c r="E871" s="49" t="n">
        <v>400</v>
      </c>
      <c r="F871" s="50" t="n">
        <v>7811.76</v>
      </c>
      <c r="G871" s="50" t="n">
        <v>3613.85</v>
      </c>
      <c r="H871" s="51" t="n">
        <v>0.5374</v>
      </c>
      <c r="I871" s="51" t="n">
        <v>116.16</v>
      </c>
      <c r="J871" s="49">
        <f>VLOOKUP(C871,PRECIOS!A:B,2,0)</f>
        <v/>
      </c>
      <c r="K871" s="49">
        <f>1-((F871*1.19)/E871/J871)</f>
        <v/>
      </c>
    </row>
    <row r="872">
      <c r="A872" s="49" t="inlineStr">
        <is>
          <t xml:space="preserve"> 222222222222</t>
        </is>
      </c>
      <c r="B872" s="49" t="inlineStr">
        <is>
          <t xml:space="preserve">0222222222222-000-CONSUMIDOR FINAL                                          </t>
        </is>
      </c>
      <c r="C872" s="49" t="inlineStr">
        <is>
          <t xml:space="preserve">TOR 8 X1/2 PUNTA AGUDA                            </t>
        </is>
      </c>
      <c r="D872" s="49">
        <f>VLOOKUP(A872,VENDEDORES!G:H,2,0)</f>
        <v/>
      </c>
      <c r="E872" s="49" t="n">
        <v>300</v>
      </c>
      <c r="F872" s="50" t="n">
        <v>6352.94</v>
      </c>
      <c r="G872" s="50" t="n">
        <v>2710.38</v>
      </c>
      <c r="H872" s="51" t="n">
        <v>0.5734</v>
      </c>
      <c r="I872" s="51" t="n">
        <v>134.39</v>
      </c>
      <c r="J872" s="49">
        <f>VLOOKUP(C872,PRECIOS!A:B,2,0)</f>
        <v/>
      </c>
      <c r="K872" s="49">
        <f>1-((F872*1.19)/E872/J872)</f>
        <v/>
      </c>
    </row>
    <row r="873">
      <c r="A873" s="49" t="inlineStr">
        <is>
          <t xml:space="preserve">    901932001</t>
        </is>
      </c>
      <c r="B873" s="49" t="inlineStr">
        <is>
          <t xml:space="preserve">0000901932001-000-WEELS SAS                                                 </t>
        </is>
      </c>
      <c r="C873" s="49" t="inlineStr">
        <is>
          <t xml:space="preserve">DOMICILIO MOTO                                    </t>
        </is>
      </c>
      <c r="D873" s="49">
        <f>VLOOKUP(A873,VENDEDORES!G:H,2,0)</f>
        <v/>
      </c>
      <c r="E873" s="49" t="n">
        <v>1</v>
      </c>
      <c r="F873" s="50" t="n">
        <v>3781.51</v>
      </c>
      <c r="G873" s="50" t="n">
        <v>0</v>
      </c>
      <c r="H873" s="51" t="n">
        <v>1</v>
      </c>
      <c r="I873" s="51" t="n">
        <v>0</v>
      </c>
      <c r="J873" s="49">
        <f>VLOOKUP(C873,PRECIOS!A:B,2,0)</f>
        <v/>
      </c>
      <c r="K873" s="49">
        <f>1-((F873*1.19)/E873/J873)</f>
        <v/>
      </c>
    </row>
    <row r="874">
      <c r="A874" s="49" t="inlineStr">
        <is>
          <t xml:space="preserve">    901813431</t>
        </is>
      </c>
      <c r="B874" s="49" t="inlineStr">
        <is>
          <t xml:space="preserve">0000901813431-000-MARZAEM INGENIERIA S.AS                                   </t>
        </is>
      </c>
      <c r="C874" s="49" t="inlineStr">
        <is>
          <t xml:space="preserve">DOMICILIO CARRO EXTERNO                           </t>
        </is>
      </c>
      <c r="D874" s="49">
        <f>VLOOKUP(A874,VENDEDORES!G:H,2,0)</f>
        <v/>
      </c>
      <c r="E874" s="49" t="n">
        <v>1</v>
      </c>
      <c r="F874" s="50" t="n">
        <v>37815.13</v>
      </c>
      <c r="G874" s="50" t="n">
        <v>0</v>
      </c>
      <c r="H874" s="51" t="n">
        <v>1</v>
      </c>
      <c r="I874" s="51" t="n">
        <v>0</v>
      </c>
      <c r="J874" s="49">
        <f>VLOOKUP(C874,PRECIOS!A:B,2,0)</f>
        <v/>
      </c>
      <c r="K874" s="49">
        <f>1-((F874*1.19)/E874/J874)</f>
        <v/>
      </c>
    </row>
    <row r="875">
      <c r="A875" s="49" t="inlineStr">
        <is>
          <t xml:space="preserve">     41651058</t>
        </is>
      </c>
      <c r="B875" s="49" t="inlineStr">
        <is>
          <t xml:space="preserve">0000041651058-000-GALVIS VIDAL MARTHA LUCIA                                 </t>
        </is>
      </c>
      <c r="C875" s="49" t="inlineStr">
        <is>
          <t xml:space="preserve">DOMICILIO MOTO                                    </t>
        </is>
      </c>
      <c r="D875" s="49">
        <f>VLOOKUP(A875,VENDEDORES!G:H,2,0)</f>
        <v/>
      </c>
      <c r="E875" s="49" t="n">
        <v>1</v>
      </c>
      <c r="F875" s="50" t="n">
        <v>3781.51</v>
      </c>
      <c r="G875" s="50" t="n">
        <v>0</v>
      </c>
      <c r="H875" s="51" t="n">
        <v>1</v>
      </c>
      <c r="I875" s="51" t="n">
        <v>0</v>
      </c>
      <c r="J875" s="49">
        <f>VLOOKUP(C875,PRECIOS!A:B,2,0)</f>
        <v/>
      </c>
      <c r="K875" s="49">
        <f>1-((F875*1.19)/E875/J875)</f>
        <v/>
      </c>
    </row>
    <row r="876">
      <c r="A876" s="49" t="inlineStr">
        <is>
          <t xml:space="preserve">     41911244</t>
        </is>
      </c>
      <c r="B876" s="49" t="inlineStr">
        <is>
          <t xml:space="preserve">0000041911244-000-MOLINA BUITRAGO CLARA INES                                </t>
        </is>
      </c>
      <c r="C876" s="49" t="inlineStr">
        <is>
          <t xml:space="preserve">DOMICILIO MOTO                                    </t>
        </is>
      </c>
      <c r="D876" s="49">
        <f>VLOOKUP(A876,VENDEDORES!G:H,2,0)</f>
        <v/>
      </c>
      <c r="E876" s="49" t="n">
        <v>1</v>
      </c>
      <c r="F876" s="50" t="n">
        <v>3781.51</v>
      </c>
      <c r="G876" s="50" t="n">
        <v>0</v>
      </c>
      <c r="H876" s="51" t="n">
        <v>1</v>
      </c>
      <c r="I876" s="51" t="n">
        <v>0</v>
      </c>
      <c r="J876" s="49">
        <f>VLOOKUP(C876,PRECIOS!A:B,2,0)</f>
        <v/>
      </c>
      <c r="K876" s="49">
        <f>1-((F876*1.19)/E876/J876)</f>
        <v/>
      </c>
    </row>
    <row r="877">
      <c r="A877" s="49" t="inlineStr">
        <is>
          <t xml:space="preserve">     89009742</t>
        </is>
      </c>
      <c r="B877" s="49" t="inlineStr">
        <is>
          <t xml:space="preserve">0000089009742-000-DUQUE MARIN OSCAR JAIME                                   </t>
        </is>
      </c>
      <c r="C877" s="49" t="inlineStr">
        <is>
          <t xml:space="preserve">BOLSA PLASTICA BIODEGRADABLE                      </t>
        </is>
      </c>
      <c r="D877" s="49">
        <f>VLOOKUP(A877,VENDEDORES!G:H,2,0)</f>
        <v/>
      </c>
      <c r="E877" s="49" t="n">
        <v>1</v>
      </c>
      <c r="F877" s="50" t="n">
        <v>252.1</v>
      </c>
      <c r="G877" s="50" t="n">
        <v>0</v>
      </c>
      <c r="H877" s="51" t="n">
        <v>1</v>
      </c>
      <c r="I877" s="51" t="n">
        <v>0</v>
      </c>
      <c r="J877" s="49">
        <f>VLOOKUP(C877,PRECIOS!A:B,2,0)</f>
        <v/>
      </c>
      <c r="K877" s="49">
        <f>1-((F877*1.19)/E877/J877)</f>
        <v/>
      </c>
    </row>
    <row r="878">
      <c r="A878" s="49" t="inlineStr">
        <is>
          <t xml:space="preserve">     79877098</t>
        </is>
      </c>
      <c r="B878" s="49" t="inlineStr">
        <is>
          <t xml:space="preserve">0000079877098-000-MENDOZA VARELA FABIAN                                     </t>
        </is>
      </c>
      <c r="C878" s="49" t="inlineStr">
        <is>
          <t xml:space="preserve">DOMICILIO CARRO PROPIO                            </t>
        </is>
      </c>
      <c r="D878" s="49">
        <f>VLOOKUP(A878,VENDEDORES!G:H,2,0)</f>
        <v/>
      </c>
      <c r="E878" s="49" t="n">
        <v>1.5</v>
      </c>
      <c r="F878" s="50" t="n">
        <v>37815.13</v>
      </c>
      <c r="G878" s="50" t="n">
        <v>0</v>
      </c>
      <c r="H878" s="51" t="n">
        <v>1</v>
      </c>
      <c r="I878" s="51" t="n">
        <v>0</v>
      </c>
      <c r="J878" s="49">
        <f>VLOOKUP(C878,PRECIOS!A:B,2,0)</f>
        <v/>
      </c>
      <c r="K878" s="49">
        <f>1-((F878*1.19)/E878/J878)</f>
        <v/>
      </c>
    </row>
    <row r="879">
      <c r="A879" s="49" t="inlineStr">
        <is>
          <t xml:space="preserve">    890001290</t>
        </is>
      </c>
      <c r="B879" s="49" t="inlineStr">
        <is>
          <t xml:space="preserve">0000890001290-000-ASOCIACION CLUB CAMPESTRE DE ARMENIA                      </t>
        </is>
      </c>
      <c r="C879" s="49" t="inlineStr">
        <is>
          <t xml:space="preserve">DOMICILIO CARRO PROPIO                            </t>
        </is>
      </c>
      <c r="D879" s="49">
        <f>VLOOKUP(A879,VENDEDORES!G:H,2,0)</f>
        <v/>
      </c>
      <c r="E879" s="49" t="n">
        <v>1</v>
      </c>
      <c r="F879" s="50" t="n">
        <v>25210.08</v>
      </c>
      <c r="G879" s="50" t="n">
        <v>0</v>
      </c>
      <c r="H879" s="51" t="n">
        <v>1</v>
      </c>
      <c r="I879" s="51" t="n">
        <v>0</v>
      </c>
      <c r="J879" s="49">
        <f>VLOOKUP(C879,PRECIOS!A:B,2,0)</f>
        <v/>
      </c>
      <c r="K879" s="49">
        <f>1-((F879*1.19)/E879/J879)</f>
        <v/>
      </c>
    </row>
    <row r="880">
      <c r="A880" s="49" t="inlineStr">
        <is>
          <t xml:space="preserve">    901557252</t>
        </is>
      </c>
      <c r="B880" s="49" t="inlineStr">
        <is>
          <t xml:space="preserve">0000901557252-000-RYP ESTRUCTURAS E INGENIERIA S.A.S                        </t>
        </is>
      </c>
      <c r="C880" s="49" t="inlineStr">
        <is>
          <t xml:space="preserve">RODILLO FELPA ITALO 9                             </t>
        </is>
      </c>
      <c r="D880" s="49">
        <f>VLOOKUP(A880,VENDEDORES!G:H,2,0)</f>
        <v/>
      </c>
      <c r="E880" s="49" t="n">
        <v>0</v>
      </c>
      <c r="F880" s="50" t="n">
        <v>0</v>
      </c>
      <c r="G880" s="50" t="n">
        <v>0</v>
      </c>
      <c r="H880" s="51" t="n">
        <v>1</v>
      </c>
      <c r="I880" s="51" t="n">
        <v>0</v>
      </c>
      <c r="J880" s="49">
        <f>VLOOKUP(C880,PRECIOS!A:B,2,0)</f>
        <v/>
      </c>
      <c r="K880" s="49">
        <f>1-((F880*1.19)/E880/J880)</f>
        <v/>
      </c>
    </row>
    <row r="881">
      <c r="A881" s="49" t="inlineStr">
        <is>
          <t xml:space="preserve">    901410420</t>
        </is>
      </c>
      <c r="B881" s="49" t="inlineStr">
        <is>
          <t xml:space="preserve">0000901410420-000-ALMUCON SAS                                               </t>
        </is>
      </c>
      <c r="C881" s="49" t="inlineStr">
        <is>
          <t xml:space="preserve">DOMICILIO MOTO                                    </t>
        </is>
      </c>
      <c r="D881" s="49">
        <f>VLOOKUP(A881,VENDEDORES!G:H,2,0)</f>
        <v/>
      </c>
      <c r="E881" s="49" t="n">
        <v>2</v>
      </c>
      <c r="F881" s="50" t="n">
        <v>7563.03</v>
      </c>
      <c r="G881" s="50" t="n">
        <v>0</v>
      </c>
      <c r="H881" s="51" t="n">
        <v>1</v>
      </c>
      <c r="I881" s="51" t="n">
        <v>0</v>
      </c>
      <c r="J881" s="49">
        <f>VLOOKUP(C881,PRECIOS!A:B,2,0)</f>
        <v/>
      </c>
      <c r="K881" s="49">
        <f>1-((F881*1.19)/E881/J881)</f>
        <v/>
      </c>
    </row>
    <row r="882">
      <c r="A882" s="49" t="inlineStr">
        <is>
          <t xml:space="preserve">    901181400</t>
        </is>
      </c>
      <c r="B882" s="49" t="inlineStr">
        <is>
          <t xml:space="preserve">0000901181400-000-INGENIERIA Y REVESTIMIENTOS SAS                           </t>
        </is>
      </c>
      <c r="C882" s="49" t="inlineStr">
        <is>
          <t xml:space="preserve">VARSOL GL (EXCLUIDO)                              </t>
        </is>
      </c>
      <c r="D882" s="49">
        <f>VLOOKUP(A882,VENDEDORES!G:H,2,0)</f>
        <v/>
      </c>
      <c r="E882" s="49" t="n">
        <v>0</v>
      </c>
      <c r="F882" s="50" t="n">
        <v>0</v>
      </c>
      <c r="G882" s="50" t="n">
        <v>0</v>
      </c>
      <c r="H882" s="51" t="n">
        <v>1</v>
      </c>
      <c r="I882" s="51" t="n">
        <v>0</v>
      </c>
      <c r="J882" s="49">
        <f>VLOOKUP(C882,PRECIOS!A:B,2,0)</f>
        <v/>
      </c>
      <c r="K882" s="49">
        <f>1-((F882*1.19)/E882/J882)</f>
        <v/>
      </c>
    </row>
    <row r="883">
      <c r="A883" s="49" t="inlineStr">
        <is>
          <t xml:space="preserve"> 222222222222</t>
        </is>
      </c>
      <c r="B883" s="49" t="inlineStr">
        <is>
          <t xml:space="preserve">0222222222222-000-CONSUMIDOR FINAL                                          </t>
        </is>
      </c>
      <c r="C883" s="49" t="inlineStr">
        <is>
          <t xml:space="preserve">DOMICILIO MOTO                                    </t>
        </is>
      </c>
      <c r="D883" s="49">
        <f>VLOOKUP(A883,VENDEDORES!G:H,2,0)</f>
        <v/>
      </c>
      <c r="E883" s="49" t="n">
        <v>4</v>
      </c>
      <c r="F883" s="50" t="n">
        <v>15126.04</v>
      </c>
      <c r="G883" s="50" t="n">
        <v>0</v>
      </c>
      <c r="H883" s="51" t="n">
        <v>1</v>
      </c>
      <c r="I883" s="51" t="n">
        <v>0</v>
      </c>
      <c r="J883" s="49">
        <f>VLOOKUP(C883,PRECIOS!A:B,2,0)</f>
        <v/>
      </c>
      <c r="K883" s="49">
        <f>1-((F883*1.19)/E883/J883)</f>
        <v/>
      </c>
    </row>
    <row r="884">
      <c r="A884" s="49" t="inlineStr">
        <is>
          <t xml:space="preserve"> 222222222222</t>
        </is>
      </c>
      <c r="B884" s="49" t="inlineStr">
        <is>
          <t xml:space="preserve">0222222222222-000-CONSUMIDOR FINAL                                          </t>
        </is>
      </c>
      <c r="C884" s="49" t="inlineStr">
        <is>
          <t xml:space="preserve">BOLSA PLASTICA BIODEGRADABLE                      </t>
        </is>
      </c>
      <c r="D884" s="49">
        <f>VLOOKUP(A884,VENDEDORES!G:H,2,0)</f>
        <v/>
      </c>
      <c r="E884" s="49" t="n">
        <v>12</v>
      </c>
      <c r="F884" s="50" t="n">
        <v>3025.2</v>
      </c>
      <c r="G884" s="50" t="n">
        <v>0</v>
      </c>
      <c r="H884" s="51" t="n">
        <v>1</v>
      </c>
      <c r="I884" s="51" t="n">
        <v>0</v>
      </c>
      <c r="J884" s="49">
        <f>VLOOKUP(C884,PRECIOS!A:B,2,0)</f>
        <v/>
      </c>
      <c r="K884" s="49">
        <f>1-((F884*1.19)/E884/J884)</f>
        <v/>
      </c>
    </row>
    <row r="885">
      <c r="A885" s="49" t="inlineStr">
        <is>
          <t xml:space="preserve">      9732322</t>
        </is>
      </c>
      <c r="B885" s="49" t="inlineStr">
        <is>
          <t xml:space="preserve">0000009732322-000-MARIN GEOVANNY                                            </t>
        </is>
      </c>
      <c r="C885" s="49" t="inlineStr">
        <is>
          <t xml:space="preserve">DOMICILIO MOTO                                    </t>
        </is>
      </c>
      <c r="D885" s="49">
        <f>VLOOKUP(A885,VENDEDORES!G:H,2,0)</f>
        <v/>
      </c>
      <c r="E885" s="49" t="n">
        <v>1</v>
      </c>
      <c r="F885" s="50" t="n">
        <v>3781.51</v>
      </c>
      <c r="G885" s="50" t="n">
        <v>0</v>
      </c>
      <c r="H885" s="51" t="n">
        <v>1</v>
      </c>
      <c r="I885" s="51" t="n">
        <v>0</v>
      </c>
      <c r="J885" s="49">
        <f>VLOOKUP(C885,PRECIOS!A:B,2,0)</f>
        <v/>
      </c>
      <c r="K885" s="49">
        <f>1-((F885*1.19)/E885/J885)</f>
        <v/>
      </c>
    </row>
    <row r="886">
      <c r="A886" s="49" t="n"/>
      <c r="B886" s="49" t="n"/>
      <c r="C886" s="52" t="inlineStr">
        <is>
          <t>Total General</t>
        </is>
      </c>
      <c r="D886" s="49" t="n"/>
      <c r="E886" s="52">
        <f>SUM(E7:E885)</f>
        <v/>
      </c>
      <c r="F886" s="53">
        <f>SUM(F7:F885)</f>
        <v/>
      </c>
      <c r="G886" s="53">
        <f>SUM(G7:G885)</f>
        <v/>
      </c>
      <c r="H886" s="54">
        <f>IF(F886=0,0,1-(G886/F886))</f>
        <v/>
      </c>
      <c r="I886" s="54">
        <f>IF(G886=0,0,(F886/G886)-1)</f>
        <v/>
      </c>
      <c r="J886" s="49" t="n"/>
      <c r="K886" s="49" t="n"/>
    </row>
  </sheetData>
  <mergeCells count="4">
    <mergeCell ref="A5:I5"/>
    <mergeCell ref="A3:I3"/>
    <mergeCell ref="A2:I2"/>
    <mergeCell ref="A1:H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4"/>
  <sheetViews>
    <sheetView workbookViewId="0">
      <selection activeCell="A2" sqref="A2"/>
    </sheetView>
  </sheetViews>
  <sheetFormatPr baseColWidth="10" defaultRowHeight="15"/>
  <cols>
    <col width="37.7109375" bestFit="1" customWidth="1" style="30" min="1" max="1"/>
    <col width="49.42578125" bestFit="1" customWidth="1" style="30" min="2" max="2"/>
    <col width="11.42578125" customWidth="1" style="43" min="3" max="3"/>
    <col width="15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COD. VENDEDOR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0026   CR OMAR SMITH PARRADO BELTRAN </t>
        </is>
      </c>
      <c r="B2" s="49" t="inlineStr">
        <is>
          <t xml:space="preserve">KORAZA BLANCO 01                                  </t>
        </is>
      </c>
      <c r="C2" s="49" t="n">
        <v>2</v>
      </c>
      <c r="D2" s="50" t="n">
        <v>184863.03</v>
      </c>
      <c r="E2" s="50" t="n">
        <v>160107.72</v>
      </c>
      <c r="F2" s="49" t="n"/>
      <c r="G2" s="49" t="n"/>
    </row>
    <row r="3">
      <c r="A3" s="49" t="inlineStr">
        <is>
          <t xml:space="preserve">0026   CR OMAR SMITH PARRADO BELTRAN </t>
        </is>
      </c>
      <c r="B3" s="49" t="inlineStr">
        <is>
          <t xml:space="preserve">KORAZA AMARILLO TOSTADO 01                        </t>
        </is>
      </c>
      <c r="C3" s="49" t="n">
        <v>2</v>
      </c>
      <c r="D3" s="50" t="n">
        <v>184863.03</v>
      </c>
      <c r="E3" s="50" t="n">
        <v>169411.39</v>
      </c>
      <c r="F3" s="49" t="n"/>
      <c r="G3" s="49" t="n"/>
    </row>
    <row r="4">
      <c r="A4" s="49" t="inlineStr">
        <is>
          <t xml:space="preserve">0026   CR OMAR SMITH PARRADO BELTRAN </t>
        </is>
      </c>
      <c r="B4" s="49" t="inlineStr">
        <is>
          <t xml:space="preserve">PINTULUX TEU BLANCO 01                            </t>
        </is>
      </c>
      <c r="C4" s="49" t="n">
        <v>-2</v>
      </c>
      <c r="D4" s="50" t="n">
        <v>-181972.27</v>
      </c>
      <c r="E4" s="50" t="n">
        <v>-155606.81</v>
      </c>
      <c r="F4" s="49" t="n"/>
      <c r="G4" s="49" t="n"/>
    </row>
    <row r="5">
      <c r="A5" s="49" t="inlineStr">
        <is>
          <t xml:space="preserve">0026   CR OMAR SMITH PARRADO BELTRAN </t>
        </is>
      </c>
      <c r="B5" s="49" t="inlineStr">
        <is>
          <t xml:space="preserve">PINTULUX NEGRO 01 TRADICIONAL                     </t>
        </is>
      </c>
      <c r="C5" s="49" t="n">
        <v>-1</v>
      </c>
      <c r="D5" s="50" t="n">
        <v>-77255.46000000001</v>
      </c>
      <c r="E5" s="50" t="n">
        <v>-71293.21000000001</v>
      </c>
      <c r="F5" s="49" t="n"/>
      <c r="G5" s="49" t="n"/>
    </row>
    <row r="6">
      <c r="A6" s="49" t="inlineStr">
        <is>
          <t xml:space="preserve">0026   CR OMAR SMITH PARRADO BELTRAN </t>
        </is>
      </c>
      <c r="B6" s="49" t="inlineStr">
        <is>
          <t xml:space="preserve">CATALIZADOR PINTUCOAT 08 (INDUSTRIAL)             </t>
        </is>
      </c>
      <c r="C6" s="49" t="n">
        <v>2</v>
      </c>
      <c r="D6" s="50" t="n">
        <v>55468.91</v>
      </c>
      <c r="E6" s="50" t="n">
        <v>49730.27</v>
      </c>
      <c r="F6" s="49" t="n"/>
      <c r="G6" s="49" t="n"/>
    </row>
    <row r="7">
      <c r="A7" s="49" t="inlineStr">
        <is>
          <t xml:space="preserve">0026   CR OMAR SMITH PARRADO BELTRAN </t>
        </is>
      </c>
      <c r="B7" s="49" t="inlineStr">
        <is>
          <t xml:space="preserve">ESTUKA ACRILICO X 6.KLG (GALON)                   </t>
        </is>
      </c>
      <c r="C7" s="49" t="n">
        <v>3</v>
      </c>
      <c r="D7" s="50" t="n">
        <v>60191.6</v>
      </c>
      <c r="E7" s="50" t="n">
        <v>54640.55</v>
      </c>
      <c r="F7" s="49" t="n"/>
      <c r="G7" s="49" t="n"/>
    </row>
    <row r="8">
      <c r="A8" s="49" t="inlineStr">
        <is>
          <t xml:space="preserve">0026   CR OMAR SMITH PARRADO BELTRAN </t>
        </is>
      </c>
      <c r="B8" s="49" t="inlineStr">
        <is>
          <t>PLASTOCRETTE 123 UNIVx4.5.KL(ANTES PLASTOCRETE DM)</t>
        </is>
      </c>
      <c r="C8" s="49" t="n">
        <v>1</v>
      </c>
      <c r="D8" s="50" t="n">
        <v>59865.55</v>
      </c>
      <c r="E8" s="50" t="n">
        <v>53844.72</v>
      </c>
      <c r="F8" s="49" t="n"/>
      <c r="G8" s="49" t="n"/>
    </row>
    <row r="9">
      <c r="A9" s="49" t="inlineStr">
        <is>
          <t xml:space="preserve">0026   CR OMAR SMITH PARRADO BELTRAN </t>
        </is>
      </c>
      <c r="B9" s="49" t="inlineStr">
        <is>
          <t xml:space="preserve">SIKASET 123 UNIV x 5KG (ANTES SIKASET L)          </t>
        </is>
      </c>
      <c r="C9" s="49" t="n">
        <v>3</v>
      </c>
      <c r="D9" s="50" t="n">
        <v>195471.43</v>
      </c>
      <c r="E9" s="50" t="n">
        <v>181935.21</v>
      </c>
      <c r="F9" s="49" t="n"/>
      <c r="G9" s="49" t="n"/>
    </row>
    <row r="10">
      <c r="A10" s="49" t="inlineStr">
        <is>
          <t xml:space="preserve">0026   CR OMAR SMITH PARRADO BELTRAN </t>
        </is>
      </c>
      <c r="B10" s="49" t="inlineStr">
        <is>
          <t xml:space="preserve">EMULSION ASFALTICA  X 3.5 KLG. GL                 </t>
        </is>
      </c>
      <c r="C10" s="49" t="n">
        <v>1</v>
      </c>
      <c r="D10" s="50" t="n">
        <v>26973.11</v>
      </c>
      <c r="E10" s="50" t="n">
        <v>25019.73</v>
      </c>
      <c r="F10" s="49" t="n"/>
      <c r="G10" s="49" t="n"/>
    </row>
    <row r="11">
      <c r="A11" s="49" t="inlineStr">
        <is>
          <t xml:space="preserve">0026   CR OMAR SMITH PARRADO BELTRAN </t>
        </is>
      </c>
      <c r="B11" s="49" t="inlineStr">
        <is>
          <t xml:space="preserve">SIKA IMPER MUR X 2 KLG 1/2 GAL                    </t>
        </is>
      </c>
      <c r="C11" s="49" t="n">
        <v>1</v>
      </c>
      <c r="D11" s="50" t="n">
        <v>93017.64999999999</v>
      </c>
      <c r="E11" s="50" t="n">
        <v>86636.63</v>
      </c>
      <c r="F11" s="49" t="n"/>
      <c r="G11" s="49" t="n"/>
    </row>
    <row r="12">
      <c r="A12" s="49" t="inlineStr">
        <is>
          <t xml:space="preserve">0026   CR OMAR SMITH PARRADO BELTRAN </t>
        </is>
      </c>
      <c r="B12" s="49" t="inlineStr">
        <is>
          <t xml:space="preserve">SIKAFLEX 1A NEGRO PLUS PURFORM x 300 C.C.         </t>
        </is>
      </c>
      <c r="C12" s="49" t="n">
        <v>6</v>
      </c>
      <c r="D12" s="50" t="n">
        <v>227995.76</v>
      </c>
      <c r="E12" s="50" t="n">
        <v>208969.2</v>
      </c>
      <c r="F12" s="49" t="n"/>
      <c r="G12" s="49" t="n"/>
    </row>
    <row r="13">
      <c r="A13" s="49" t="inlineStr">
        <is>
          <t xml:space="preserve">0026   CR OMAR SMITH PARRADO BELTRAN </t>
        </is>
      </c>
      <c r="B13" s="49" t="inlineStr">
        <is>
          <t xml:space="preserve">SIKAFLEX UNIVERSAL BLANCO X 300ML                 </t>
        </is>
      </c>
      <c r="C13" s="49" t="n">
        <v>24</v>
      </c>
      <c r="D13" s="50" t="n">
        <v>459102.46</v>
      </c>
      <c r="E13" s="50" t="n">
        <v>428078.87</v>
      </c>
      <c r="F13" s="49" t="n"/>
      <c r="G13" s="49" t="n"/>
    </row>
    <row r="14">
      <c r="A14" s="49" t="inlineStr">
        <is>
          <t xml:space="preserve">0026   CR OMAR SMITH PARRADO BELTRAN </t>
        </is>
      </c>
      <c r="B14" s="49" t="inlineStr">
        <is>
          <t xml:space="preserve">SIKAMASTIC X 5.KLG - 01                           </t>
        </is>
      </c>
      <c r="C14" s="49" t="n">
        <v>-10</v>
      </c>
      <c r="D14" s="50" t="n">
        <v>-119512.61</v>
      </c>
      <c r="E14" s="50" t="n">
        <v>-111398.86</v>
      </c>
      <c r="F14" s="49" t="n"/>
      <c r="G14" s="49" t="n"/>
    </row>
    <row r="15">
      <c r="A15" s="49" t="inlineStr">
        <is>
          <t xml:space="preserve">0026   CR OMAR SMITH PARRADO BELTRAN </t>
        </is>
      </c>
      <c r="B15" s="49" t="inlineStr">
        <is>
          <t xml:space="preserve">SIKAFILL 7 POWER BLANCO X GL                      </t>
        </is>
      </c>
      <c r="C15" s="49" t="n">
        <v>2</v>
      </c>
      <c r="D15" s="50" t="n">
        <v>108262.18</v>
      </c>
      <c r="E15" s="50" t="n">
        <v>100854.18</v>
      </c>
      <c r="F15" s="49" t="n"/>
      <c r="G15" s="49" t="n"/>
    </row>
    <row r="16">
      <c r="A16" s="49" t="inlineStr">
        <is>
          <t xml:space="preserve">0026   CR OMAR SMITH PARRADO BELTRAN </t>
        </is>
      </c>
      <c r="B16" s="49" t="inlineStr">
        <is>
          <t xml:space="preserve">SIKAFLEX UNIVERSAL GRIS X 300 ML                  </t>
        </is>
      </c>
      <c r="C16" s="49" t="n">
        <v>12</v>
      </c>
      <c r="D16" s="50" t="n">
        <v>229551.23</v>
      </c>
      <c r="E16" s="50" t="n">
        <v>213822.06</v>
      </c>
      <c r="F16" s="49" t="n"/>
      <c r="G16" s="49" t="n"/>
    </row>
    <row r="17">
      <c r="A17" s="49" t="inlineStr">
        <is>
          <t xml:space="preserve">0026   CR OMAR SMITH PARRADO BELTRAN </t>
        </is>
      </c>
      <c r="B17" s="49" t="inlineStr">
        <is>
          <t>PLASTOCRETE 123 UNIV x 2.3KG(ANTES PLASTOCRETE DM)</t>
        </is>
      </c>
      <c r="C17" s="49" t="n">
        <v>1</v>
      </c>
      <c r="D17" s="50" t="n">
        <v>40847.9</v>
      </c>
      <c r="E17" s="50" t="n">
        <v>29611.24</v>
      </c>
      <c r="F17" s="49" t="n"/>
      <c r="G17" s="49" t="n"/>
    </row>
    <row r="18">
      <c r="A18" s="49" t="inlineStr">
        <is>
          <t xml:space="preserve">0026   CR OMAR SMITH PARRADO BELTRAN </t>
        </is>
      </c>
      <c r="B18" s="49" t="inlineStr">
        <is>
          <t xml:space="preserve">SIKAFILL 7 POWER GRIS X GL                        </t>
        </is>
      </c>
      <c r="C18" s="49" t="n">
        <v>1</v>
      </c>
      <c r="D18" s="50" t="n">
        <v>54131.09</v>
      </c>
      <c r="E18" s="50" t="n">
        <v>50473.98</v>
      </c>
      <c r="F18" s="49" t="n"/>
      <c r="G18" s="49" t="n"/>
    </row>
    <row r="19">
      <c r="A19" s="49" t="inlineStr">
        <is>
          <t xml:space="preserve">0026   CR OMAR SMITH PARRADO BELTRAN </t>
        </is>
      </c>
      <c r="B19" s="49" t="inlineStr">
        <is>
          <t xml:space="preserve">SIKACERAM 630 COLOR BLANCO X 2KG                  </t>
        </is>
      </c>
      <c r="C19" s="49" t="n">
        <v>10</v>
      </c>
      <c r="D19" s="50" t="n">
        <v>101752.94</v>
      </c>
      <c r="E19" s="50" t="n">
        <v>94844.14</v>
      </c>
      <c r="F19" s="49" t="n"/>
      <c r="G19" s="49" t="n"/>
    </row>
    <row r="20">
      <c r="A20" s="49" t="inlineStr">
        <is>
          <t xml:space="preserve">0026   CR OMAR SMITH PARRADO BELTRAN </t>
        </is>
      </c>
      <c r="B20" s="49" t="inlineStr">
        <is>
          <t xml:space="preserve">SIKA 100 MORTERO IMPERMEABLE GRIS X 2 KG          </t>
        </is>
      </c>
      <c r="C20" s="49" t="n">
        <v>6</v>
      </c>
      <c r="D20" s="50" t="n">
        <v>45731.9</v>
      </c>
      <c r="E20" s="50" t="n">
        <v>42626.05</v>
      </c>
      <c r="F20" s="49" t="n"/>
      <c r="G20" s="49" t="n"/>
    </row>
    <row r="21">
      <c r="A21" s="49" t="inlineStr">
        <is>
          <t xml:space="preserve">0026   CR OMAR SMITH PARRADO BELTRAN </t>
        </is>
      </c>
      <c r="B21" s="49" t="inlineStr">
        <is>
          <t xml:space="preserve">SIKA MULTISEAL ALUMINIO 15 CM x 10 MTS            </t>
        </is>
      </c>
      <c r="C21" s="49" t="n">
        <v>3</v>
      </c>
      <c r="D21" s="50" t="n">
        <v>231323.53</v>
      </c>
      <c r="E21" s="50" t="n">
        <v>213059.76</v>
      </c>
      <c r="F21" s="49" t="n"/>
      <c r="G21" s="49" t="n"/>
    </row>
    <row r="22">
      <c r="A22" s="49" t="inlineStr">
        <is>
          <t xml:space="preserve">0026   CR OMAR SMITH PARRADO BELTRAN </t>
        </is>
      </c>
      <c r="B22" s="49" t="inlineStr">
        <is>
          <t xml:space="preserve">SIKA MULTISEAL ALUMINIO 10 CM x 10 MTS            </t>
        </is>
      </c>
      <c r="C22" s="49" t="n">
        <v>2</v>
      </c>
      <c r="D22" s="50" t="n">
        <v>108187.39</v>
      </c>
      <c r="E22" s="50" t="n">
        <v>95246.06</v>
      </c>
      <c r="F22" s="49" t="n"/>
      <c r="G22" s="49" t="n"/>
    </row>
    <row r="23">
      <c r="A23" s="49" t="inlineStr">
        <is>
          <t xml:space="preserve">0026   CR OMAR SMITH PARRADO BELTRAN </t>
        </is>
      </c>
      <c r="B23" s="49" t="inlineStr">
        <is>
          <t xml:space="preserve">ANTICORROSIVO ROJO EXPRESS 04                     </t>
        </is>
      </c>
      <c r="C23" s="49" t="n">
        <v>2</v>
      </c>
      <c r="D23" s="50" t="n">
        <v>26941.18</v>
      </c>
      <c r="E23" s="50" t="n">
        <v>23300.48</v>
      </c>
      <c r="F23" s="49" t="n"/>
      <c r="G23" s="49" t="n"/>
    </row>
    <row r="24">
      <c r="A24" s="49" t="inlineStr">
        <is>
          <t xml:space="preserve">0026   CR OMAR SMITH PARRADO BELTRAN </t>
        </is>
      </c>
      <c r="B24" s="49" t="inlineStr">
        <is>
          <t xml:space="preserve">LIJA AGUA # 80 ABRACOL                            </t>
        </is>
      </c>
      <c r="C24" s="49" t="n">
        <v>100</v>
      </c>
      <c r="D24" s="50" t="n">
        <v>121605.88</v>
      </c>
      <c r="E24" s="50" t="n">
        <v>112995.04</v>
      </c>
      <c r="F24" s="49" t="n"/>
      <c r="G24" s="49" t="n"/>
    </row>
    <row r="25">
      <c r="A25" s="49" t="inlineStr">
        <is>
          <t xml:space="preserve">0026   CR OMAR SMITH PARRADO BELTRAN </t>
        </is>
      </c>
      <c r="B25" s="49" t="inlineStr">
        <is>
          <t xml:space="preserve">LIJA AGUA # 150 ABRACOL                           </t>
        </is>
      </c>
      <c r="C25" s="49" t="n">
        <v>500</v>
      </c>
      <c r="D25" s="50" t="n">
        <v>571676.47</v>
      </c>
      <c r="E25" s="50" t="n">
        <v>525868.13</v>
      </c>
      <c r="F25" s="49" t="n"/>
      <c r="G25" s="49" t="n"/>
    </row>
    <row r="26">
      <c r="A26" s="49" t="inlineStr">
        <is>
          <t xml:space="preserve">0026   CR OMAR SMITH PARRADO BELTRAN </t>
        </is>
      </c>
      <c r="B26" s="49" t="inlineStr">
        <is>
          <t xml:space="preserve">LIJA AGUA # 180 ABRACOL                           </t>
        </is>
      </c>
      <c r="C26" s="49" t="n">
        <v>150</v>
      </c>
      <c r="D26" s="50" t="n">
        <v>171502.94</v>
      </c>
      <c r="E26" s="50" t="n">
        <v>158640</v>
      </c>
      <c r="F26" s="49" t="n"/>
      <c r="G26" s="49" t="n"/>
    </row>
    <row r="27">
      <c r="A27" s="49" t="inlineStr">
        <is>
          <t xml:space="preserve">0026   CR OMAR SMITH PARRADO BELTRAN </t>
        </is>
      </c>
      <c r="B27" s="49" t="inlineStr">
        <is>
          <t xml:space="preserve">DISCO T1 CORTE Ref.420 A46 4 x3.64 x7/8           </t>
        </is>
      </c>
      <c r="C27" s="49" t="n">
        <v>75</v>
      </c>
      <c r="D27" s="50" t="n">
        <v>129956.72</v>
      </c>
      <c r="E27" s="50" t="n">
        <v>114056.16</v>
      </c>
      <c r="F27" s="49" t="n"/>
      <c r="G27" s="49" t="n"/>
    </row>
    <row r="28">
      <c r="A28" s="49" t="inlineStr">
        <is>
          <t xml:space="preserve">0026   CR OMAR SMITH PARRADO BELTRAN </t>
        </is>
      </c>
      <c r="B28" s="49" t="inlineStr">
        <is>
          <t xml:space="preserve">LIJA BANDA #150 6 -150 MM                         </t>
        </is>
      </c>
      <c r="C28" s="49" t="n">
        <v>25</v>
      </c>
      <c r="D28" s="50" t="n">
        <v>198517.65</v>
      </c>
      <c r="E28" s="50" t="n">
        <v>166573.93</v>
      </c>
      <c r="F28" s="49" t="n"/>
      <c r="G28" s="49" t="n"/>
    </row>
    <row r="29">
      <c r="A29" s="49" t="inlineStr">
        <is>
          <t xml:space="preserve">0026   CR OMAR SMITH PARRADO BELTRAN </t>
        </is>
      </c>
      <c r="B29" s="49" t="inlineStr">
        <is>
          <t xml:space="preserve">LIJA AGUA # 80 OMEGA                              </t>
        </is>
      </c>
      <c r="C29" s="49" t="n">
        <v>50</v>
      </c>
      <c r="D29" s="50" t="n">
        <v>51364.71</v>
      </c>
      <c r="E29" s="50" t="n">
        <v>44055.61</v>
      </c>
      <c r="F29" s="49" t="n"/>
      <c r="G29" s="49" t="n"/>
    </row>
    <row r="30">
      <c r="A30" s="49" t="inlineStr">
        <is>
          <t xml:space="preserve">0026   CR OMAR SMITH PARRADO BELTRAN </t>
        </is>
      </c>
      <c r="B30" s="49" t="inlineStr">
        <is>
          <t xml:space="preserve">VINILO PREMIUM ACCION BOLSA BLANCO T2 GL          </t>
        </is>
      </c>
      <c r="C30" s="49" t="n">
        <v>6</v>
      </c>
      <c r="D30" s="50" t="n">
        <v>198187.36</v>
      </c>
      <c r="E30" s="50" t="n">
        <v>184518</v>
      </c>
      <c r="F30" s="49" t="n"/>
      <c r="G30" s="49" t="n"/>
    </row>
    <row r="31">
      <c r="A31" s="49" t="inlineStr">
        <is>
          <t xml:space="preserve">0026   CR OMAR SMITH PARRADO BELTRAN </t>
        </is>
      </c>
      <c r="B31" s="49" t="inlineStr">
        <is>
          <t xml:space="preserve">LIJA ROJA # 180 CARBORUNDUM                       </t>
        </is>
      </c>
      <c r="C31" s="49" t="n">
        <v>50</v>
      </c>
      <c r="D31" s="50" t="n">
        <v>77047.89999999999</v>
      </c>
      <c r="E31" s="50" t="n">
        <v>68097.88</v>
      </c>
      <c r="F31" s="49" t="n"/>
      <c r="G31" s="49" t="n"/>
    </row>
    <row r="32">
      <c r="A32" s="49" t="inlineStr">
        <is>
          <t xml:space="preserve">0026   CR OMAR SMITH PARRADO BELTRAN </t>
        </is>
      </c>
      <c r="B32" s="49" t="inlineStr">
        <is>
          <t xml:space="preserve">CATALIZADOR PARA PLASTIFLEX 04                    </t>
        </is>
      </c>
      <c r="C32" s="49" t="n">
        <v>4</v>
      </c>
      <c r="D32" s="50" t="n">
        <v>11577.31</v>
      </c>
      <c r="E32" s="50" t="n">
        <v>9579.969999999999</v>
      </c>
      <c r="F32" s="49" t="n"/>
      <c r="G32" s="49" t="n"/>
    </row>
    <row r="33">
      <c r="A33" s="49" t="inlineStr">
        <is>
          <t xml:space="preserve">0026   CR OMAR SMITH PARRADO BELTRAN </t>
        </is>
      </c>
      <c r="B33" s="49" t="inlineStr">
        <is>
          <t xml:space="preserve">MASILLA URETAN ROJA 01                            </t>
        </is>
      </c>
      <c r="C33" s="49" t="n">
        <v>-6</v>
      </c>
      <c r="D33" s="50" t="n">
        <v>-341365.51</v>
      </c>
      <c r="E33" s="50" t="n">
        <v>-282000</v>
      </c>
      <c r="F33" s="49" t="n"/>
      <c r="G33" s="49" t="n"/>
    </row>
    <row r="34">
      <c r="A34" s="49" t="inlineStr">
        <is>
          <t xml:space="preserve">0026   CR OMAR SMITH PARRADO BELTRAN </t>
        </is>
      </c>
      <c r="B34" s="49" t="inlineStr">
        <is>
          <t xml:space="preserve">PLASTIFLEX PASTA ROSADA 04                        </t>
        </is>
      </c>
      <c r="C34" s="49" t="n">
        <v>6</v>
      </c>
      <c r="D34" s="50" t="n">
        <v>114597.48</v>
      </c>
      <c r="E34" s="50" t="n">
        <v>94668</v>
      </c>
      <c r="F34" s="49" t="n"/>
      <c r="G34" s="49" t="n"/>
    </row>
    <row r="35">
      <c r="A35" s="49" t="inlineStr">
        <is>
          <t xml:space="preserve">0026   CR OMAR SMITH PARRADO BELTRAN </t>
        </is>
      </c>
      <c r="B35" s="49" t="inlineStr">
        <is>
          <t xml:space="preserve">PLASTIFLEX PASTA ROSADA 08                        </t>
        </is>
      </c>
      <c r="C35" s="49" t="n">
        <v>6</v>
      </c>
      <c r="D35" s="50" t="n">
        <v>65766.39</v>
      </c>
      <c r="E35" s="50" t="n">
        <v>54354</v>
      </c>
      <c r="F35" s="49" t="n"/>
      <c r="G35" s="49" t="n"/>
    </row>
    <row r="36">
      <c r="A36" s="49" t="inlineStr">
        <is>
          <t xml:space="preserve">0026   CR OMAR SMITH PARRADO BELTRAN </t>
        </is>
      </c>
      <c r="B36" s="49" t="inlineStr">
        <is>
          <t xml:space="preserve">CATALIZADOR PARA PLASTIFLEX 08                    </t>
        </is>
      </c>
      <c r="C36" s="49" t="n">
        <v>2</v>
      </c>
      <c r="D36" s="50" t="n">
        <v>3427.73</v>
      </c>
      <c r="E36" s="50" t="n">
        <v>2840</v>
      </c>
      <c r="F36" s="49" t="n"/>
      <c r="G36" s="49" t="n"/>
    </row>
    <row r="37">
      <c r="A37" s="49" t="inlineStr">
        <is>
          <t xml:space="preserve">0026   CR OMAR SMITH PARRADO BELTRAN </t>
        </is>
      </c>
      <c r="B37" s="49" t="inlineStr">
        <is>
          <t xml:space="preserve">TEJA PROTEJA # 6 P7                               </t>
        </is>
      </c>
      <c r="C37" s="49" t="n">
        <v>5</v>
      </c>
      <c r="D37" s="50" t="n">
        <v>141752.1</v>
      </c>
      <c r="E37" s="50" t="n">
        <v>131833.92</v>
      </c>
      <c r="F37" s="49" t="n"/>
      <c r="G37" s="49" t="n"/>
    </row>
    <row r="38">
      <c r="A38" s="49" t="inlineStr">
        <is>
          <t xml:space="preserve">0026   CR OMAR SMITH PARRADO BELTRAN </t>
        </is>
      </c>
      <c r="B38" s="49" t="inlineStr">
        <is>
          <t xml:space="preserve">TEJA PROTEJA #10 P7                               </t>
        </is>
      </c>
      <c r="C38" s="49" t="n">
        <v>4</v>
      </c>
      <c r="D38" s="50" t="n">
        <v>189335.29</v>
      </c>
      <c r="E38" s="50" t="n">
        <v>175709.51</v>
      </c>
      <c r="F38" s="49" t="n"/>
      <c r="G38" s="49" t="n"/>
    </row>
    <row r="39">
      <c r="A39" s="49" t="inlineStr">
        <is>
          <t xml:space="preserve">0026   CR OMAR SMITH PARRADO BELTRAN </t>
        </is>
      </c>
      <c r="B39" s="49" t="inlineStr">
        <is>
          <t xml:space="preserve">SUPERBOARD ST 6 MM 1.22x2.44 PESO 27.8 Kg         </t>
        </is>
      </c>
      <c r="C39" s="49" t="n">
        <v>20</v>
      </c>
      <c r="D39" s="50" t="n">
        <v>968603.3199999999</v>
      </c>
      <c r="E39" s="50" t="n">
        <v>927536.42</v>
      </c>
      <c r="F39" s="49" t="n"/>
      <c r="G39" s="49" t="n"/>
    </row>
    <row r="40">
      <c r="A40" s="49" t="inlineStr">
        <is>
          <t xml:space="preserve">0026   CR OMAR SMITH PARRADO BELTRAN </t>
        </is>
      </c>
      <c r="B40" s="49" t="inlineStr">
        <is>
          <t xml:space="preserve">SUPERBOARD ST 8 MM 1.22x2.44 PESO 34.4 Kg         </t>
        </is>
      </c>
      <c r="C40" s="49" t="n">
        <v>10</v>
      </c>
      <c r="D40" s="50" t="n">
        <v>646553.78</v>
      </c>
      <c r="E40" s="50" t="n">
        <v>616288.08</v>
      </c>
      <c r="F40" s="49" t="n"/>
      <c r="G40" s="49" t="n"/>
    </row>
    <row r="41">
      <c r="A41" s="49" t="inlineStr">
        <is>
          <t xml:space="preserve">0026   CR OMAR SMITH PARRADO BELTRAN </t>
        </is>
      </c>
      <c r="B41" s="49" t="inlineStr">
        <is>
          <t xml:space="preserve">SUPERBOARD ST 10 MM 1.22x2.44 PESO 43.3 Kg        </t>
        </is>
      </c>
      <c r="C41" s="49" t="n">
        <v>5</v>
      </c>
      <c r="D41" s="50" t="n">
        <v>403357.14</v>
      </c>
      <c r="E41" s="50" t="n">
        <v>383834.34</v>
      </c>
      <c r="F41" s="49" t="n"/>
      <c r="G41" s="49" t="n"/>
    </row>
    <row r="42">
      <c r="A42" s="49" t="inlineStr">
        <is>
          <t xml:space="preserve">0026   CR OMAR SMITH PARRADO BELTRAN </t>
        </is>
      </c>
      <c r="B42" s="49" t="inlineStr">
        <is>
          <t xml:space="preserve">SUPERBOARD ST 4 MM 1.22x2.44 PESO 16.4 Kg         </t>
        </is>
      </c>
      <c r="C42" s="49" t="n">
        <v>10</v>
      </c>
      <c r="D42" s="50" t="n">
        <v>382991.6</v>
      </c>
      <c r="E42" s="50" t="n">
        <v>368702.52</v>
      </c>
      <c r="F42" s="49" t="n"/>
      <c r="G42" s="49" t="n"/>
    </row>
    <row r="43">
      <c r="A43" s="49" t="inlineStr">
        <is>
          <t xml:space="preserve">0026   CR OMAR SMITH PARRADO BELTRAN </t>
        </is>
      </c>
      <c r="B43" s="49" t="inlineStr">
        <is>
          <t xml:space="preserve">SUPERBOARD EP 14 MM 1.22x2.44 PESO 61.6 Kg        </t>
        </is>
      </c>
      <c r="C43" s="49" t="n">
        <v>5</v>
      </c>
      <c r="D43" s="50" t="n">
        <v>606840.34</v>
      </c>
      <c r="E43" s="50" t="n">
        <v>541062.2</v>
      </c>
      <c r="F43" s="49" t="n"/>
      <c r="G43" s="49" t="n"/>
    </row>
    <row r="44">
      <c r="A44" s="49" t="inlineStr">
        <is>
          <t xml:space="preserve">0026   CR OMAR SMITH PARRADO BELTRAN </t>
        </is>
      </c>
      <c r="B44" s="49" t="inlineStr">
        <is>
          <t xml:space="preserve">VINILICO BLANCO 05                                </t>
        </is>
      </c>
      <c r="C44" s="49" t="n">
        <v>-2</v>
      </c>
      <c r="D44" s="50" t="n">
        <v>-371631.93</v>
      </c>
      <c r="E44" s="50" t="n">
        <v>-320383.79</v>
      </c>
      <c r="F44" s="49" t="n"/>
      <c r="G44" s="49" t="n"/>
    </row>
    <row r="45">
      <c r="A45" s="49" t="inlineStr">
        <is>
          <t xml:space="preserve">0026   CR OMAR SMITH PARRADO BELTRAN </t>
        </is>
      </c>
      <c r="B45" s="49" t="inlineStr">
        <is>
          <t xml:space="preserve">BOARDFLEX JUNTAS IMPADOC 01 X 5.6 KG              </t>
        </is>
      </c>
      <c r="C45" s="49" t="n">
        <v>1</v>
      </c>
      <c r="D45" s="50" t="n">
        <v>27229.2</v>
      </c>
      <c r="E45" s="50" t="n">
        <v>23497.6</v>
      </c>
      <c r="F45" s="49" t="n"/>
      <c r="G45" s="49" t="n"/>
    </row>
    <row r="46">
      <c r="A46" s="49" t="inlineStr">
        <is>
          <t xml:space="preserve">0026   CR OMAR SMITH PARRADO BELTRAN </t>
        </is>
      </c>
      <c r="B46" s="49" t="inlineStr">
        <is>
          <t xml:space="preserve">ESTUCO IMPADOC x 25 KLS BLANCO PLUS               </t>
        </is>
      </c>
      <c r="C46" s="49" t="n">
        <v>45</v>
      </c>
      <c r="D46" s="50" t="n">
        <v>1421697.48</v>
      </c>
      <c r="E46" s="50" t="n">
        <v>1322980.92</v>
      </c>
      <c r="F46" s="49" t="n"/>
      <c r="G46" s="49" t="n"/>
    </row>
    <row r="47">
      <c r="A47" s="49" t="inlineStr">
        <is>
          <t xml:space="preserve">0026   CR OMAR SMITH PARRADO BELTRAN </t>
        </is>
      </c>
      <c r="B47" s="49" t="inlineStr">
        <is>
          <t xml:space="preserve">ESTUCO OBRAS IMPADOC x 25 KL                      </t>
        </is>
      </c>
      <c r="C47" s="49" t="n">
        <v>20</v>
      </c>
      <c r="D47" s="50" t="n">
        <v>506700.84</v>
      </c>
      <c r="E47" s="50" t="n">
        <v>471640.67</v>
      </c>
      <c r="F47" s="49" t="n"/>
      <c r="G47" s="49" t="n"/>
    </row>
    <row r="48">
      <c r="A48" s="49" t="inlineStr">
        <is>
          <t xml:space="preserve">0026   CR OMAR SMITH PARRADO BELTRAN </t>
        </is>
      </c>
      <c r="B48" s="49" t="inlineStr">
        <is>
          <t xml:space="preserve">PEGANTE 2532 (G1) GALON                           </t>
        </is>
      </c>
      <c r="C48" s="49" t="n">
        <v>1</v>
      </c>
      <c r="D48" s="50" t="n">
        <v>28356.3</v>
      </c>
      <c r="E48" s="50" t="n">
        <v>22039.42</v>
      </c>
      <c r="F48" s="49" t="n"/>
      <c r="G48" s="49" t="n"/>
    </row>
    <row r="49">
      <c r="A49" s="49" t="inlineStr">
        <is>
          <t xml:space="preserve">0026   CR OMAR SMITH PARRADO BELTRAN </t>
        </is>
      </c>
      <c r="B49" s="49" t="inlineStr">
        <is>
          <t xml:space="preserve">ADHESAN 1600 (G3) BOTELLA                         </t>
        </is>
      </c>
      <c r="C49" s="49" t="n">
        <v>15</v>
      </c>
      <c r="D49" s="50" t="n">
        <v>84534.45</v>
      </c>
      <c r="E49" s="50" t="n">
        <v>72691.5</v>
      </c>
      <c r="F49" s="49" t="n"/>
      <c r="G49" s="49" t="n"/>
    </row>
    <row r="50">
      <c r="A50" s="49" t="inlineStr">
        <is>
          <t xml:space="preserve">0026   CR OMAR SMITH PARRADO BELTRAN </t>
        </is>
      </c>
      <c r="B50" s="49" t="inlineStr">
        <is>
          <t xml:space="preserve">ADHESAN 1600 (G3) MEDIA BOTELLA                   </t>
        </is>
      </c>
      <c r="C50" s="49" t="n">
        <v>5</v>
      </c>
      <c r="D50" s="50" t="n">
        <v>15357.14</v>
      </c>
      <c r="E50" s="50" t="n">
        <v>13025.81</v>
      </c>
      <c r="F50" s="49" t="n"/>
      <c r="G50" s="49" t="n"/>
    </row>
    <row r="51">
      <c r="A51" s="49" t="inlineStr">
        <is>
          <t xml:space="preserve">0026   CR OMAR SMITH PARRADO BELTRAN </t>
        </is>
      </c>
      <c r="B51" s="49" t="inlineStr">
        <is>
          <t xml:space="preserve">BROCHA POPULAR 1 1/2   GOYA                       </t>
        </is>
      </c>
      <c r="C51" s="49" t="n">
        <v>48</v>
      </c>
      <c r="D51" s="50" t="n">
        <v>121712.26</v>
      </c>
      <c r="E51" s="50" t="n">
        <v>104106.74</v>
      </c>
      <c r="F51" s="49" t="n"/>
      <c r="G51" s="49" t="n"/>
    </row>
    <row r="52">
      <c r="A52" s="49" t="inlineStr">
        <is>
          <t xml:space="preserve">0026   CR OMAR SMITH PARRADO BELTRAN </t>
        </is>
      </c>
      <c r="B52" s="49" t="inlineStr">
        <is>
          <t xml:space="preserve">BROCHA POPULAR 2   GOYA                           </t>
        </is>
      </c>
      <c r="C52" s="49" t="n">
        <v>84</v>
      </c>
      <c r="D52" s="50" t="n">
        <v>261777.68</v>
      </c>
      <c r="E52" s="50" t="n">
        <v>177702.51</v>
      </c>
      <c r="F52" s="49" t="n"/>
      <c r="G52" s="49" t="n"/>
    </row>
    <row r="53">
      <c r="A53" s="49" t="inlineStr">
        <is>
          <t xml:space="preserve">0026   CR OMAR SMITH PARRADO BELTRAN </t>
        </is>
      </c>
      <c r="B53" s="49" t="inlineStr">
        <is>
          <t xml:space="preserve">BROCHA POPULAR 2 1/2 GOYA                         </t>
        </is>
      </c>
      <c r="C53" s="49" t="n">
        <v>48</v>
      </c>
      <c r="D53" s="50" t="n">
        <v>194535.94</v>
      </c>
      <c r="E53" s="50" t="n">
        <v>115187.56</v>
      </c>
      <c r="F53" s="49" t="n"/>
      <c r="G53" s="49" t="n"/>
    </row>
    <row r="54">
      <c r="A54" s="49" t="inlineStr">
        <is>
          <t xml:space="preserve">0026   CR OMAR SMITH PARRADO BELTRAN </t>
        </is>
      </c>
      <c r="B54" s="49" t="inlineStr">
        <is>
          <t xml:space="preserve">RODILLO BRICOLAGE 9 FELPA VERDE                   </t>
        </is>
      </c>
      <c r="C54" s="49" t="n">
        <v>24</v>
      </c>
      <c r="D54" s="50" t="n">
        <v>110279.8</v>
      </c>
      <c r="E54" s="50" t="n">
        <v>93467.53999999999</v>
      </c>
      <c r="F54" s="49" t="n"/>
      <c r="G54" s="49" t="n"/>
    </row>
    <row r="55">
      <c r="A55" s="49" t="inlineStr">
        <is>
          <t xml:space="preserve">0026   CR OMAR SMITH PARRADO BELTRAN </t>
        </is>
      </c>
      <c r="B55" s="49" t="inlineStr">
        <is>
          <t xml:space="preserve">RODILLO JUNIOR 2                                  </t>
        </is>
      </c>
      <c r="C55" s="49" t="n">
        <v>12</v>
      </c>
      <c r="D55" s="50" t="n">
        <v>26236.94</v>
      </c>
      <c r="E55" s="50" t="n">
        <v>22216.05</v>
      </c>
      <c r="F55" s="49" t="n"/>
      <c r="G55" s="49" t="n"/>
    </row>
    <row r="56">
      <c r="A56" s="49" t="inlineStr">
        <is>
          <t xml:space="preserve">0026   CR OMAR SMITH PARRADO BELTRAN </t>
        </is>
      </c>
      <c r="B56" s="49" t="inlineStr">
        <is>
          <t xml:space="preserve">RODILLO JUNIOR 3                                  </t>
        </is>
      </c>
      <c r="C56" s="49" t="n">
        <v>12</v>
      </c>
      <c r="D56" s="50" t="n">
        <v>30976.44</v>
      </c>
      <c r="E56" s="50" t="n">
        <v>26356.61</v>
      </c>
      <c r="F56" s="49" t="n"/>
      <c r="G56" s="49" t="n"/>
    </row>
    <row r="57">
      <c r="A57" s="49" t="inlineStr">
        <is>
          <t xml:space="preserve">0026   CR OMAR SMITH PARRADO BELTRAN </t>
        </is>
      </c>
      <c r="B57" s="49" t="inlineStr">
        <is>
          <t xml:space="preserve">RODILLO JUNIOR 4                                  </t>
        </is>
      </c>
      <c r="C57" s="49" t="n">
        <v>12</v>
      </c>
      <c r="D57" s="50" t="n">
        <v>35827.66</v>
      </c>
      <c r="E57" s="50" t="n">
        <v>30592.87</v>
      </c>
      <c r="F57" s="49" t="n"/>
      <c r="G57" s="49" t="n"/>
    </row>
    <row r="58">
      <c r="A58" s="49" t="inlineStr">
        <is>
          <t xml:space="preserve">0026   CR OMAR SMITH PARRADO BELTRAN </t>
        </is>
      </c>
      <c r="B58" s="49" t="inlineStr">
        <is>
          <t xml:space="preserve">DESM. TIPO MURIATICO EXPRESS X 3800 01            </t>
        </is>
      </c>
      <c r="C58" s="49" t="n">
        <v>4</v>
      </c>
      <c r="D58" s="50" t="n">
        <v>44315.13</v>
      </c>
      <c r="E58" s="50" t="n">
        <v>38053.92</v>
      </c>
      <c r="F58" s="49" t="n"/>
      <c r="G58" s="49" t="n"/>
    </row>
    <row r="59">
      <c r="A59" s="49" t="inlineStr">
        <is>
          <t xml:space="preserve">0026   CR OMAR SMITH PARRADO BELTRAN </t>
        </is>
      </c>
      <c r="B59" s="49" t="inlineStr">
        <is>
          <t xml:space="preserve">DESM. TIPO MURIATICO EXPRESS x 1900 CC MG         </t>
        </is>
      </c>
      <c r="C59" s="49" t="n">
        <v>0</v>
      </c>
      <c r="D59" s="50" t="n">
        <v>0.43</v>
      </c>
      <c r="E59" s="50" t="n">
        <v>0</v>
      </c>
      <c r="F59" s="49" t="n"/>
      <c r="G59" s="49" t="n"/>
    </row>
    <row r="60">
      <c r="A60" s="49" t="inlineStr">
        <is>
          <t xml:space="preserve">0026   CR OMAR SMITH PARRADO BELTRAN </t>
        </is>
      </c>
      <c r="B60" s="49" t="inlineStr">
        <is>
          <t xml:space="preserve">S.L. CANAL 60 CAL.26 x 2.44 MTS                   </t>
        </is>
      </c>
      <c r="C60" s="49" t="n">
        <v>24</v>
      </c>
      <c r="D60" s="50" t="n">
        <v>100859.5</v>
      </c>
      <c r="E60" s="50" t="n">
        <v>88638.02</v>
      </c>
      <c r="F60" s="49" t="n"/>
      <c r="G60" s="49" t="n"/>
    </row>
    <row r="61">
      <c r="A61" s="49" t="inlineStr">
        <is>
          <t xml:space="preserve">0026   CR OMAR SMITH PARRADO BELTRAN </t>
        </is>
      </c>
      <c r="B61" s="49" t="inlineStr">
        <is>
          <t xml:space="preserve">S.L. CANAL 90 CAL.26 x 2.44 MTS                   </t>
        </is>
      </c>
      <c r="C61" s="49" t="n">
        <v>48</v>
      </c>
      <c r="D61" s="50" t="n">
        <v>252988.24</v>
      </c>
      <c r="E61" s="50" t="n">
        <v>222493.06</v>
      </c>
      <c r="F61" s="49" t="n"/>
      <c r="G61" s="49" t="n"/>
    </row>
    <row r="62">
      <c r="A62" s="49" t="inlineStr">
        <is>
          <t xml:space="preserve">0026   CR OMAR SMITH PARRADO BELTRAN </t>
        </is>
      </c>
      <c r="B62" s="49" t="inlineStr">
        <is>
          <t xml:space="preserve">S.L. PARAL 59 CAL.26 x 2.44 MTS                   </t>
        </is>
      </c>
      <c r="C62" s="49" t="n">
        <v>120</v>
      </c>
      <c r="D62" s="50" t="n">
        <v>595764.7</v>
      </c>
      <c r="E62" s="50" t="n">
        <v>523770.35</v>
      </c>
      <c r="F62" s="49" t="n"/>
      <c r="G62" s="49" t="n"/>
    </row>
    <row r="63">
      <c r="A63" s="49" t="inlineStr">
        <is>
          <t xml:space="preserve">0026   CR OMAR SMITH PARRADO BELTRAN </t>
        </is>
      </c>
      <c r="B63" s="49" t="inlineStr">
        <is>
          <t xml:space="preserve">S.L. PARAL 89 CAL.26 x 2.44 MTS                   </t>
        </is>
      </c>
      <c r="C63" s="49" t="n">
        <v>48</v>
      </c>
      <c r="D63" s="50" t="n">
        <v>291347.9</v>
      </c>
      <c r="E63" s="50" t="n">
        <v>256172.52</v>
      </c>
      <c r="F63" s="49" t="n"/>
      <c r="G63" s="49" t="n"/>
    </row>
    <row r="64">
      <c r="A64" s="49" t="inlineStr">
        <is>
          <t xml:space="preserve">0026   CR OMAR SMITH PARRADO BELTRAN </t>
        </is>
      </c>
      <c r="B64" s="49" t="inlineStr">
        <is>
          <t xml:space="preserve">S.L. VIGUETA x 2.44 MT CAL 26                     </t>
        </is>
      </c>
      <c r="C64" s="49" t="n">
        <v>72</v>
      </c>
      <c r="D64" s="50" t="n">
        <v>222969.48</v>
      </c>
      <c r="E64" s="50" t="n">
        <v>193577.21</v>
      </c>
      <c r="F64" s="49" t="n"/>
      <c r="G64" s="49" t="n"/>
    </row>
    <row r="65">
      <c r="A65" s="49" t="inlineStr">
        <is>
          <t xml:space="preserve">0026   CR OMAR SMITH PARRADO BELTRAN </t>
        </is>
      </c>
      <c r="B65" s="49" t="inlineStr">
        <is>
          <t xml:space="preserve">S.L. ANGULO 3X2 CAL.26 X 2.44 MTS                 </t>
        </is>
      </c>
      <c r="C65" s="49" t="n">
        <v>100</v>
      </c>
      <c r="D65" s="50" t="n">
        <v>186923.53</v>
      </c>
      <c r="E65" s="50" t="n">
        <v>162802.74</v>
      </c>
      <c r="F65" s="49" t="n"/>
      <c r="G65" s="49" t="n"/>
    </row>
    <row r="66">
      <c r="A66" s="49" t="inlineStr">
        <is>
          <t xml:space="preserve">0026   CR OMAR SMITH PARRADO BELTRAN </t>
        </is>
      </c>
      <c r="B66" s="49" t="inlineStr">
        <is>
          <t xml:space="preserve">PLACA DE YESO GYPLAC ST 1220x2440x12.7            </t>
        </is>
      </c>
      <c r="C66" s="49" t="n">
        <v>13</v>
      </c>
      <c r="D66" s="50" t="n">
        <v>496797.48</v>
      </c>
      <c r="E66" s="50" t="n">
        <v>462347.73</v>
      </c>
      <c r="F66" s="49" t="n"/>
      <c r="G66" s="49" t="n"/>
    </row>
    <row r="67">
      <c r="A67" s="49" t="inlineStr">
        <is>
          <t xml:space="preserve">0026   CR OMAR SMITH PARRADO BELTRAN </t>
        </is>
      </c>
      <c r="B67" s="49" t="inlineStr">
        <is>
          <t xml:space="preserve">CINTA MALLA DE 5 CMS X 90 MTS                     </t>
        </is>
      </c>
      <c r="C67" s="49" t="n">
        <v>2</v>
      </c>
      <c r="D67" s="50" t="n">
        <v>18292.44</v>
      </c>
      <c r="E67" s="50" t="n">
        <v>15690.11</v>
      </c>
      <c r="F67" s="49" t="n"/>
      <c r="G67" s="49" t="n"/>
    </row>
    <row r="68">
      <c r="A68" s="49" t="inlineStr">
        <is>
          <t xml:space="preserve">0026   CR OMAR SMITH PARRADO BELTRAN </t>
        </is>
      </c>
      <c r="B68" s="49" t="inlineStr">
        <is>
          <t xml:space="preserve">CINTA MALLA DE 5 CMS X 30 MTS                     </t>
        </is>
      </c>
      <c r="C68" s="49" t="n">
        <v>22</v>
      </c>
      <c r="D68" s="50" t="n">
        <v>77016.74000000001</v>
      </c>
      <c r="E68" s="50" t="n">
        <v>65012.51</v>
      </c>
      <c r="F68" s="49" t="n"/>
      <c r="G68" s="49" t="n"/>
    </row>
    <row r="69">
      <c r="A69" s="49" t="inlineStr">
        <is>
          <t xml:space="preserve">0026   CR OMAR SMITH PARRADO BELTRAN </t>
        </is>
      </c>
      <c r="B69" s="49" t="inlineStr">
        <is>
          <t xml:space="preserve">CINTA MALLA DE 5 CMS X 60 MTS                     </t>
        </is>
      </c>
      <c r="C69" s="49" t="n">
        <v>2</v>
      </c>
      <c r="D69" s="50" t="n">
        <v>12863.03</v>
      </c>
      <c r="E69" s="50" t="n">
        <v>11164.17</v>
      </c>
      <c r="F69" s="49" t="n"/>
      <c r="G69" s="49" t="n"/>
    </row>
    <row r="70">
      <c r="A70" s="49" t="inlineStr">
        <is>
          <t xml:space="preserve">0026   CR OMAR SMITH PARRADO BELTRAN </t>
        </is>
      </c>
      <c r="B70" s="49" t="inlineStr">
        <is>
          <t xml:space="preserve">ANGULO ESQUIN PROTECTOR X 3.05 BLANCO             </t>
        </is>
      </c>
      <c r="C70" s="49" t="n">
        <v>100</v>
      </c>
      <c r="D70" s="50" t="n">
        <v>758233.62</v>
      </c>
      <c r="E70" s="50" t="n">
        <v>663606.38</v>
      </c>
      <c r="F70" s="49" t="n"/>
      <c r="G70" s="49" t="n"/>
    </row>
    <row r="71">
      <c r="A71" s="49" t="inlineStr">
        <is>
          <t xml:space="preserve">0026   CR OMAR SMITH PARRADO BELTRAN </t>
        </is>
      </c>
      <c r="B71" s="49" t="inlineStr">
        <is>
          <t xml:space="preserve">ADAPTADOR MACHO 1/2 PRESION LISO ROSC             </t>
        </is>
      </c>
      <c r="C71" s="49" t="n">
        <v>0</v>
      </c>
      <c r="D71" s="50" t="n">
        <v>0.25</v>
      </c>
      <c r="E71" s="50" t="n">
        <v>0</v>
      </c>
      <c r="F71" s="49" t="n"/>
      <c r="G71" s="49" t="n"/>
    </row>
    <row r="72">
      <c r="A72" s="49" t="inlineStr">
        <is>
          <t xml:space="preserve">0026   CR OMAR SMITH PARRADO BELTRAN </t>
        </is>
      </c>
      <c r="B72" s="49" t="inlineStr">
        <is>
          <t xml:space="preserve">CODO PRESION 90 1/2                               </t>
        </is>
      </c>
      <c r="C72" s="49" t="n">
        <v>200</v>
      </c>
      <c r="D72" s="50" t="n">
        <v>61611.76</v>
      </c>
      <c r="E72" s="50" t="n">
        <v>54063.36</v>
      </c>
      <c r="F72" s="49" t="n"/>
      <c r="G72" s="49" t="n"/>
    </row>
    <row r="73">
      <c r="A73" s="49" t="inlineStr">
        <is>
          <t xml:space="preserve">0026   CR OMAR SMITH PARRADO BELTRAN </t>
        </is>
      </c>
      <c r="B73" s="49" t="inlineStr">
        <is>
          <t xml:space="preserve">CONJUNTO VALVULA TANQUE ALTO 1/2 PLUS             </t>
        </is>
      </c>
      <c r="C73" s="49" t="n">
        <v>4</v>
      </c>
      <c r="D73" s="50" t="n">
        <v>103391.6</v>
      </c>
      <c r="E73" s="50" t="n">
        <v>91779.7</v>
      </c>
      <c r="F73" s="49" t="n"/>
      <c r="G73" s="49" t="n"/>
    </row>
    <row r="74">
      <c r="A74" s="49" t="inlineStr">
        <is>
          <t xml:space="preserve">0026   CR OMAR SMITH PARRADO BELTRAN </t>
        </is>
      </c>
      <c r="B74" s="49" t="inlineStr">
        <is>
          <t xml:space="preserve">ESPUMA EXPANSIVA MULTIUSO X 750 ML + 50 % GRATIS  </t>
        </is>
      </c>
      <c r="C74" s="49" t="n">
        <v>18</v>
      </c>
      <c r="D74" s="50" t="n">
        <v>249696.61</v>
      </c>
      <c r="E74" s="50" t="n">
        <v>223992.12</v>
      </c>
      <c r="F74" s="49" t="n"/>
      <c r="G74" s="49" t="n"/>
    </row>
    <row r="75">
      <c r="A75" s="49" t="inlineStr">
        <is>
          <t xml:space="preserve">0026   CR OMAR SMITH PARRADO BELTRAN </t>
        </is>
      </c>
      <c r="B75" s="49" t="inlineStr">
        <is>
          <t xml:space="preserve">SILICONE UNIVERSAL BLANCO ( MULTIUSOS) X 280 ML   </t>
        </is>
      </c>
      <c r="C75" s="49" t="n">
        <v>12</v>
      </c>
      <c r="D75" s="50" t="n">
        <v>71878.99000000001</v>
      </c>
      <c r="E75" s="50" t="n">
        <v>60559.63</v>
      </c>
      <c r="F75" s="49" t="n"/>
      <c r="G75" s="49" t="n"/>
    </row>
    <row r="76">
      <c r="A76" s="49" t="inlineStr">
        <is>
          <t xml:space="preserve">0026   CR OMAR SMITH PARRADO BELTRAN </t>
        </is>
      </c>
      <c r="B76" s="49" t="inlineStr">
        <is>
          <t xml:space="preserve">TACO QUIMICO CHEMICAL ANCHOR CA1400               </t>
        </is>
      </c>
      <c r="C76" s="49" t="n">
        <v>6</v>
      </c>
      <c r="D76" s="50" t="n">
        <v>196395.78</v>
      </c>
      <c r="E76" s="50" t="n">
        <v>176639.8</v>
      </c>
      <c r="F76" s="49" t="n"/>
      <c r="G76" s="49" t="n"/>
    </row>
    <row r="77">
      <c r="A77" s="49" t="inlineStr">
        <is>
          <t xml:space="preserve">0026   CR OMAR SMITH PARRADO BELTRAN </t>
        </is>
      </c>
      <c r="B77" s="49" t="inlineStr">
        <is>
          <t xml:space="preserve">SOUDAFLEX 40FC GRIS X 300 ML                      </t>
        </is>
      </c>
      <c r="C77" s="49" t="n">
        <v>12</v>
      </c>
      <c r="D77" s="50" t="n">
        <v>185092.44</v>
      </c>
      <c r="E77" s="50" t="n">
        <v>162059.36</v>
      </c>
      <c r="F77" s="49" t="n"/>
      <c r="G77" s="49" t="n"/>
    </row>
    <row r="78">
      <c r="A78" s="49" t="inlineStr">
        <is>
          <t xml:space="preserve">0026   CR OMAR SMITH PARRADO BELTRAN </t>
        </is>
      </c>
      <c r="B78" s="49" t="inlineStr">
        <is>
          <t xml:space="preserve">SOUDAFLEX 40FC BLANCO X 300 ML                    </t>
        </is>
      </c>
      <c r="C78" s="49" t="n">
        <v>12</v>
      </c>
      <c r="D78" s="50" t="n">
        <v>185092.44</v>
      </c>
      <c r="E78" s="50" t="n">
        <v>163310.66</v>
      </c>
      <c r="F78" s="49" t="n"/>
      <c r="G78" s="49" t="n"/>
    </row>
    <row r="79">
      <c r="A79" s="49" t="inlineStr">
        <is>
          <t xml:space="preserve">0026   CR OMAR SMITH PARRADO BELTRAN </t>
        </is>
      </c>
      <c r="B79" s="49" t="inlineStr">
        <is>
          <t xml:space="preserve">SILICONE UNIVERSAL NEGRA ( MULTIUSOS) X 280 ML    </t>
        </is>
      </c>
      <c r="C79" s="49" t="n">
        <v>12</v>
      </c>
      <c r="D79" s="50" t="n">
        <v>71878.99000000001</v>
      </c>
      <c r="E79" s="50" t="n">
        <v>62609.63</v>
      </c>
      <c r="F79" s="49" t="n"/>
      <c r="G79" s="49" t="n"/>
    </row>
    <row r="80">
      <c r="A80" s="49" t="inlineStr">
        <is>
          <t xml:space="preserve">0026   CR OMAR SMITH PARRADO BELTRAN </t>
        </is>
      </c>
      <c r="B80" s="49" t="inlineStr">
        <is>
          <t xml:space="preserve">SILICONE UNIVERSAL TRANSP ( MULTIUSOS) X 280 ML   </t>
        </is>
      </c>
      <c r="C80" s="49" t="n">
        <v>12</v>
      </c>
      <c r="D80" s="50" t="n">
        <v>71878.99000000001</v>
      </c>
      <c r="E80" s="50" t="n">
        <v>61865.91</v>
      </c>
      <c r="F80" s="49" t="n"/>
      <c r="G80" s="49" t="n"/>
    </row>
    <row r="81">
      <c r="A81" s="49" t="inlineStr">
        <is>
          <t xml:space="preserve">0026   CR OMAR SMITH PARRADO BELTRAN </t>
        </is>
      </c>
      <c r="B81" s="49" t="inlineStr">
        <is>
          <t xml:space="preserve">CINTA FLANCHE SOUDAL 10CM X 10M                   </t>
        </is>
      </c>
      <c r="C81" s="49" t="n">
        <v>5</v>
      </c>
      <c r="D81" s="50" t="n">
        <v>215806.72</v>
      </c>
      <c r="E81" s="50" t="n">
        <v>187087.23</v>
      </c>
      <c r="F81" s="49" t="n"/>
      <c r="G81" s="49" t="n"/>
    </row>
    <row r="82">
      <c r="A82" s="49" t="inlineStr">
        <is>
          <t xml:space="preserve">0026   CR OMAR SMITH PARRADO BELTRAN </t>
        </is>
      </c>
      <c r="B82" s="49" t="inlineStr">
        <is>
          <t xml:space="preserve">CINTA FLANCHE SOUDAL 15CM X 10M                   </t>
        </is>
      </c>
      <c r="C82" s="49" t="n">
        <v>5</v>
      </c>
      <c r="D82" s="50" t="n">
        <v>332337.82</v>
      </c>
      <c r="E82" s="50" t="n">
        <v>280571.18</v>
      </c>
      <c r="F82" s="49" t="n"/>
      <c r="G82" s="49" t="n"/>
    </row>
    <row r="83">
      <c r="A83" s="49" t="inlineStr">
        <is>
          <t xml:space="preserve">0026   CR OMAR SMITH PARRADO BELTRAN </t>
        </is>
      </c>
      <c r="B83" s="49" t="inlineStr">
        <is>
          <t xml:space="preserve">ACRONAL 50% 1/4 TEXILAN (210) CUARTO              </t>
        </is>
      </c>
      <c r="C83" s="49" t="n">
        <v>6</v>
      </c>
      <c r="D83" s="50" t="n">
        <v>39128.57</v>
      </c>
      <c r="E83" s="50" t="n">
        <v>31870.48</v>
      </c>
      <c r="F83" s="49" t="n"/>
      <c r="G83" s="49" t="n"/>
    </row>
    <row r="84">
      <c r="A84" s="49" t="inlineStr">
        <is>
          <t xml:space="preserve">0026   CR OMAR SMITH PARRADO BELTRAN </t>
        </is>
      </c>
      <c r="B84" s="49" t="inlineStr">
        <is>
          <t xml:space="preserve">TEJA ADRI (AJONIT PVC) # 10 MARFIL                </t>
        </is>
      </c>
      <c r="C84" s="49" t="n">
        <v>4</v>
      </c>
      <c r="D84" s="50" t="n">
        <v>187645.38</v>
      </c>
      <c r="E84" s="50" t="n">
        <v>168351.07</v>
      </c>
      <c r="F84" s="49" t="n"/>
      <c r="G84" s="49" t="n"/>
    </row>
    <row r="85">
      <c r="A85" s="49" t="inlineStr">
        <is>
          <t xml:space="preserve">0026   CR OMAR SMITH PARRADO BELTRAN </t>
        </is>
      </c>
      <c r="B85" s="49" t="inlineStr">
        <is>
          <t xml:space="preserve">CINTA TESA 1 USO FERRETERIA ECO X 40MT            </t>
        </is>
      </c>
      <c r="C85" s="49" t="n">
        <v>30</v>
      </c>
      <c r="D85" s="50" t="n">
        <v>125785.71</v>
      </c>
      <c r="E85" s="50" t="n">
        <v>107478.98</v>
      </c>
      <c r="F85" s="49" t="n"/>
      <c r="G85" s="49" t="n"/>
    </row>
    <row r="86">
      <c r="A86" s="49" t="inlineStr">
        <is>
          <t xml:space="preserve">0026   CR OMAR SMITH PARRADO BELTRAN </t>
        </is>
      </c>
      <c r="B86" s="49" t="inlineStr">
        <is>
          <t xml:space="preserve">CINTA TESA 3/4 USO FERRETERIA ECO X 40MT          </t>
        </is>
      </c>
      <c r="C86" s="49" t="n">
        <v>30</v>
      </c>
      <c r="D86" s="50" t="n">
        <v>94392.35000000001</v>
      </c>
      <c r="E86" s="50" t="n">
        <v>80735.39</v>
      </c>
      <c r="F86" s="49" t="n"/>
      <c r="G86" s="49" t="n"/>
    </row>
    <row r="87">
      <c r="A87" s="49" t="inlineStr">
        <is>
          <t xml:space="preserve">0026   CR OMAR SMITH PARRADO BELTRAN </t>
        </is>
      </c>
      <c r="B87" s="49" t="inlineStr">
        <is>
          <t xml:space="preserve">VARETA AGROPECUARIA GALON                         </t>
        </is>
      </c>
      <c r="C87" s="49" t="n">
        <v>1</v>
      </c>
      <c r="D87" s="50" t="n">
        <v>51960.5</v>
      </c>
      <c r="E87" s="50" t="n">
        <v>44758.62</v>
      </c>
      <c r="F87" s="49" t="n"/>
      <c r="G87" s="49" t="n"/>
    </row>
    <row r="88">
      <c r="A88" s="49" t="inlineStr">
        <is>
          <t xml:space="preserve">0026   CR OMAR SMITH PARRADO BELTRAN </t>
        </is>
      </c>
      <c r="B88" s="49" t="inlineStr">
        <is>
          <t xml:space="preserve">PLASTICO NEGRO CAL 4 X 3 X MT                     </t>
        </is>
      </c>
      <c r="C88" s="49" t="n">
        <v>100</v>
      </c>
      <c r="D88" s="50" t="n">
        <v>205461.34</v>
      </c>
      <c r="E88" s="50" t="n">
        <v>176470</v>
      </c>
      <c r="F88" s="49" t="n"/>
      <c r="G88" s="49" t="n"/>
    </row>
    <row r="89">
      <c r="A89" s="49" t="inlineStr">
        <is>
          <t xml:space="preserve">0026   CR OMAR SMITH PARRADO BELTRAN </t>
        </is>
      </c>
      <c r="B89" s="49" t="inlineStr">
        <is>
          <t xml:space="preserve">PUNTILLA SIN CABEZA 3/4  CAJA X 400 GR            </t>
        </is>
      </c>
      <c r="C89" s="49" t="n">
        <v>20</v>
      </c>
      <c r="D89" s="50" t="n">
        <v>86068.91</v>
      </c>
      <c r="E89" s="50" t="n">
        <v>72937.57000000001</v>
      </c>
      <c r="F89" s="49" t="n"/>
      <c r="G89" s="49" t="n"/>
    </row>
    <row r="90">
      <c r="A90" s="49" t="inlineStr">
        <is>
          <t xml:space="preserve">0026   CR OMAR SMITH PARRADO BELTRAN </t>
        </is>
      </c>
      <c r="B90" s="49" t="inlineStr">
        <is>
          <t xml:space="preserve">CLAVO ACERO CONCRETO 1                            </t>
        </is>
      </c>
      <c r="C90" s="49" t="n">
        <v>10</v>
      </c>
      <c r="D90" s="50" t="n">
        <v>63121.01</v>
      </c>
      <c r="E90" s="50" t="n">
        <v>55490.52</v>
      </c>
      <c r="F90" s="49" t="n"/>
      <c r="G90" s="49" t="n"/>
    </row>
    <row r="91">
      <c r="A91" s="49" t="inlineStr">
        <is>
          <t xml:space="preserve">0026   CR OMAR SMITH PARRADO BELTRAN </t>
        </is>
      </c>
      <c r="B91" s="49" t="inlineStr">
        <is>
          <t xml:space="preserve">PUNTILLA SIN CABEZA 1.1/2  CAJA X 400 Gr.         </t>
        </is>
      </c>
      <c r="C91" s="49" t="n">
        <v>20</v>
      </c>
      <c r="D91" s="50" t="n">
        <v>66538.66</v>
      </c>
      <c r="E91" s="50" t="n">
        <v>57955.07</v>
      </c>
      <c r="F91" s="49" t="n"/>
      <c r="G91" s="49" t="n"/>
    </row>
    <row r="92">
      <c r="A92" s="49" t="inlineStr">
        <is>
          <t xml:space="preserve">0026   CR OMAR SMITH PARRADO BELTRAN </t>
        </is>
      </c>
      <c r="B92" s="49" t="inlineStr">
        <is>
          <t xml:space="preserve">AGUARRAS GL                                       </t>
        </is>
      </c>
      <c r="C92" s="49" t="n">
        <v>12</v>
      </c>
      <c r="D92" s="50" t="n">
        <v>262800</v>
      </c>
      <c r="E92" s="50" t="n">
        <v>221041.42</v>
      </c>
      <c r="F92" s="49" t="n"/>
      <c r="G92" s="49" t="n"/>
    </row>
    <row r="93">
      <c r="A93" s="49" t="inlineStr">
        <is>
          <t xml:space="preserve">0026   CR OMAR SMITH PARRADO BELTRAN </t>
        </is>
      </c>
      <c r="B93" s="49" t="inlineStr">
        <is>
          <t xml:space="preserve">CINTA STRETCH FILM DE 45 CM X 300 MTS             </t>
        </is>
      </c>
      <c r="C93" s="49" t="n">
        <v>10</v>
      </c>
      <c r="D93" s="50" t="n">
        <v>199142.86</v>
      </c>
      <c r="E93" s="50" t="n">
        <v>171000</v>
      </c>
      <c r="F93" s="49" t="n"/>
      <c r="G93" s="49" t="n"/>
    </row>
    <row r="94">
      <c r="A94" s="49" t="inlineStr">
        <is>
          <t xml:space="preserve">0026   CR OMAR SMITH PARRADO BELTRAN </t>
        </is>
      </c>
      <c r="B94" s="49" t="inlineStr">
        <is>
          <t xml:space="preserve">BREA NEGRA                                        </t>
        </is>
      </c>
      <c r="C94" s="49" t="n">
        <v>4</v>
      </c>
      <c r="D94" s="50" t="n">
        <v>44985.71</v>
      </c>
      <c r="E94" s="50" t="n">
        <v>30670.11</v>
      </c>
      <c r="F94" s="49" t="n"/>
      <c r="G94" s="49" t="n"/>
    </row>
    <row r="95">
      <c r="A95" s="49" t="inlineStr">
        <is>
          <t xml:space="preserve">0026   CR OMAR SMITH PARRADO BELTRAN </t>
        </is>
      </c>
      <c r="B95" s="49" t="inlineStr">
        <is>
          <t xml:space="preserve">CARBURO PARA SOLDAR X 25 UND. X 800 GR            </t>
        </is>
      </c>
      <c r="C95" s="49" t="n">
        <v>1</v>
      </c>
      <c r="D95" s="50" t="n">
        <v>180477.31</v>
      </c>
      <c r="E95" s="50" t="n">
        <v>153962.5</v>
      </c>
      <c r="F95" s="49" t="n"/>
      <c r="G95" s="49" t="n"/>
    </row>
    <row r="96">
      <c r="A96" s="49" t="inlineStr">
        <is>
          <t xml:space="preserve">0026   CR OMAR SMITH PARRADO BELTRAN </t>
        </is>
      </c>
      <c r="B96" s="49" t="inlineStr">
        <is>
          <t xml:space="preserve">CAL HIDRATADA X 10 KG ( PROMICAL / CALIDRA )      </t>
        </is>
      </c>
      <c r="C96" s="49" t="n">
        <v>26</v>
      </c>
      <c r="D96" s="50" t="n">
        <v>298344.54</v>
      </c>
      <c r="E96" s="50" t="n">
        <v>260769.45</v>
      </c>
      <c r="F96" s="49" t="n"/>
      <c r="G96" s="49" t="n"/>
    </row>
    <row r="97">
      <c r="A97" s="49" t="inlineStr">
        <is>
          <t xml:space="preserve">0026   CR OMAR SMITH PARRADO BELTRAN </t>
        </is>
      </c>
      <c r="B97" s="49" t="inlineStr">
        <is>
          <t xml:space="preserve">MADECRIL CASTAÑO X 220 GR                         </t>
        </is>
      </c>
      <c r="C97" s="49" t="n">
        <v>4</v>
      </c>
      <c r="D97" s="50" t="n">
        <v>35313.45</v>
      </c>
      <c r="E97" s="50" t="n">
        <v>30059.21</v>
      </c>
      <c r="F97" s="49" t="n"/>
      <c r="G97" s="49" t="n"/>
    </row>
    <row r="98">
      <c r="A98" s="49" t="inlineStr">
        <is>
          <t xml:space="preserve">0026   CR OMAR SMITH PARRADO BELTRAN </t>
        </is>
      </c>
      <c r="B98" s="49" t="inlineStr">
        <is>
          <t xml:space="preserve">MADECRIL CAOBA X 220 GR                           </t>
        </is>
      </c>
      <c r="C98" s="49" t="n">
        <v>4</v>
      </c>
      <c r="D98" s="50" t="n">
        <v>35313.45</v>
      </c>
      <c r="E98" s="50" t="n">
        <v>30206.88</v>
      </c>
      <c r="F98" s="49" t="n"/>
      <c r="G98" s="49" t="n"/>
    </row>
    <row r="99">
      <c r="A99" s="49" t="inlineStr">
        <is>
          <t xml:space="preserve">0026   CR OMAR SMITH PARRADO BELTRAN </t>
        </is>
      </c>
      <c r="B99" s="49" t="inlineStr">
        <is>
          <t xml:space="preserve">MADECRIL BLANCO X 220 GR                          </t>
        </is>
      </c>
      <c r="C99" s="49" t="n">
        <v>4</v>
      </c>
      <c r="D99" s="50" t="n">
        <v>35313.45</v>
      </c>
      <c r="E99" s="50" t="n">
        <v>30313.28</v>
      </c>
      <c r="F99" s="49" t="n"/>
      <c r="G99" s="49" t="n"/>
    </row>
    <row r="100">
      <c r="A100" s="49" t="inlineStr">
        <is>
          <t xml:space="preserve">0026   CR OMAR SMITH PARRADO BELTRAN </t>
        </is>
      </c>
      <c r="B100" s="49" t="inlineStr">
        <is>
          <t xml:space="preserve">MADECRIL MIEL X 220 GR                            </t>
        </is>
      </c>
      <c r="C100" s="49" t="n">
        <v>4</v>
      </c>
      <c r="D100" s="50" t="n">
        <v>35313.45</v>
      </c>
      <c r="E100" s="50" t="n">
        <v>30316</v>
      </c>
      <c r="F100" s="49" t="n"/>
      <c r="G100" s="49" t="n"/>
    </row>
    <row r="101">
      <c r="A101" s="49" t="inlineStr">
        <is>
          <t xml:space="preserve">0026   CR OMAR SMITH PARRADO BELTRAN </t>
        </is>
      </c>
      <c r="B101" s="49" t="inlineStr">
        <is>
          <t xml:space="preserve">VARSOL GL (EXCLUIDO)                              </t>
        </is>
      </c>
      <c r="C101" s="49" t="n">
        <v>16</v>
      </c>
      <c r="D101" s="50" t="n">
        <v>462672</v>
      </c>
      <c r="E101" s="50" t="n">
        <v>343139</v>
      </c>
      <c r="F101" s="49" t="n"/>
      <c r="G101" s="49" t="n"/>
    </row>
    <row r="102">
      <c r="A102" s="49" t="inlineStr">
        <is>
          <t xml:space="preserve">0026   CR OMAR SMITH PARRADO BELTRAN </t>
        </is>
      </c>
      <c r="B102" s="49" t="inlineStr">
        <is>
          <t xml:space="preserve">VARSOL BOTELLA  (EXCLUIDO)                        </t>
        </is>
      </c>
      <c r="C102" s="49" t="n">
        <v>34</v>
      </c>
      <c r="D102" s="50" t="n">
        <v>224842</v>
      </c>
      <c r="E102" s="50" t="n">
        <v>170009.81</v>
      </c>
      <c r="F102" s="49" t="n"/>
      <c r="G102" s="49" t="n"/>
    </row>
    <row r="103">
      <c r="A103" s="49" t="inlineStr">
        <is>
          <t xml:space="preserve">0026   CR OMAR SMITH PARRADO BELTRAN </t>
        </is>
      </c>
      <c r="B103" s="49" t="inlineStr">
        <is>
          <t xml:space="preserve">INMUNIZANTE INMULINA GL (EXENTO)                  </t>
        </is>
      </c>
      <c r="C103" s="49" t="n">
        <v>2</v>
      </c>
      <c r="D103" s="50" t="n">
        <v>20180</v>
      </c>
      <c r="E103" s="50" t="n">
        <v>17165.52</v>
      </c>
      <c r="F103" s="49" t="n"/>
      <c r="G103" s="49" t="n"/>
    </row>
    <row r="104">
      <c r="A104" s="49" t="n"/>
      <c r="B104" s="52" t="inlineStr">
        <is>
          <t>Total General</t>
        </is>
      </c>
      <c r="C104" s="52">
        <f>SUM(C2:C103)</f>
        <v/>
      </c>
      <c r="D104" s="53">
        <f>SUM(D2:D103)</f>
        <v/>
      </c>
      <c r="E104" s="53">
        <f>SUM(E2:E103)</f>
        <v/>
      </c>
      <c r="F104" s="54">
        <f>IF(D104=0,0,1-(E104/D104))</f>
        <v/>
      </c>
      <c r="G104" s="54">
        <f>IF(E104=0,0,(D104/E104)-1)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2" sqref="A2"/>
    </sheetView>
  </sheetViews>
  <sheetFormatPr baseColWidth="10" defaultRowHeight="15"/>
  <cols>
    <col width="37.7109375" bestFit="1" customWidth="1" style="30" min="1" max="1"/>
    <col width="44.42578125" bestFit="1" customWidth="1" style="30" min="2" max="2"/>
    <col width="11.42578125" customWidth="1" style="43" min="3" max="3"/>
    <col width="14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COD. VENDEDOR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0027   CO OMAR SMITH PARRADO BELTRAN </t>
        </is>
      </c>
      <c r="B2" s="49" t="inlineStr">
        <is>
          <t xml:space="preserve">PINTULUX VERDE ESMERALDA 45 GL                    </t>
        </is>
      </c>
      <c r="C2" s="49" t="n">
        <v>4</v>
      </c>
      <c r="D2" s="50" t="n">
        <v>318776.47</v>
      </c>
      <c r="E2" s="50" t="n">
        <v>297293.13</v>
      </c>
      <c r="F2" s="49" t="n"/>
      <c r="G2" s="49" t="n"/>
    </row>
    <row r="3">
      <c r="A3" s="49" t="inlineStr">
        <is>
          <t xml:space="preserve">0027   CO OMAR SMITH PARRADO BELTRAN </t>
        </is>
      </c>
      <c r="B3" s="49" t="inlineStr">
        <is>
          <t xml:space="preserve">BANDEJA PROFESIONAL 4  PINTUCO                    </t>
        </is>
      </c>
      <c r="C3" s="49" t="n">
        <v>6</v>
      </c>
      <c r="D3" s="50" t="n">
        <v>19336.13</v>
      </c>
      <c r="E3" s="50" t="n">
        <v>15810</v>
      </c>
      <c r="F3" s="49" t="n"/>
      <c r="G3" s="49" t="n"/>
    </row>
    <row r="4">
      <c r="A4" s="49" t="inlineStr">
        <is>
          <t xml:space="preserve">0027   CO OMAR SMITH PARRADO BELTRAN </t>
        </is>
      </c>
      <c r="B4" s="49" t="inlineStr">
        <is>
          <t xml:space="preserve">ESTUKA ACRILICO X 6.KLG (GALON)                   </t>
        </is>
      </c>
      <c r="C4" s="49" t="n">
        <v>2</v>
      </c>
      <c r="D4" s="50" t="n">
        <v>40127.73</v>
      </c>
      <c r="E4" s="50" t="n">
        <v>36427.03</v>
      </c>
      <c r="F4" s="49" t="n"/>
      <c r="G4" s="49" t="n"/>
    </row>
    <row r="5">
      <c r="A5" s="49" t="inlineStr">
        <is>
          <t xml:space="preserve">0027   CO OMAR SMITH PARRADO BELTRAN </t>
        </is>
      </c>
      <c r="B5" s="49" t="inlineStr">
        <is>
          <t xml:space="preserve">SIKAMASTIC X 28.KLG                               </t>
        </is>
      </c>
      <c r="C5" s="49" t="n">
        <v>1</v>
      </c>
      <c r="D5" s="50" t="n">
        <v>42940.34</v>
      </c>
      <c r="E5" s="50" t="n">
        <v>38984.83</v>
      </c>
      <c r="F5" s="49" t="n"/>
      <c r="G5" s="49" t="n"/>
    </row>
    <row r="6">
      <c r="A6" s="49" t="inlineStr">
        <is>
          <t xml:space="preserve">0027   CO OMAR SMITH PARRADO BELTRAN </t>
        </is>
      </c>
      <c r="B6" s="49" t="inlineStr">
        <is>
          <t xml:space="preserve">SIKAMASTIC X 1.1.KLG - 04                         </t>
        </is>
      </c>
      <c r="C6" s="49" t="n">
        <v>7</v>
      </c>
      <c r="D6" s="50" t="n">
        <v>38835.29</v>
      </c>
      <c r="E6" s="50" t="n">
        <v>34801.15</v>
      </c>
      <c r="F6" s="49" t="n"/>
      <c r="G6" s="49" t="n"/>
    </row>
    <row r="7">
      <c r="A7" s="49" t="inlineStr">
        <is>
          <t xml:space="preserve">0027   CO OMAR SMITH PARRADO BELTRAN </t>
        </is>
      </c>
      <c r="B7" s="49" t="inlineStr">
        <is>
          <t xml:space="preserve">SIKAMASTIC X 5.KLG - 01                           </t>
        </is>
      </c>
      <c r="C7" s="49" t="n">
        <v>4</v>
      </c>
      <c r="D7" s="50" t="n">
        <v>49096.64</v>
      </c>
      <c r="E7" s="50" t="n">
        <v>44559.54</v>
      </c>
      <c r="F7" s="49" t="n"/>
      <c r="G7" s="49" t="n"/>
    </row>
    <row r="8">
      <c r="A8" s="49" t="inlineStr">
        <is>
          <t xml:space="preserve">0027   CO OMAR SMITH PARRADO BELTRAN </t>
        </is>
      </c>
      <c r="B8" s="49" t="inlineStr">
        <is>
          <t xml:space="preserve">LIJA AGUA # 60 ABRACOL                            </t>
        </is>
      </c>
      <c r="C8" s="49" t="n">
        <v>50</v>
      </c>
      <c r="D8" s="50" t="n">
        <v>67459.66</v>
      </c>
      <c r="E8" s="50" t="n">
        <v>59125</v>
      </c>
      <c r="F8" s="49" t="n"/>
      <c r="G8" s="49" t="n"/>
    </row>
    <row r="9">
      <c r="A9" s="49" t="inlineStr">
        <is>
          <t xml:space="preserve">0027   CO OMAR SMITH PARRADO BELTRAN </t>
        </is>
      </c>
      <c r="B9" s="49" t="inlineStr">
        <is>
          <t xml:space="preserve">LIJA AGUA # 80 ABRACOL                            </t>
        </is>
      </c>
      <c r="C9" s="49" t="n">
        <v>50</v>
      </c>
      <c r="D9" s="50" t="n">
        <v>63008.4</v>
      </c>
      <c r="E9" s="50" t="n">
        <v>56497.52</v>
      </c>
      <c r="F9" s="49" t="n"/>
      <c r="G9" s="49" t="n"/>
    </row>
    <row r="10">
      <c r="A10" s="49" t="inlineStr">
        <is>
          <t xml:space="preserve">0027   CO OMAR SMITH PARRADO BELTRAN </t>
        </is>
      </c>
      <c r="B10" s="49" t="inlineStr">
        <is>
          <t xml:space="preserve">LIJA AGUA # 600 ABRACOL                           </t>
        </is>
      </c>
      <c r="C10" s="49" t="n">
        <v>50</v>
      </c>
      <c r="D10" s="50" t="n">
        <v>48283.19</v>
      </c>
      <c r="E10" s="50" t="n">
        <v>42200.7</v>
      </c>
      <c r="F10" s="49" t="n"/>
      <c r="G10" s="49" t="n"/>
    </row>
    <row r="11">
      <c r="A11" s="49" t="inlineStr">
        <is>
          <t xml:space="preserve">0027   CO OMAR SMITH PARRADO BELTRAN </t>
        </is>
      </c>
      <c r="B11" s="49" t="inlineStr">
        <is>
          <t xml:space="preserve">ADHESAN 1600 (G3) BOTELLA                         </t>
        </is>
      </c>
      <c r="C11" s="49" t="n">
        <v>3</v>
      </c>
      <c r="D11" s="50" t="n">
        <v>16906.71</v>
      </c>
      <c r="E11" s="50" t="n">
        <v>14538.3</v>
      </c>
      <c r="F11" s="49" t="n"/>
      <c r="G11" s="49" t="n"/>
    </row>
    <row r="12">
      <c r="A12" s="49" t="inlineStr">
        <is>
          <t xml:space="preserve">0027   CO OMAR SMITH PARRADO BELTRAN </t>
        </is>
      </c>
      <c r="B12" s="49" t="inlineStr">
        <is>
          <t xml:space="preserve">ADHESAN 1600 (G3) MEDIA BOTELLA                   </t>
        </is>
      </c>
      <c r="C12" s="49" t="n">
        <v>5</v>
      </c>
      <c r="D12" s="50" t="n">
        <v>15357.14</v>
      </c>
      <c r="E12" s="50" t="n">
        <v>13025.81</v>
      </c>
      <c r="F12" s="49" t="n"/>
      <c r="G12" s="49" t="n"/>
    </row>
    <row r="13">
      <c r="A13" s="49" t="inlineStr">
        <is>
          <t xml:space="preserve">0027   CO OMAR SMITH PARRADO BELTRAN </t>
        </is>
      </c>
      <c r="B13" s="49" t="inlineStr">
        <is>
          <t xml:space="preserve">BROCHA IRIS 1 FILAMENTO                           </t>
        </is>
      </c>
      <c r="C13" s="49" t="n">
        <v>3</v>
      </c>
      <c r="D13" s="50" t="n">
        <v>11654.62</v>
      </c>
      <c r="E13" s="50" t="n">
        <v>9950.790000000001</v>
      </c>
      <c r="F13" s="49" t="n"/>
      <c r="G13" s="49" t="n"/>
    </row>
    <row r="14">
      <c r="A14" s="49" t="inlineStr">
        <is>
          <t xml:space="preserve">0027   CO OMAR SMITH PARRADO BELTRAN </t>
        </is>
      </c>
      <c r="B14" s="49" t="inlineStr">
        <is>
          <t xml:space="preserve">BROCHA IRIS 1 1/2  FILAMENTO                      </t>
        </is>
      </c>
      <c r="C14" s="49" t="n">
        <v>3</v>
      </c>
      <c r="D14" s="50" t="n">
        <v>13945.36</v>
      </c>
      <c r="E14" s="50" t="n">
        <v>11810.06</v>
      </c>
      <c r="F14" s="49" t="n"/>
      <c r="G14" s="49" t="n"/>
    </row>
    <row r="15">
      <c r="A15" s="49" t="inlineStr">
        <is>
          <t xml:space="preserve">0027   CO OMAR SMITH PARRADO BELTRAN </t>
        </is>
      </c>
      <c r="B15" s="49" t="inlineStr">
        <is>
          <t xml:space="preserve">BROCHA IRIS 2 1/2 FILAMENTO                       </t>
        </is>
      </c>
      <c r="C15" s="49" t="n">
        <v>3</v>
      </c>
      <c r="D15" s="50" t="n">
        <v>21121.84</v>
      </c>
      <c r="E15" s="50" t="n">
        <v>17837.04</v>
      </c>
      <c r="F15" s="49" t="n"/>
      <c r="G15" s="49" t="n"/>
    </row>
    <row r="16">
      <c r="A16" s="49" t="inlineStr">
        <is>
          <t xml:space="preserve">0027   CO OMAR SMITH PARRADO BELTRAN </t>
        </is>
      </c>
      <c r="B16" s="49" t="inlineStr">
        <is>
          <t xml:space="preserve">BROCHA IRIS 3 FILAMENTO                           </t>
        </is>
      </c>
      <c r="C16" s="49" t="n">
        <v>2</v>
      </c>
      <c r="D16" s="50" t="n">
        <v>19776.47</v>
      </c>
      <c r="E16" s="50" t="n">
        <v>16225.45</v>
      </c>
      <c r="F16" s="49" t="n"/>
      <c r="G16" s="49" t="n"/>
    </row>
    <row r="17">
      <c r="A17" s="49" t="inlineStr">
        <is>
          <t xml:space="preserve">0027   CO OMAR SMITH PARRADO BELTRAN </t>
        </is>
      </c>
      <c r="B17" s="49" t="inlineStr">
        <is>
          <t xml:space="preserve">DESM. TIPO MURIATICO EXPRESS x 1900 CC MG         </t>
        </is>
      </c>
      <c r="C17" s="49" t="n">
        <v>3</v>
      </c>
      <c r="D17" s="50" t="n">
        <v>17849.57</v>
      </c>
      <c r="E17" s="50" t="n">
        <v>16020.78</v>
      </c>
      <c r="F17" s="49" t="n"/>
      <c r="G17" s="49" t="n"/>
    </row>
    <row r="18">
      <c r="A18" s="49" t="inlineStr">
        <is>
          <t xml:space="preserve">0027   CO OMAR SMITH PARRADO BELTRAN </t>
        </is>
      </c>
      <c r="B18" s="49" t="inlineStr">
        <is>
          <t xml:space="preserve">S.L. PARAL 59 CAL.26 x 2.44 MTS                   </t>
        </is>
      </c>
      <c r="C18" s="49" t="n">
        <v>40</v>
      </c>
      <c r="D18" s="50" t="n">
        <v>198588.24</v>
      </c>
      <c r="E18" s="50" t="n">
        <v>174590.12</v>
      </c>
      <c r="F18" s="49" t="n"/>
      <c r="G18" s="49" t="n"/>
    </row>
    <row r="19">
      <c r="A19" s="49" t="inlineStr">
        <is>
          <t xml:space="preserve">0027   CO OMAR SMITH PARRADO BELTRAN </t>
        </is>
      </c>
      <c r="B19" s="49" t="inlineStr">
        <is>
          <t xml:space="preserve">CINTA METALICA X 30 MTS                           </t>
        </is>
      </c>
      <c r="C19" s="49" t="n">
        <v>2</v>
      </c>
      <c r="D19" s="50" t="n">
        <v>53105.88</v>
      </c>
      <c r="E19" s="50" t="n">
        <v>45843.71</v>
      </c>
      <c r="F19" s="49" t="n"/>
      <c r="G19" s="49" t="n"/>
    </row>
    <row r="20">
      <c r="A20" s="49" t="inlineStr">
        <is>
          <t xml:space="preserve">0027   CO OMAR SMITH PARRADO BELTRAN </t>
        </is>
      </c>
      <c r="B20" s="49" t="inlineStr">
        <is>
          <t xml:space="preserve">ADAPTADOR MACHO 1/2 PRESION LISO ROSC             </t>
        </is>
      </c>
      <c r="C20" s="49" t="n">
        <v>30</v>
      </c>
      <c r="D20" s="50" t="n">
        <v>6393.28</v>
      </c>
      <c r="E20" s="50" t="n">
        <v>5647.52</v>
      </c>
      <c r="F20" s="49" t="n"/>
      <c r="G20" s="49" t="n"/>
    </row>
    <row r="21">
      <c r="A21" s="49" t="inlineStr">
        <is>
          <t xml:space="preserve">0027   CO OMAR SMITH PARRADO BELTRAN </t>
        </is>
      </c>
      <c r="B21" s="49" t="inlineStr">
        <is>
          <t xml:space="preserve">CODO PRESION 90 1 1/2                             </t>
        </is>
      </c>
      <c r="C21" s="49" t="n">
        <v>10</v>
      </c>
      <c r="D21" s="50" t="n">
        <v>34668.91</v>
      </c>
      <c r="E21" s="50" t="n">
        <v>30424.72</v>
      </c>
      <c r="F21" s="49" t="n"/>
      <c r="G21" s="49" t="n"/>
    </row>
    <row r="22">
      <c r="A22" s="49" t="inlineStr">
        <is>
          <t xml:space="preserve">0027   CO OMAR SMITH PARRADO BELTRAN </t>
        </is>
      </c>
      <c r="B22" s="49" t="inlineStr">
        <is>
          <t xml:space="preserve">UNION PRESION 1 1/2                               </t>
        </is>
      </c>
      <c r="C22" s="49" t="n">
        <v>20</v>
      </c>
      <c r="D22" s="50" t="n">
        <v>25636.97</v>
      </c>
      <c r="E22" s="50" t="n">
        <v>22593.02</v>
      </c>
      <c r="F22" s="49" t="n"/>
      <c r="G22" s="49" t="n"/>
    </row>
    <row r="23">
      <c r="A23" s="49" t="inlineStr">
        <is>
          <t xml:space="preserve">0027   CO OMAR SMITH PARRADO BELTRAN </t>
        </is>
      </c>
      <c r="B23" s="49" t="inlineStr">
        <is>
          <t xml:space="preserve">ACRONAL 50% 1/1 TEXILAN (210) GALON               </t>
        </is>
      </c>
      <c r="C23" s="49" t="n">
        <v>6</v>
      </c>
      <c r="D23" s="50" t="n">
        <v>148800</v>
      </c>
      <c r="E23" s="50" t="n">
        <v>120518.04</v>
      </c>
      <c r="F23" s="49" t="n"/>
      <c r="G23" s="49" t="n"/>
    </row>
    <row r="24">
      <c r="A24" s="49" t="inlineStr">
        <is>
          <t xml:space="preserve">0027   CO OMAR SMITH PARRADO BELTRAN </t>
        </is>
      </c>
      <c r="B24" s="49" t="inlineStr">
        <is>
          <t xml:space="preserve">ACRONAL 50% 1/4 TEXILAN (210) CUARTO              </t>
        </is>
      </c>
      <c r="C24" s="49" t="n">
        <v>17</v>
      </c>
      <c r="D24" s="50" t="n">
        <v>110863.86</v>
      </c>
      <c r="E24" s="50" t="n">
        <v>90295.91</v>
      </c>
      <c r="F24" s="49" t="n"/>
      <c r="G24" s="49" t="n"/>
    </row>
    <row r="25">
      <c r="A25" s="49" t="inlineStr">
        <is>
          <t xml:space="preserve">0027   CO OMAR SMITH PARRADO BELTRAN </t>
        </is>
      </c>
      <c r="B25" s="49" t="inlineStr">
        <is>
          <t xml:space="preserve">ACRONAL 50% 1/5 TEXILAN (210)CUÑETE               </t>
        </is>
      </c>
      <c r="C25" s="49" t="n">
        <v>1</v>
      </c>
      <c r="D25" s="50" t="n">
        <v>124000</v>
      </c>
      <c r="E25" s="50" t="n">
        <v>101617.18</v>
      </c>
      <c r="F25" s="49" t="n"/>
      <c r="G25" s="49" t="n"/>
    </row>
    <row r="26">
      <c r="A26" s="49" t="inlineStr">
        <is>
          <t xml:space="preserve">0027   CO OMAR SMITH PARRADO BELTRAN </t>
        </is>
      </c>
      <c r="B26" s="49" t="inlineStr">
        <is>
          <t xml:space="preserve">CARBURO PARA SOLDAR X 25 UND. X 800 GR            </t>
        </is>
      </c>
      <c r="C26" s="49" t="n">
        <v>0.2</v>
      </c>
      <c r="D26" s="50" t="n">
        <v>36095.63</v>
      </c>
      <c r="E26" s="50" t="n">
        <v>30792.5</v>
      </c>
      <c r="F26" s="49" t="n"/>
      <c r="G26" s="49" t="n"/>
    </row>
    <row r="27">
      <c r="A27" s="49" t="inlineStr">
        <is>
          <t xml:space="preserve">0027   CO OMAR SMITH PARRADO BELTRAN </t>
        </is>
      </c>
      <c r="B27" s="49" t="inlineStr">
        <is>
          <t xml:space="preserve">VARSOL GL (EXCLUIDO)                              </t>
        </is>
      </c>
      <c r="C27" s="49" t="n">
        <v>5</v>
      </c>
      <c r="D27" s="50" t="n">
        <v>144585</v>
      </c>
      <c r="E27" s="50" t="n">
        <v>107025.87</v>
      </c>
      <c r="F27" s="49" t="n"/>
      <c r="G27" s="49" t="n"/>
    </row>
    <row r="28">
      <c r="A28" s="49" t="n"/>
      <c r="B28" s="52" t="inlineStr">
        <is>
          <t>Total General</t>
        </is>
      </c>
      <c r="C28" s="52">
        <f>SUM(C2:C27)</f>
        <v/>
      </c>
      <c r="D28" s="53">
        <f>SUM(D2:D27)</f>
        <v/>
      </c>
      <c r="E28" s="53">
        <f>SUM(E2:E27)</f>
        <v/>
      </c>
      <c r="F28" s="54">
        <f>IF(D28=0,0,1-(E28/D28))</f>
        <v/>
      </c>
      <c r="G28" s="54">
        <f>IF(E28=0,0,(D28/E28)-1)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2" sqref="A2"/>
    </sheetView>
  </sheetViews>
  <sheetFormatPr baseColWidth="10" defaultRowHeight="15"/>
  <cols>
    <col width="39.140625" bestFit="1" customWidth="1" style="30" min="1" max="1"/>
    <col width="49.85546875" bestFit="1" customWidth="1" style="30" min="2" max="2"/>
    <col width="11.42578125" customWidth="1" style="43" min="3" max="3"/>
    <col width="14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COD. VENDEDOR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0029   CO BEATRIZ LONDOÑO VELASQUEZ  </t>
        </is>
      </c>
      <c r="B2" s="49" t="inlineStr">
        <is>
          <t xml:space="preserve">SIKAMASTIC X 28.KLG                               </t>
        </is>
      </c>
      <c r="C2" s="49" t="n">
        <v>4</v>
      </c>
      <c r="D2" s="50" t="n">
        <v>171761.34</v>
      </c>
      <c r="E2" s="50" t="n">
        <v>155938.8</v>
      </c>
      <c r="F2" s="49" t="n"/>
      <c r="G2" s="49" t="n"/>
    </row>
    <row r="3">
      <c r="A3" s="49" t="inlineStr">
        <is>
          <t xml:space="preserve">0029   CO BEATRIZ LONDOÑO VELASQUEZ  </t>
        </is>
      </c>
      <c r="B3" s="49" t="inlineStr">
        <is>
          <t xml:space="preserve">VINILICO BLANCO 05                                </t>
        </is>
      </c>
      <c r="C3" s="49" t="n">
        <v>1</v>
      </c>
      <c r="D3" s="50" t="n">
        <v>185815.97</v>
      </c>
      <c r="E3" s="50" t="n">
        <v>160191.89</v>
      </c>
      <c r="F3" s="49" t="n"/>
      <c r="G3" s="49" t="n"/>
    </row>
    <row r="4">
      <c r="A4" s="49" t="inlineStr">
        <is>
          <t xml:space="preserve">0029   CO BEATRIZ LONDOÑO VELASQUEZ  </t>
        </is>
      </c>
      <c r="B4" s="49" t="inlineStr">
        <is>
          <t xml:space="preserve">ESTUCO OBRAS IMPADOC x 40 KL                      </t>
        </is>
      </c>
      <c r="C4" s="49" t="n">
        <v>12</v>
      </c>
      <c r="D4" s="50" t="n">
        <v>470327.09</v>
      </c>
      <c r="E4" s="50" t="n">
        <v>437385.71</v>
      </c>
      <c r="F4" s="49" t="n"/>
      <c r="G4" s="49" t="n"/>
    </row>
    <row r="5">
      <c r="A5" s="49" t="inlineStr">
        <is>
          <t xml:space="preserve">0029   CO BEATRIZ LONDOÑO VELASQUEZ  </t>
        </is>
      </c>
      <c r="B5" s="49" t="inlineStr">
        <is>
          <t xml:space="preserve">BROCHA POPULAR 3   GOYA                           </t>
        </is>
      </c>
      <c r="C5" s="49" t="n">
        <v>1</v>
      </c>
      <c r="D5" s="50" t="n">
        <v>5515</v>
      </c>
      <c r="E5" s="50" t="n">
        <v>4622.7</v>
      </c>
      <c r="F5" s="49" t="n"/>
      <c r="G5" s="49" t="n"/>
    </row>
    <row r="6">
      <c r="A6" s="49" t="inlineStr">
        <is>
          <t xml:space="preserve">0029   CO BEATRIZ LONDOÑO VELASQUEZ  </t>
        </is>
      </c>
      <c r="B6" s="49" t="inlineStr">
        <is>
          <t>RODILLO FELPA 9 PREMIUM GOYA (ANTES PROFESIONAL 9)</t>
        </is>
      </c>
      <c r="C6" s="49" t="n">
        <v>1</v>
      </c>
      <c r="D6" s="50" t="n">
        <v>6362.86</v>
      </c>
      <c r="E6" s="50" t="n">
        <v>4666.19</v>
      </c>
      <c r="F6" s="49" t="n"/>
      <c r="G6" s="49" t="n"/>
    </row>
    <row r="7">
      <c r="A7" s="49" t="inlineStr">
        <is>
          <t xml:space="preserve">0029   CO BEATRIZ LONDOÑO VELASQUEZ  </t>
        </is>
      </c>
      <c r="B7" s="49" t="inlineStr">
        <is>
          <t xml:space="preserve">ANGULO ESQUIN PROTECTOR X 2.44 BLANCO             </t>
        </is>
      </c>
      <c r="C7" s="49" t="n">
        <v>8</v>
      </c>
      <c r="D7" s="50" t="n">
        <v>48833.61</v>
      </c>
      <c r="E7" s="50" t="n">
        <v>42960</v>
      </c>
      <c r="F7" s="49" t="n"/>
      <c r="G7" s="49" t="n"/>
    </row>
    <row r="8">
      <c r="A8" s="49" t="inlineStr">
        <is>
          <t xml:space="preserve">0029   CO BEATRIZ LONDOÑO VELASQUEZ  </t>
        </is>
      </c>
      <c r="B8" s="49" t="inlineStr">
        <is>
          <t xml:space="preserve">TACO QUIMICO CHEMICAL ANCHOR CA1400               </t>
        </is>
      </c>
      <c r="C8" s="49" t="n">
        <v>6</v>
      </c>
      <c r="D8" s="50" t="n">
        <v>206097.48</v>
      </c>
      <c r="E8" s="50" t="n">
        <v>176639.8</v>
      </c>
      <c r="F8" s="49" t="n"/>
      <c r="G8" s="49" t="n"/>
    </row>
    <row r="9">
      <c r="A9" s="49" t="n"/>
      <c r="B9" s="52" t="inlineStr">
        <is>
          <t>Total General</t>
        </is>
      </c>
      <c r="C9" s="52">
        <f>SUM(C2:C8)</f>
        <v/>
      </c>
      <c r="D9" s="53">
        <f>SUM(D2:D8)</f>
        <v/>
      </c>
      <c r="E9" s="53">
        <f>SUM(E2:E8)</f>
        <v/>
      </c>
      <c r="F9" s="54">
        <f>IF(D9=0,0,1-(E9/D9))</f>
        <v/>
      </c>
      <c r="G9" s="54">
        <f>IF(E9=0,0,(D9/E9)-1)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2" sqref="A2"/>
    </sheetView>
  </sheetViews>
  <sheetFormatPr baseColWidth="10" defaultRowHeight="15"/>
  <cols>
    <col width="39.140625" bestFit="1" customWidth="1" style="30" min="1" max="1"/>
    <col width="43.7109375" bestFit="1" customWidth="1" style="30" min="2" max="2"/>
    <col width="11.42578125" customWidth="1" style="43" min="3" max="3"/>
    <col width="15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COD. VENDEDOR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0030   CR BEATRIZ LONDOÑO VELASQUEZ  </t>
        </is>
      </c>
      <c r="B2" s="49" t="inlineStr">
        <is>
          <t xml:space="preserve">PINTULUX TEU BLANCO MATE 01                       </t>
        </is>
      </c>
      <c r="C2" s="49" t="n">
        <v>1</v>
      </c>
      <c r="D2" s="50" t="n">
        <v>93102.52</v>
      </c>
      <c r="E2" s="50" t="n">
        <v>78992.45</v>
      </c>
      <c r="F2" s="49" t="n"/>
      <c r="G2" s="49" t="n"/>
    </row>
    <row r="3">
      <c r="A3" s="49" t="inlineStr">
        <is>
          <t xml:space="preserve">0030   CR BEATRIZ LONDOÑO VELASQUEZ  </t>
        </is>
      </c>
      <c r="B3" s="49" t="inlineStr">
        <is>
          <t xml:space="preserve">PINTULUX TEU NEGRO MATE 01                        </t>
        </is>
      </c>
      <c r="C3" s="49" t="n">
        <v>1</v>
      </c>
      <c r="D3" s="50" t="n">
        <v>93102.52</v>
      </c>
      <c r="E3" s="50" t="n">
        <v>82270.52</v>
      </c>
      <c r="F3" s="49" t="n"/>
      <c r="G3" s="49" t="n"/>
    </row>
    <row r="4">
      <c r="A4" s="49" t="inlineStr">
        <is>
          <t xml:space="preserve">0030   CR BEATRIZ LONDOÑO VELASQUEZ  </t>
        </is>
      </c>
      <c r="B4" s="49" t="inlineStr">
        <is>
          <t xml:space="preserve">AEROSOL LACA BLANCO MATE X 300 ML                 </t>
        </is>
      </c>
      <c r="C4" s="49" t="n">
        <v>3</v>
      </c>
      <c r="D4" s="50" t="n">
        <v>34295.8</v>
      </c>
      <c r="E4" s="50" t="n">
        <v>25741.26</v>
      </c>
      <c r="F4" s="49" t="n"/>
      <c r="G4" s="49" t="n"/>
    </row>
    <row r="5">
      <c r="A5" s="49" t="inlineStr">
        <is>
          <t xml:space="preserve">0030   CR BEATRIZ LONDOÑO VELASQUEZ  </t>
        </is>
      </c>
      <c r="B5" s="49" t="inlineStr">
        <is>
          <t xml:space="preserve">SANISIL TRANSPARENTE X 300 C.C.                   </t>
        </is>
      </c>
      <c r="C5" s="49" t="n">
        <v>60</v>
      </c>
      <c r="D5" s="50" t="n">
        <v>666000</v>
      </c>
      <c r="E5" s="50" t="n">
        <v>609067.4399999999</v>
      </c>
      <c r="F5" s="49" t="n"/>
      <c r="G5" s="49" t="n"/>
    </row>
    <row r="6">
      <c r="A6" s="49" t="inlineStr">
        <is>
          <t xml:space="preserve">0030   CR BEATRIZ LONDOÑO VELASQUEZ  </t>
        </is>
      </c>
      <c r="B6" s="49" t="inlineStr">
        <is>
          <t xml:space="preserve">SIKASIL C TRANSPARENTE X 300 C.C.                 </t>
        </is>
      </c>
      <c r="C6" s="49" t="n">
        <v>12</v>
      </c>
      <c r="D6" s="50" t="n">
        <v>261055.46</v>
      </c>
      <c r="E6" s="50" t="n">
        <v>260350.94</v>
      </c>
      <c r="F6" s="49" t="n"/>
      <c r="G6" s="49" t="n"/>
    </row>
    <row r="7">
      <c r="A7" s="49" t="inlineStr">
        <is>
          <t xml:space="preserve">0030   CR BEATRIZ LONDOÑO VELASQUEZ  </t>
        </is>
      </c>
      <c r="B7" s="49" t="inlineStr">
        <is>
          <t xml:space="preserve">ESTUKA PAÑETE X 50.KLG                            </t>
        </is>
      </c>
      <c r="C7" s="49" t="n">
        <v>30</v>
      </c>
      <c r="D7" s="50" t="n">
        <v>1681008.4</v>
      </c>
      <c r="E7" s="50" t="n">
        <v>1488258.5</v>
      </c>
      <c r="F7" s="49" t="n"/>
      <c r="G7" s="49" t="n"/>
    </row>
    <row r="8">
      <c r="A8" s="49" t="inlineStr">
        <is>
          <t xml:space="preserve">0030   CR BEATRIZ LONDOÑO VELASQUEZ  </t>
        </is>
      </c>
      <c r="B8" s="49" t="inlineStr">
        <is>
          <t xml:space="preserve">SIKAFLEX AT CONNECTION GRIS                       </t>
        </is>
      </c>
      <c r="C8" s="49" t="n">
        <v>12</v>
      </c>
      <c r="D8" s="50" t="n">
        <v>386688</v>
      </c>
      <c r="E8" s="50" t="n">
        <v>354135.93</v>
      </c>
      <c r="F8" s="49" t="n"/>
      <c r="G8" s="49" t="n"/>
    </row>
    <row r="9">
      <c r="A9" s="49" t="inlineStr">
        <is>
          <t xml:space="preserve">0030   CR BEATRIZ LONDOÑO VELASQUEZ  </t>
        </is>
      </c>
      <c r="B9" s="49" t="inlineStr">
        <is>
          <t xml:space="preserve">SIKA ANCHORFIX 3001 X 600.ML                      </t>
        </is>
      </c>
      <c r="C9" s="49" t="n">
        <v>36</v>
      </c>
      <c r="D9" s="50" t="n">
        <v>4106541.18</v>
      </c>
      <c r="E9" s="50" t="n">
        <v>3753054.81</v>
      </c>
      <c r="F9" s="49" t="n"/>
      <c r="G9" s="49" t="n"/>
    </row>
    <row r="10">
      <c r="A10" s="49" t="inlineStr">
        <is>
          <t xml:space="preserve">0030   CR BEATRIZ LONDOÑO VELASQUEZ  </t>
        </is>
      </c>
      <c r="B10" s="49" t="inlineStr">
        <is>
          <t xml:space="preserve">IMPRIMANTE 8401 ALGRECO 05                        </t>
        </is>
      </c>
      <c r="C10" s="49" t="n">
        <v>4</v>
      </c>
      <c r="D10" s="50" t="n">
        <v>693503.1899999999</v>
      </c>
      <c r="E10" s="50" t="n">
        <v>557366.24</v>
      </c>
      <c r="F10" s="49" t="n"/>
      <c r="G10" s="49" t="n"/>
    </row>
    <row r="11">
      <c r="A11" s="49" t="inlineStr">
        <is>
          <t xml:space="preserve">0030   CR BEATRIZ LONDOÑO VELASQUEZ  </t>
        </is>
      </c>
      <c r="B11" s="49" t="inlineStr">
        <is>
          <t xml:space="preserve">GRECONAL 01                                       </t>
        </is>
      </c>
      <c r="C11" s="49" t="n">
        <v>3</v>
      </c>
      <c r="D11" s="50" t="n">
        <v>192870.76</v>
      </c>
      <c r="E11" s="50" t="n">
        <v>156764.31</v>
      </c>
      <c r="F11" s="49" t="n"/>
      <c r="G11" s="49" t="n"/>
    </row>
    <row r="12">
      <c r="A12" s="49" t="inlineStr">
        <is>
          <t xml:space="preserve">0030   CR BEATRIZ LONDOÑO VELASQUEZ  </t>
        </is>
      </c>
      <c r="B12" s="49" t="inlineStr">
        <is>
          <t xml:space="preserve">ESTUCO IMPADOC x 25 KLS BLANCO PLUS               </t>
        </is>
      </c>
      <c r="C12" s="49" t="n">
        <v>5</v>
      </c>
      <c r="D12" s="50" t="n">
        <v>157966.39</v>
      </c>
      <c r="E12" s="50" t="n">
        <v>146997.88</v>
      </c>
      <c r="F12" s="49" t="n"/>
      <c r="G12" s="49" t="n"/>
    </row>
    <row r="13">
      <c r="A13" s="49" t="inlineStr">
        <is>
          <t xml:space="preserve">0030   CR BEATRIZ LONDOÑO VELASQUEZ  </t>
        </is>
      </c>
      <c r="B13" s="49" t="inlineStr">
        <is>
          <t xml:space="preserve">RODILLO JUNIOR 4                                  </t>
        </is>
      </c>
      <c r="C13" s="49" t="n">
        <v>3</v>
      </c>
      <c r="D13" s="50" t="n">
        <v>8957.139999999999</v>
      </c>
      <c r="E13" s="50" t="n">
        <v>7648.21</v>
      </c>
      <c r="F13" s="49" t="n"/>
      <c r="G13" s="49" t="n"/>
    </row>
    <row r="14">
      <c r="A14" s="49" t="inlineStr">
        <is>
          <t xml:space="preserve">0030   CR BEATRIZ LONDOÑO VELASQUEZ  </t>
        </is>
      </c>
      <c r="B14" s="49" t="inlineStr">
        <is>
          <t xml:space="preserve">CINTA TESA 1 USO FERRETERIA ECO X 40MT            </t>
        </is>
      </c>
      <c r="C14" s="49" t="n">
        <v>12</v>
      </c>
      <c r="D14" s="50" t="n">
        <v>52090.08</v>
      </c>
      <c r="E14" s="50" t="n">
        <v>42991.59</v>
      </c>
      <c r="F14" s="49" t="n"/>
      <c r="G14" s="49" t="n"/>
    </row>
    <row r="15">
      <c r="A15" s="49" t="inlineStr">
        <is>
          <t xml:space="preserve">0030   CR BEATRIZ LONDOÑO VELASQUEZ  </t>
        </is>
      </c>
      <c r="B15" s="49" t="inlineStr">
        <is>
          <t xml:space="preserve">AGUARRAS GL                                       </t>
        </is>
      </c>
      <c r="C15" s="49" t="n">
        <v>10</v>
      </c>
      <c r="D15" s="50" t="n">
        <v>226729.41</v>
      </c>
      <c r="E15" s="50" t="n">
        <v>185344.46</v>
      </c>
      <c r="F15" s="49" t="n"/>
      <c r="G15" s="49" t="n"/>
    </row>
    <row r="16">
      <c r="A16" s="49" t="inlineStr">
        <is>
          <t xml:space="preserve">0030   CR BEATRIZ LONDOÑO VELASQUEZ  </t>
        </is>
      </c>
      <c r="B16" s="49" t="inlineStr">
        <is>
          <t xml:space="preserve">CEMENTO BLANCO X KL                               </t>
        </is>
      </c>
      <c r="C16" s="49" t="n">
        <v>-9</v>
      </c>
      <c r="D16" s="50" t="n">
        <v>-20631.93</v>
      </c>
      <c r="E16" s="50" t="n">
        <v>-12933.14</v>
      </c>
      <c r="F16" s="49" t="n"/>
      <c r="G16" s="49" t="n"/>
    </row>
    <row r="17">
      <c r="A17" s="49" t="n"/>
      <c r="B17" s="52" t="inlineStr">
        <is>
          <t>Total General</t>
        </is>
      </c>
      <c r="C17" s="52">
        <f>SUM(C2:C16)</f>
        <v/>
      </c>
      <c r="D17" s="53">
        <f>SUM(D2:D16)</f>
        <v/>
      </c>
      <c r="E17" s="53">
        <f>SUM(E2:E16)</f>
        <v/>
      </c>
      <c r="F17" s="54">
        <f>IF(D17=0,0,1-(E17/D17))</f>
        <v/>
      </c>
      <c r="G17" s="54">
        <f>IF(E17=0,0,(D17/E17)-1)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2" sqref="A2"/>
    </sheetView>
  </sheetViews>
  <sheetFormatPr baseColWidth="10" defaultRowHeight="15"/>
  <cols>
    <col width="31.140625" bestFit="1" customWidth="1" style="30" min="1" max="1"/>
    <col width="53" bestFit="1" customWidth="1" style="30" min="2" max="2"/>
    <col width="11.42578125" customWidth="1" style="43" min="3" max="3"/>
    <col width="15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COD. VENDEDOR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0051   CR MARICELY LONDOÑO           </t>
        </is>
      </c>
      <c r="B2" s="49" t="inlineStr">
        <is>
          <t xml:space="preserve">AEROSOL LACA BLANCO X 300 ML                      </t>
        </is>
      </c>
      <c r="C2" s="49" t="n">
        <v>10</v>
      </c>
      <c r="D2" s="50" t="n">
        <v>114318.49</v>
      </c>
      <c r="E2" s="50" t="n">
        <v>88368.91</v>
      </c>
      <c r="F2" s="49" t="n"/>
      <c r="G2" s="49" t="n"/>
    </row>
    <row r="3">
      <c r="A3" s="49" t="inlineStr">
        <is>
          <t xml:space="preserve">0051   CR MARICELY LONDOÑO           </t>
        </is>
      </c>
      <c r="B3" s="49" t="inlineStr">
        <is>
          <t xml:space="preserve">SIKAFLEX CONSTRUCTION GRIS PLUS                   </t>
        </is>
      </c>
      <c r="C3" s="49" t="n">
        <v>51</v>
      </c>
      <c r="D3" s="50" t="n">
        <v>1497360</v>
      </c>
      <c r="E3" s="50" t="n">
        <v>1133449.56</v>
      </c>
      <c r="F3" s="49" t="n"/>
      <c r="G3" s="49" t="n"/>
    </row>
    <row r="4">
      <c r="A4" s="49" t="inlineStr">
        <is>
          <t xml:space="preserve">0051   CR MARICELY LONDOÑO           </t>
        </is>
      </c>
      <c r="B4" s="49" t="inlineStr">
        <is>
          <t xml:space="preserve">SIKATOP ARMATEC 108 X 4.KLG                       </t>
        </is>
      </c>
      <c r="C4" s="49" t="n">
        <v>1</v>
      </c>
      <c r="D4" s="50" t="n">
        <v>138959.66</v>
      </c>
      <c r="E4" s="50" t="n">
        <v>119853</v>
      </c>
      <c r="F4" s="49" t="n"/>
      <c r="G4" s="49" t="n"/>
    </row>
    <row r="5">
      <c r="A5" s="49" t="inlineStr">
        <is>
          <t xml:space="preserve">0051   CR MARICELY LONDOÑO           </t>
        </is>
      </c>
      <c r="B5" s="49" t="inlineStr">
        <is>
          <t xml:space="preserve">SIKADUR COMBIFLEX H-10 X 12.5 MTS                 </t>
        </is>
      </c>
      <c r="C5" s="49" t="n">
        <v>2</v>
      </c>
      <c r="D5" s="50" t="n">
        <v>3582559.66</v>
      </c>
      <c r="E5" s="50" t="n">
        <v>3089958</v>
      </c>
      <c r="F5" s="49" t="n"/>
      <c r="G5" s="49" t="n"/>
    </row>
    <row r="6">
      <c r="A6" s="49" t="inlineStr">
        <is>
          <t xml:space="preserve">0051   CR MARICELY LONDOÑO           </t>
        </is>
      </c>
      <c r="B6" s="49" t="inlineStr">
        <is>
          <t xml:space="preserve">DISOLVENTE POLIURETANO 3000 CC ALGRECO            </t>
        </is>
      </c>
      <c r="C6" s="49" t="n">
        <v>2</v>
      </c>
      <c r="D6" s="50" t="n">
        <v>142955.46</v>
      </c>
      <c r="E6" s="50" t="n">
        <v>128660.5</v>
      </c>
      <c r="F6" s="49" t="n"/>
      <c r="G6" s="49" t="n"/>
    </row>
    <row r="7">
      <c r="A7" s="49" t="inlineStr">
        <is>
          <t xml:space="preserve">0051   CR MARICELY LONDOÑO           </t>
        </is>
      </c>
      <c r="B7" s="49" t="inlineStr">
        <is>
          <t xml:space="preserve">IMPATEXTURA ACRILICO CUÑETE X 25 KG               </t>
        </is>
      </c>
      <c r="C7" s="49" t="n">
        <v>8</v>
      </c>
      <c r="D7" s="50" t="n">
        <v>618245.04</v>
      </c>
      <c r="E7" s="50" t="n">
        <v>543760</v>
      </c>
      <c r="F7" s="49" t="n"/>
      <c r="G7" s="49" t="n"/>
    </row>
    <row r="8">
      <c r="A8" s="49" t="inlineStr">
        <is>
          <t xml:space="preserve">0051   CR MARICELY LONDOÑO           </t>
        </is>
      </c>
      <c r="B8" s="49" t="inlineStr">
        <is>
          <t xml:space="preserve">DOMICILIO MOTO                                    </t>
        </is>
      </c>
      <c r="C8" s="49" t="n">
        <v>-2</v>
      </c>
      <c r="D8" s="50" t="n">
        <v>-7562.18</v>
      </c>
      <c r="E8" s="50" t="n">
        <v>0</v>
      </c>
      <c r="F8" s="49" t="n"/>
      <c r="G8" s="49" t="n"/>
    </row>
    <row r="9">
      <c r="A9" s="49" t="n"/>
      <c r="B9" s="52" t="inlineStr">
        <is>
          <t>Total General</t>
        </is>
      </c>
      <c r="C9" s="52">
        <f>SUM(C2:C8)</f>
        <v/>
      </c>
      <c r="D9" s="53">
        <f>SUM(D2:D8)</f>
        <v/>
      </c>
      <c r="E9" s="53">
        <f>SUM(E2:E8)</f>
        <v/>
      </c>
      <c r="F9" s="54">
        <f>IF(D9=0,0,1-(E9/D9))</f>
        <v/>
      </c>
      <c r="G9" s="54">
        <f>IF(E9=0,0,(D9/E9)-1)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2" sqref="A2"/>
    </sheetView>
  </sheetViews>
  <sheetFormatPr baseColWidth="10" defaultRowHeight="15"/>
  <cols>
    <col width="31.140625" bestFit="1" customWidth="1" style="30" min="1" max="1"/>
    <col width="53" bestFit="1" customWidth="1" style="30" min="2" max="2"/>
    <col width="11.42578125" customWidth="1" style="43" min="3" max="3"/>
    <col width="14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COD. VENDEDOR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0052   CO MARICELY LONDOÑO           </t>
        </is>
      </c>
      <c r="B2" s="49" t="inlineStr">
        <is>
          <t xml:space="preserve">VINILTEX BASE PASTEL 05                           </t>
        </is>
      </c>
      <c r="C2" s="49" t="n">
        <v>8</v>
      </c>
      <c r="D2" s="50" t="n">
        <v>2436786.56</v>
      </c>
      <c r="E2" s="50" t="n">
        <v>1964598.85</v>
      </c>
      <c r="F2" s="49" t="n"/>
      <c r="G2" s="49" t="n"/>
    </row>
    <row r="3">
      <c r="A3" s="49" t="inlineStr">
        <is>
          <t xml:space="preserve">0052   CO MARICELY LONDOÑO           </t>
        </is>
      </c>
      <c r="B3" s="49" t="inlineStr">
        <is>
          <t xml:space="preserve">KORAZA BASE PASTEL 02                             </t>
        </is>
      </c>
      <c r="C3" s="49" t="n">
        <v>1</v>
      </c>
      <c r="D3" s="50" t="n">
        <v>219555.46</v>
      </c>
      <c r="E3" s="50" t="n">
        <v>190716.64</v>
      </c>
      <c r="F3" s="49" t="n"/>
      <c r="G3" s="49" t="n"/>
    </row>
    <row r="4">
      <c r="A4" s="49" t="inlineStr">
        <is>
          <t xml:space="preserve">0052   CO MARICELY LONDOÑO           </t>
        </is>
      </c>
      <c r="B4" s="49" t="inlineStr">
        <is>
          <t xml:space="preserve">ANTICORROSIVO GRIS 01 PINTUCO                     </t>
        </is>
      </c>
      <c r="C4" s="49" t="n">
        <v>1</v>
      </c>
      <c r="D4" s="50" t="n">
        <v>52430.25</v>
      </c>
      <c r="E4" s="50" t="n">
        <v>45707.05</v>
      </c>
      <c r="F4" s="49" t="n"/>
      <c r="G4" s="49" t="n"/>
    </row>
    <row r="5">
      <c r="A5" s="49" t="inlineStr">
        <is>
          <t xml:space="preserve">0052   CO MARICELY LONDOÑO           </t>
        </is>
      </c>
      <c r="B5" s="49" t="inlineStr">
        <is>
          <t xml:space="preserve">SIKATOP 122 PLUS MONOCOMPONENT X 25 KLG           </t>
        </is>
      </c>
      <c r="C5" s="49" t="n">
        <v>1</v>
      </c>
      <c r="D5" s="50" t="n">
        <v>200685.71</v>
      </c>
      <c r="E5" s="50" t="n">
        <v>203751.99</v>
      </c>
      <c r="F5" s="49" t="n"/>
      <c r="G5" s="49" t="n"/>
    </row>
    <row r="6">
      <c r="A6" s="49" t="inlineStr">
        <is>
          <t xml:space="preserve">0052   CO MARICELY LONDOÑO           </t>
        </is>
      </c>
      <c r="B6" s="49" t="inlineStr">
        <is>
          <t xml:space="preserve">SIKAROD X 5/8 MT                                  </t>
        </is>
      </c>
      <c r="C6" s="49" t="n">
        <v>50</v>
      </c>
      <c r="D6" s="50" t="n">
        <v>112226.89</v>
      </c>
      <c r="E6" s="50" t="n">
        <v>95087.78</v>
      </c>
      <c r="F6" s="49" t="n"/>
      <c r="G6" s="49" t="n"/>
    </row>
    <row r="7">
      <c r="A7" s="49" t="inlineStr">
        <is>
          <t xml:space="preserve">0052   CO MARICELY LONDOÑO           </t>
        </is>
      </c>
      <c r="B7" s="49" t="inlineStr">
        <is>
          <t xml:space="preserve">LIJA AGUA # 220 ABRACOL                           </t>
        </is>
      </c>
      <c r="C7" s="49" t="n">
        <v>4</v>
      </c>
      <c r="D7" s="50" t="n">
        <v>4170.59</v>
      </c>
      <c r="E7" s="50" t="n">
        <v>3449.58</v>
      </c>
      <c r="F7" s="49" t="n"/>
      <c r="G7" s="49" t="n"/>
    </row>
    <row r="8">
      <c r="A8" s="49" t="inlineStr">
        <is>
          <t xml:space="preserve">0052   CO MARICELY LONDOÑO           </t>
        </is>
      </c>
      <c r="B8" s="49" t="inlineStr">
        <is>
          <t xml:space="preserve">SUPERBOARD ST 8 MM 1.22x2.44 PESO 34.4 Kg         </t>
        </is>
      </c>
      <c r="C8" s="49" t="n">
        <v>7</v>
      </c>
      <c r="D8" s="50" t="n">
        <v>458546.22</v>
      </c>
      <c r="E8" s="50" t="n">
        <v>433057.38</v>
      </c>
      <c r="F8" s="49" t="n"/>
      <c r="G8" s="49" t="n"/>
    </row>
    <row r="9">
      <c r="A9" s="49" t="inlineStr">
        <is>
          <t xml:space="preserve">0052   CO MARICELY LONDOÑO           </t>
        </is>
      </c>
      <c r="B9" s="49" t="inlineStr">
        <is>
          <t xml:space="preserve">VINILICO BLANCO 05                                </t>
        </is>
      </c>
      <c r="C9" s="49" t="n">
        <v>1</v>
      </c>
      <c r="D9" s="50" t="n">
        <v>185815.97</v>
      </c>
      <c r="E9" s="50" t="n">
        <v>160191.89</v>
      </c>
      <c r="F9" s="49" t="n"/>
      <c r="G9" s="49" t="n"/>
    </row>
    <row r="10">
      <c r="A10" s="49" t="inlineStr">
        <is>
          <t xml:space="preserve">0052   CO MARICELY LONDOÑO           </t>
        </is>
      </c>
      <c r="B10" s="49" t="inlineStr">
        <is>
          <t xml:space="preserve">BROCHA MONA 2 GOYA                                </t>
        </is>
      </c>
      <c r="C10" s="49" t="n">
        <v>2</v>
      </c>
      <c r="D10" s="50" t="n">
        <v>10351.26</v>
      </c>
      <c r="E10" s="50" t="n">
        <v>8852.049999999999</v>
      </c>
      <c r="F10" s="49" t="n"/>
      <c r="G10" s="49" t="n"/>
    </row>
    <row r="11">
      <c r="A11" s="49" t="inlineStr">
        <is>
          <t xml:space="preserve">0052   CO MARICELY LONDOÑO           </t>
        </is>
      </c>
      <c r="B11" s="49" t="inlineStr">
        <is>
          <t>RODILLO FELPA 9 PREMIUM GOYA (ANTES PROFESIONAL 9)</t>
        </is>
      </c>
      <c r="C11" s="49" t="n">
        <v>2</v>
      </c>
      <c r="D11" s="50" t="n">
        <v>12725.21</v>
      </c>
      <c r="E11" s="50" t="n">
        <v>9332.389999999999</v>
      </c>
      <c r="F11" s="49" t="n"/>
      <c r="G11" s="49" t="n"/>
    </row>
    <row r="12">
      <c r="A12" s="49" t="inlineStr">
        <is>
          <t xml:space="preserve">0052   CO MARICELY LONDOÑO           </t>
        </is>
      </c>
      <c r="B12" s="49" t="inlineStr">
        <is>
          <t xml:space="preserve">RODILLO JUNIOR 6                                  </t>
        </is>
      </c>
      <c r="C12" s="49" t="n">
        <v>1</v>
      </c>
      <c r="D12" s="50" t="n">
        <v>4084.87</v>
      </c>
      <c r="E12" s="50" t="n">
        <v>3486.38</v>
      </c>
      <c r="F12" s="49" t="n"/>
      <c r="G12" s="49" t="n"/>
    </row>
    <row r="13">
      <c r="A13" s="49" t="inlineStr">
        <is>
          <t xml:space="preserve">0052   CO MARICELY LONDOÑO           </t>
        </is>
      </c>
      <c r="B13" s="49" t="inlineStr">
        <is>
          <t xml:space="preserve">PLACA DE YESO GYPLAC ST 1220x2440x12.7            </t>
        </is>
      </c>
      <c r="C13" s="49" t="n">
        <v>2</v>
      </c>
      <c r="D13" s="50" t="n">
        <v>76430.25</v>
      </c>
      <c r="E13" s="50" t="n">
        <v>71130.42</v>
      </c>
      <c r="F13" s="49" t="n"/>
      <c r="G13" s="49" t="n"/>
    </row>
    <row r="14">
      <c r="A14" s="49" t="inlineStr">
        <is>
          <t xml:space="preserve">0052   CO MARICELY LONDOÑO           </t>
        </is>
      </c>
      <c r="B14" s="49" t="inlineStr">
        <is>
          <t xml:space="preserve">MULTIBOND MS-35 WHITE X 290 ML                    </t>
        </is>
      </c>
      <c r="C14" s="49" t="n">
        <v>1</v>
      </c>
      <c r="D14" s="50" t="n">
        <v>18514.29</v>
      </c>
      <c r="E14" s="50" t="n">
        <v>15492.85</v>
      </c>
      <c r="F14" s="49" t="n"/>
      <c r="G14" s="49" t="n"/>
    </row>
    <row r="15">
      <c r="A15" s="49" t="inlineStr">
        <is>
          <t xml:space="preserve">0052   CO MARICELY LONDOÑO           </t>
        </is>
      </c>
      <c r="B15" s="49" t="inlineStr">
        <is>
          <t xml:space="preserve">DOMICILIO CARRO EXTERNO                           </t>
        </is>
      </c>
      <c r="C15" s="49" t="n">
        <v>1</v>
      </c>
      <c r="D15" s="50" t="n">
        <v>31931.93</v>
      </c>
      <c r="E15" s="50" t="n">
        <v>0</v>
      </c>
      <c r="F15" s="49" t="n"/>
      <c r="G15" s="49" t="n"/>
    </row>
    <row r="16">
      <c r="A16" s="49" t="n"/>
      <c r="B16" s="52" t="inlineStr">
        <is>
          <t>Total General</t>
        </is>
      </c>
      <c r="C16" s="52">
        <f>SUM(C2:C15)</f>
        <v/>
      </c>
      <c r="D16" s="53">
        <f>SUM(D2:D15)</f>
        <v/>
      </c>
      <c r="E16" s="53">
        <f>SUM(E2:E15)</f>
        <v/>
      </c>
      <c r="F16" s="54">
        <f>IF(D16=0,0,1-(E16/D16))</f>
        <v/>
      </c>
      <c r="G16" s="54">
        <f>IF(E16=0,0,(D16/E16)-1)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2" sqref="A2"/>
    </sheetView>
  </sheetViews>
  <sheetFormatPr baseColWidth="10" defaultRowHeight="15"/>
  <cols>
    <col width="35.5703125" customWidth="1" style="30" min="1" max="1"/>
    <col width="45" bestFit="1" customWidth="1" style="30" min="2" max="2"/>
    <col width="14.140625" bestFit="1" customWidth="1" style="30" min="3" max="3"/>
    <col width="16.7109375" bestFit="1" customWidth="1" style="55" min="4" max="5"/>
    <col width="11.42578125" customWidth="1" style="56" min="6" max="6"/>
    <col width="11.28515625" customWidth="1" style="56" min="7" max="7"/>
    <col width="11.42578125" customWidth="1" style="30" min="8" max="16384"/>
  </cols>
  <sheetData>
    <row r="1">
      <c r="A1" s="27" t="inlineStr">
        <is>
          <t xml:space="preserve">LÍNEA  DESCRIPCIÓN                 </t>
        </is>
      </c>
      <c r="B1" s="27" t="inlineStr">
        <is>
          <t xml:space="preserve">GRUPO  DESCRIPCIÓN                  </t>
        </is>
      </c>
      <c r="C1" s="27" t="inlineStr">
        <is>
          <t xml:space="preserve">CANTIDAD         </t>
        </is>
      </c>
      <c r="D1" s="57" t="inlineStr">
        <is>
          <t xml:space="preserve">VENTAS           </t>
        </is>
      </c>
      <c r="E1" s="57" t="inlineStr">
        <is>
          <t xml:space="preserve">COSTO            </t>
        </is>
      </c>
      <c r="F1" s="58" t="inlineStr">
        <is>
          <t>%RENTABILIDAD</t>
        </is>
      </c>
      <c r="G1" s="58" t="inlineStr">
        <is>
          <t xml:space="preserve">%UTILIDAD 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4474"/>
  <sheetViews>
    <sheetView workbookViewId="0">
      <selection activeCell="A1" sqref="A1:XFD1048576"/>
    </sheetView>
  </sheetViews>
  <sheetFormatPr baseColWidth="10" defaultRowHeight="15"/>
  <cols>
    <col width="56.42578125" bestFit="1" customWidth="1" style="30" min="1" max="1"/>
    <col width="12.7109375" bestFit="1" customWidth="1" style="30" min="2" max="2"/>
    <col width="11.42578125" customWidth="1" style="30" min="3" max="16384"/>
  </cols>
  <sheetData>
    <row r="2">
      <c r="B2" s="29" t="n"/>
    </row>
    <row r="3">
      <c r="B3" s="29" t="n"/>
    </row>
    <row r="4">
      <c r="B4" s="29" t="n"/>
    </row>
    <row r="5">
      <c r="B5" s="29" t="n"/>
    </row>
    <row r="6">
      <c r="B6" s="29" t="n"/>
    </row>
    <row r="7">
      <c r="B7" s="29" t="n"/>
    </row>
    <row r="8">
      <c r="B8" s="29" t="n"/>
    </row>
    <row r="9">
      <c r="B9" s="29" t="n"/>
    </row>
    <row r="10">
      <c r="B10" s="29" t="n"/>
    </row>
    <row r="11">
      <c r="B11" s="29" t="n"/>
    </row>
    <row r="12">
      <c r="B12" s="29" t="n"/>
    </row>
    <row r="13">
      <c r="B13" s="29" t="n"/>
    </row>
    <row r="14">
      <c r="B14" s="29" t="n"/>
    </row>
    <row r="15">
      <c r="B15" s="29" t="n"/>
    </row>
    <row r="16">
      <c r="B16" s="29" t="n"/>
    </row>
    <row r="17">
      <c r="B17" s="29" t="n"/>
    </row>
    <row r="18">
      <c r="B18" s="29" t="n"/>
    </row>
    <row r="19">
      <c r="B19" s="29" t="n"/>
    </row>
    <row r="20">
      <c r="B20" s="29" t="n"/>
    </row>
    <row r="21">
      <c r="B21" s="29" t="n"/>
    </row>
    <row r="22">
      <c r="B22" s="29" t="n"/>
    </row>
    <row r="23">
      <c r="B23" s="29" t="n"/>
    </row>
    <row r="24">
      <c r="B24" s="29" t="n"/>
    </row>
    <row r="25">
      <c r="B25" s="29" t="n"/>
    </row>
    <row r="26">
      <c r="B26" s="29" t="n"/>
    </row>
    <row r="27">
      <c r="B27" s="29" t="n"/>
    </row>
    <row r="28">
      <c r="B28" s="29" t="n"/>
    </row>
    <row r="29">
      <c r="B29" s="29" t="n"/>
    </row>
    <row r="30">
      <c r="B30" s="29" t="n"/>
    </row>
    <row r="31">
      <c r="B31" s="29" t="n"/>
    </row>
    <row r="32">
      <c r="B32" s="29" t="n"/>
    </row>
    <row r="33">
      <c r="B33" s="29" t="n"/>
    </row>
    <row r="34">
      <c r="B34" s="29" t="n"/>
    </row>
    <row r="35">
      <c r="B35" s="29" t="n"/>
    </row>
    <row r="36">
      <c r="B36" s="29" t="n"/>
    </row>
    <row r="37">
      <c r="B37" s="29" t="n"/>
    </row>
    <row r="38">
      <c r="B38" s="29" t="n"/>
    </row>
    <row r="39">
      <c r="B39" s="29" t="n"/>
    </row>
    <row r="40">
      <c r="B40" s="29" t="n"/>
    </row>
    <row r="41">
      <c r="B41" s="29" t="n"/>
    </row>
    <row r="42">
      <c r="B42" s="29" t="n"/>
    </row>
    <row r="43">
      <c r="B43" s="29" t="n"/>
    </row>
    <row r="44">
      <c r="B44" s="29" t="n"/>
    </row>
    <row r="45">
      <c r="B45" s="29" t="n"/>
    </row>
    <row r="46">
      <c r="B46" s="29" t="n"/>
    </row>
    <row r="47">
      <c r="B47" s="29" t="n"/>
    </row>
    <row r="48">
      <c r="B48" s="29" t="n"/>
    </row>
    <row r="49">
      <c r="B49" s="29" t="n"/>
    </row>
    <row r="50">
      <c r="B50" s="29" t="n"/>
    </row>
    <row r="51">
      <c r="B51" s="29" t="n"/>
    </row>
    <row r="52">
      <c r="B52" s="29" t="n"/>
    </row>
    <row r="53">
      <c r="B53" s="29" t="n"/>
    </row>
    <row r="54">
      <c r="B54" s="29" t="n"/>
    </row>
    <row r="55">
      <c r="B55" s="29" t="n"/>
    </row>
    <row r="56">
      <c r="B56" s="29" t="n"/>
    </row>
    <row r="57">
      <c r="B57" s="29" t="n"/>
    </row>
    <row r="58">
      <c r="B58" s="29" t="n"/>
    </row>
    <row r="59">
      <c r="B59" s="29" t="n"/>
    </row>
    <row r="60">
      <c r="B60" s="29" t="n"/>
    </row>
    <row r="61">
      <c r="B61" s="29" t="n"/>
    </row>
    <row r="62">
      <c r="B62" s="29" t="n"/>
    </row>
    <row r="63">
      <c r="B63" s="29" t="n"/>
    </row>
    <row r="64">
      <c r="B64" s="29" t="n"/>
    </row>
    <row r="65">
      <c r="B65" s="29" t="n"/>
    </row>
    <row r="66">
      <c r="B66" s="29" t="n"/>
    </row>
    <row r="67">
      <c r="B67" s="29" t="n"/>
    </row>
    <row r="68">
      <c r="B68" s="29" t="n"/>
    </row>
    <row r="69">
      <c r="B69" s="29" t="n"/>
    </row>
    <row r="70">
      <c r="B70" s="29" t="n"/>
    </row>
    <row r="71">
      <c r="B71" s="29" t="n"/>
    </row>
    <row r="72">
      <c r="B72" s="29" t="n"/>
    </row>
    <row r="73">
      <c r="B73" s="29" t="n"/>
    </row>
    <row r="74">
      <c r="B74" s="29" t="n"/>
    </row>
    <row r="75">
      <c r="B75" s="29" t="n"/>
    </row>
    <row r="76">
      <c r="B76" s="29" t="n"/>
    </row>
    <row r="77">
      <c r="B77" s="29" t="n"/>
    </row>
    <row r="78">
      <c r="B78" s="29" t="n"/>
    </row>
    <row r="79">
      <c r="B79" s="29" t="n"/>
    </row>
    <row r="80">
      <c r="B80" s="29" t="n"/>
    </row>
    <row r="81">
      <c r="B81" s="29" t="n"/>
    </row>
    <row r="82">
      <c r="B82" s="29" t="n"/>
    </row>
    <row r="83">
      <c r="B83" s="29" t="n"/>
    </row>
    <row r="84">
      <c r="B84" s="29" t="n"/>
    </row>
    <row r="85">
      <c r="B85" s="29" t="n"/>
    </row>
    <row r="86">
      <c r="B86" s="29" t="n"/>
    </row>
    <row r="87">
      <c r="B87" s="29" t="n"/>
    </row>
    <row r="88">
      <c r="B88" s="29" t="n"/>
    </row>
    <row r="89">
      <c r="B89" s="29" t="n"/>
    </row>
    <row r="90">
      <c r="B90" s="29" t="n"/>
    </row>
    <row r="91">
      <c r="B91" s="29" t="n"/>
    </row>
    <row r="92">
      <c r="B92" s="29" t="n"/>
    </row>
    <row r="93">
      <c r="B93" s="29" t="n"/>
    </row>
    <row r="94">
      <c r="B94" s="29" t="n"/>
    </row>
    <row r="95">
      <c r="B95" s="29" t="n"/>
    </row>
    <row r="96">
      <c r="B96" s="29" t="n"/>
    </row>
    <row r="97">
      <c r="B97" s="29" t="n"/>
    </row>
    <row r="98">
      <c r="B98" s="29" t="n"/>
    </row>
    <row r="99">
      <c r="B99" s="29" t="n"/>
    </row>
    <row r="100">
      <c r="B100" s="29" t="n"/>
    </row>
    <row r="101">
      <c r="B101" s="29" t="n"/>
    </row>
    <row r="102">
      <c r="B102" s="29" t="n"/>
    </row>
    <row r="103">
      <c r="B103" s="29" t="n"/>
    </row>
    <row r="104">
      <c r="B104" s="29" t="n"/>
    </row>
    <row r="105">
      <c r="B105" s="29" t="n"/>
    </row>
    <row r="106">
      <c r="B106" s="29" t="n"/>
    </row>
    <row r="107">
      <c r="B107" s="29" t="n"/>
    </row>
    <row r="108">
      <c r="B108" s="29" t="n"/>
    </row>
    <row r="109">
      <c r="B109" s="29" t="n"/>
    </row>
    <row r="110">
      <c r="B110" s="29" t="n"/>
    </row>
    <row r="111">
      <c r="B111" s="29" t="n"/>
    </row>
    <row r="112">
      <c r="B112" s="29" t="n"/>
    </row>
    <row r="113">
      <c r="B113" s="29" t="n"/>
    </row>
    <row r="114">
      <c r="B114" s="29" t="n"/>
    </row>
    <row r="115">
      <c r="B115" s="29" t="n"/>
    </row>
    <row r="116">
      <c r="B116" s="29" t="n"/>
    </row>
    <row r="117">
      <c r="B117" s="29" t="n"/>
    </row>
    <row r="118">
      <c r="B118" s="29" t="n"/>
    </row>
    <row r="119">
      <c r="B119" s="29" t="n"/>
    </row>
    <row r="120">
      <c r="B120" s="29" t="n"/>
    </row>
    <row r="121">
      <c r="B121" s="29" t="n"/>
    </row>
    <row r="122">
      <c r="B122" s="29" t="n"/>
    </row>
    <row r="123">
      <c r="B123" s="29" t="n"/>
    </row>
    <row r="124">
      <c r="B124" s="29" t="n"/>
    </row>
    <row r="125">
      <c r="B125" s="29" t="n"/>
    </row>
    <row r="126">
      <c r="B126" s="29" t="n"/>
    </row>
    <row r="127">
      <c r="B127" s="29" t="n"/>
    </row>
    <row r="128">
      <c r="B128" s="29" t="n"/>
    </row>
    <row r="129">
      <c r="B129" s="29" t="n"/>
    </row>
    <row r="130">
      <c r="B130" s="29" t="n"/>
    </row>
    <row r="131">
      <c r="B131" s="29" t="n"/>
    </row>
    <row r="132">
      <c r="B132" s="29" t="n"/>
    </row>
    <row r="133">
      <c r="B133" s="29" t="n"/>
    </row>
    <row r="134">
      <c r="B134" s="29" t="n"/>
    </row>
    <row r="135">
      <c r="B135" s="29" t="n"/>
    </row>
    <row r="136">
      <c r="B136" s="29" t="n"/>
    </row>
    <row r="137">
      <c r="B137" s="29" t="n"/>
    </row>
    <row r="138">
      <c r="B138" s="29" t="n"/>
    </row>
    <row r="139">
      <c r="B139" s="29" t="n"/>
    </row>
    <row r="140">
      <c r="B140" s="29" t="n"/>
    </row>
    <row r="141">
      <c r="B141" s="29" t="n"/>
    </row>
    <row r="142">
      <c r="B142" s="29" t="n"/>
    </row>
    <row r="143">
      <c r="B143" s="29" t="n"/>
    </row>
    <row r="144">
      <c r="B144" s="29" t="n"/>
    </row>
    <row r="145">
      <c r="B145" s="29" t="n"/>
    </row>
    <row r="146">
      <c r="B146" s="29" t="n"/>
    </row>
    <row r="147">
      <c r="B147" s="29" t="n"/>
    </row>
    <row r="148">
      <c r="B148" s="29" t="n"/>
    </row>
    <row r="149">
      <c r="B149" s="29" t="n"/>
    </row>
    <row r="150">
      <c r="B150" s="29" t="n"/>
    </row>
    <row r="151">
      <c r="B151" s="29" t="n"/>
    </row>
    <row r="152">
      <c r="B152" s="29" t="n"/>
    </row>
    <row r="153">
      <c r="B153" s="29" t="n"/>
    </row>
    <row r="154">
      <c r="B154" s="29" t="n"/>
    </row>
    <row r="155">
      <c r="B155" s="29" t="n"/>
    </row>
    <row r="156">
      <c r="B156" s="29" t="n"/>
    </row>
    <row r="157">
      <c r="B157" s="29" t="n"/>
    </row>
    <row r="158">
      <c r="B158" s="29" t="n"/>
    </row>
    <row r="159">
      <c r="B159" s="29" t="n"/>
    </row>
    <row r="160">
      <c r="B160" s="29" t="n"/>
    </row>
    <row r="161">
      <c r="B161" s="29" t="n"/>
    </row>
    <row r="162">
      <c r="B162" s="29" t="n"/>
    </row>
    <row r="163">
      <c r="B163" s="29" t="n"/>
    </row>
    <row r="164">
      <c r="B164" s="29" t="n"/>
    </row>
    <row r="165">
      <c r="B165" s="29" t="n"/>
    </row>
    <row r="166">
      <c r="B166" s="29" t="n"/>
    </row>
    <row r="167">
      <c r="B167" s="29" t="n"/>
    </row>
    <row r="168">
      <c r="B168" s="29" t="n"/>
    </row>
    <row r="169">
      <c r="B169" s="29" t="n"/>
    </row>
    <row r="170">
      <c r="B170" s="29" t="n"/>
    </row>
    <row r="171">
      <c r="B171" s="29" t="n"/>
    </row>
    <row r="172">
      <c r="B172" s="29" t="n"/>
    </row>
    <row r="173">
      <c r="B173" s="29" t="n"/>
    </row>
    <row r="174">
      <c r="B174" s="29" t="n"/>
    </row>
    <row r="175">
      <c r="B175" s="29" t="n"/>
    </row>
    <row r="176">
      <c r="B176" s="29" t="n"/>
    </row>
    <row r="177">
      <c r="B177" s="29" t="n"/>
    </row>
    <row r="178">
      <c r="B178" s="29" t="n"/>
    </row>
    <row r="179">
      <c r="B179" s="29" t="n"/>
    </row>
    <row r="180">
      <c r="B180" s="29" t="n"/>
    </row>
    <row r="181">
      <c r="B181" s="29" t="n"/>
    </row>
    <row r="182">
      <c r="B182" s="29" t="n"/>
    </row>
    <row r="183">
      <c r="B183" s="29" t="n"/>
    </row>
    <row r="184">
      <c r="B184" s="29" t="n"/>
    </row>
    <row r="185">
      <c r="B185" s="29" t="n"/>
    </row>
    <row r="186">
      <c r="B186" s="29" t="n"/>
    </row>
    <row r="187">
      <c r="B187" s="29" t="n"/>
    </row>
    <row r="188">
      <c r="B188" s="29" t="n"/>
    </row>
    <row r="189">
      <c r="B189" s="29" t="n"/>
    </row>
    <row r="190">
      <c r="B190" s="29" t="n"/>
    </row>
    <row r="191">
      <c r="B191" s="29" t="n"/>
    </row>
    <row r="192">
      <c r="B192" s="29" t="n"/>
    </row>
    <row r="193">
      <c r="B193" s="29" t="n"/>
    </row>
    <row r="194">
      <c r="B194" s="29" t="n"/>
    </row>
    <row r="195">
      <c r="B195" s="29" t="n"/>
    </row>
    <row r="196">
      <c r="B196" s="29" t="n"/>
    </row>
    <row r="197">
      <c r="B197" s="29" t="n"/>
    </row>
    <row r="198">
      <c r="B198" s="29" t="n"/>
    </row>
    <row r="199">
      <c r="B199" s="29" t="n"/>
    </row>
    <row r="200">
      <c r="B200" s="29" t="n"/>
    </row>
    <row r="201">
      <c r="B201" s="29" t="n"/>
    </row>
    <row r="202">
      <c r="B202" s="29" t="n"/>
    </row>
    <row r="203">
      <c r="B203" s="29" t="n"/>
    </row>
    <row r="204">
      <c r="B204" s="29" t="n"/>
    </row>
    <row r="205">
      <c r="B205" s="29" t="n"/>
    </row>
    <row r="206">
      <c r="B206" s="29" t="n"/>
    </row>
    <row r="207">
      <c r="B207" s="29" t="n"/>
    </row>
    <row r="208">
      <c r="B208" s="29" t="n"/>
    </row>
    <row r="209">
      <c r="B209" s="29" t="n"/>
    </row>
    <row r="210">
      <c r="B210" s="29" t="n"/>
    </row>
    <row r="211">
      <c r="B211" s="29" t="n"/>
    </row>
    <row r="212">
      <c r="B212" s="29" t="n"/>
    </row>
    <row r="213">
      <c r="B213" s="29" t="n"/>
    </row>
    <row r="214">
      <c r="B214" s="29" t="n"/>
    </row>
    <row r="215">
      <c r="B215" s="29" t="n"/>
    </row>
    <row r="216">
      <c r="B216" s="29" t="n"/>
    </row>
    <row r="217">
      <c r="B217" s="29" t="n"/>
    </row>
    <row r="218">
      <c r="B218" s="29" t="n"/>
    </row>
    <row r="219">
      <c r="B219" s="29" t="n"/>
    </row>
    <row r="220">
      <c r="B220" s="29" t="n"/>
    </row>
    <row r="221">
      <c r="B221" s="29" t="n"/>
    </row>
    <row r="222">
      <c r="B222" s="29" t="n"/>
    </row>
    <row r="223">
      <c r="B223" s="29" t="n"/>
    </row>
    <row r="224">
      <c r="B224" s="29" t="n"/>
    </row>
    <row r="225">
      <c r="B225" s="29" t="n"/>
    </row>
    <row r="226">
      <c r="B226" s="29" t="n"/>
    </row>
    <row r="227">
      <c r="B227" s="29" t="n"/>
    </row>
    <row r="228">
      <c r="B228" s="29" t="n"/>
    </row>
    <row r="229">
      <c r="B229" s="29" t="n"/>
    </row>
    <row r="230">
      <c r="B230" s="29" t="n"/>
    </row>
    <row r="231">
      <c r="B231" s="29" t="n"/>
    </row>
    <row r="232">
      <c r="B232" s="29" t="n"/>
    </row>
    <row r="233">
      <c r="B233" s="29" t="n"/>
    </row>
    <row r="234">
      <c r="B234" s="29" t="n"/>
    </row>
    <row r="235">
      <c r="B235" s="29" t="n"/>
    </row>
    <row r="236">
      <c r="B236" s="29" t="n"/>
    </row>
    <row r="237">
      <c r="B237" s="29" t="n"/>
    </row>
    <row r="238">
      <c r="B238" s="29" t="n"/>
    </row>
    <row r="239">
      <c r="B239" s="29" t="n"/>
    </row>
    <row r="240">
      <c r="B240" s="29" t="n"/>
    </row>
    <row r="241">
      <c r="B241" s="29" t="n"/>
    </row>
    <row r="242">
      <c r="B242" s="29" t="n"/>
    </row>
    <row r="243">
      <c r="B243" s="29" t="n"/>
    </row>
    <row r="244">
      <c r="B244" s="29" t="n"/>
    </row>
    <row r="245">
      <c r="B245" s="29" t="n"/>
    </row>
    <row r="246">
      <c r="B246" s="29" t="n"/>
    </row>
    <row r="247">
      <c r="B247" s="29" t="n"/>
    </row>
    <row r="248">
      <c r="B248" s="29" t="n"/>
    </row>
    <row r="249">
      <c r="B249" s="29" t="n"/>
    </row>
    <row r="250">
      <c r="B250" s="29" t="n"/>
    </row>
    <row r="251">
      <c r="B251" s="29" t="n"/>
    </row>
    <row r="252">
      <c r="B252" s="29" t="n"/>
    </row>
    <row r="253">
      <c r="B253" s="29" t="n"/>
    </row>
    <row r="254">
      <c r="B254" s="29" t="n"/>
    </row>
    <row r="255">
      <c r="B255" s="29" t="n"/>
    </row>
    <row r="256">
      <c r="B256" s="29" t="n"/>
    </row>
    <row r="257">
      <c r="B257" s="29" t="n"/>
    </row>
    <row r="258">
      <c r="B258" s="29" t="n"/>
    </row>
    <row r="259">
      <c r="B259" s="29" t="n"/>
    </row>
    <row r="260">
      <c r="B260" s="29" t="n"/>
    </row>
    <row r="261">
      <c r="B261" s="29" t="n"/>
    </row>
    <row r="262">
      <c r="B262" s="29" t="n"/>
    </row>
    <row r="263">
      <c r="B263" s="29" t="n"/>
    </row>
    <row r="264">
      <c r="B264" s="29" t="n"/>
    </row>
    <row r="265">
      <c r="B265" s="29" t="n"/>
    </row>
    <row r="266">
      <c r="B266" s="29" t="n"/>
    </row>
    <row r="267">
      <c r="B267" s="29" t="n"/>
    </row>
    <row r="268">
      <c r="B268" s="29" t="n"/>
    </row>
    <row r="269">
      <c r="B269" s="29" t="n"/>
    </row>
    <row r="270">
      <c r="B270" s="29" t="n"/>
    </row>
    <row r="271">
      <c r="B271" s="29" t="n"/>
    </row>
    <row r="272">
      <c r="B272" s="29" t="n"/>
    </row>
    <row r="273">
      <c r="B273" s="29" t="n"/>
    </row>
    <row r="274">
      <c r="B274" s="29" t="n"/>
    </row>
    <row r="275">
      <c r="B275" s="29" t="n"/>
    </row>
    <row r="276">
      <c r="B276" s="29" t="n"/>
    </row>
    <row r="277">
      <c r="B277" s="29" t="n"/>
    </row>
    <row r="278">
      <c r="B278" s="29" t="n"/>
    </row>
    <row r="279">
      <c r="B279" s="29" t="n"/>
    </row>
    <row r="280">
      <c r="B280" s="29" t="n"/>
    </row>
    <row r="281">
      <c r="B281" s="29" t="n"/>
    </row>
    <row r="282">
      <c r="B282" s="29" t="n"/>
    </row>
    <row r="283">
      <c r="B283" s="29" t="n"/>
    </row>
    <row r="284">
      <c r="B284" s="29" t="n"/>
    </row>
    <row r="285">
      <c r="B285" s="29" t="n"/>
    </row>
    <row r="286">
      <c r="B286" s="29" t="n"/>
    </row>
    <row r="287">
      <c r="B287" s="29" t="n"/>
    </row>
    <row r="288">
      <c r="B288" s="29" t="n"/>
    </row>
    <row r="289">
      <c r="B289" s="29" t="n"/>
    </row>
    <row r="290">
      <c r="B290" s="29" t="n"/>
    </row>
    <row r="291">
      <c r="B291" s="29" t="n"/>
    </row>
    <row r="292">
      <c r="B292" s="29" t="n"/>
    </row>
    <row r="293">
      <c r="B293" s="29" t="n"/>
    </row>
    <row r="294">
      <c r="B294" s="29" t="n"/>
    </row>
    <row r="295">
      <c r="B295" s="29" t="n"/>
    </row>
    <row r="296">
      <c r="B296" s="29" t="n"/>
    </row>
    <row r="297">
      <c r="B297" s="29" t="n"/>
    </row>
    <row r="298">
      <c r="B298" s="29" t="n"/>
    </row>
    <row r="299">
      <c r="B299" s="29" t="n"/>
    </row>
    <row r="300">
      <c r="B300" s="29" t="n"/>
    </row>
    <row r="301">
      <c r="B301" s="29" t="n"/>
    </row>
    <row r="302">
      <c r="B302" s="29" t="n"/>
    </row>
    <row r="303">
      <c r="B303" s="29" t="n"/>
    </row>
    <row r="304">
      <c r="B304" s="29" t="n"/>
    </row>
    <row r="305">
      <c r="B305" s="29" t="n"/>
    </row>
    <row r="306">
      <c r="B306" s="29" t="n"/>
    </row>
    <row r="307">
      <c r="B307" s="29" t="n"/>
    </row>
    <row r="308">
      <c r="B308" s="29" t="n"/>
    </row>
    <row r="309">
      <c r="B309" s="29" t="n"/>
    </row>
    <row r="310">
      <c r="B310" s="29" t="n"/>
    </row>
    <row r="311">
      <c r="B311" s="29" t="n"/>
    </row>
    <row r="312">
      <c r="B312" s="29" t="n"/>
    </row>
    <row r="313">
      <c r="B313" s="29" t="n"/>
    </row>
    <row r="314">
      <c r="B314" s="29" t="n"/>
    </row>
    <row r="315">
      <c r="B315" s="29" t="n"/>
    </row>
    <row r="316">
      <c r="B316" s="29" t="n"/>
    </row>
    <row r="317">
      <c r="B317" s="29" t="n"/>
    </row>
    <row r="318">
      <c r="B318" s="29" t="n"/>
    </row>
    <row r="319">
      <c r="B319" s="29" t="n"/>
    </row>
    <row r="320">
      <c r="B320" s="29" t="n"/>
    </row>
    <row r="321">
      <c r="B321" s="29" t="n"/>
    </row>
    <row r="322">
      <c r="B322" s="29" t="n"/>
    </row>
    <row r="323">
      <c r="B323" s="29" t="n"/>
    </row>
    <row r="324">
      <c r="B324" s="29" t="n"/>
    </row>
    <row r="325">
      <c r="B325" s="29" t="n"/>
    </row>
    <row r="326">
      <c r="B326" s="29" t="n"/>
    </row>
    <row r="327">
      <c r="B327" s="29" t="n"/>
    </row>
    <row r="328">
      <c r="B328" s="29" t="n"/>
    </row>
    <row r="329">
      <c r="B329" s="29" t="n"/>
    </row>
    <row r="330">
      <c r="B330" s="29" t="n"/>
    </row>
    <row r="331">
      <c r="B331" s="29" t="n"/>
    </row>
    <row r="332">
      <c r="B332" s="29" t="n"/>
    </row>
    <row r="333">
      <c r="B333" s="29" t="n"/>
    </row>
    <row r="334">
      <c r="B334" s="29" t="n"/>
    </row>
    <row r="335">
      <c r="B335" s="29" t="n"/>
    </row>
    <row r="336">
      <c r="B336" s="29" t="n"/>
    </row>
    <row r="337">
      <c r="B337" s="29" t="n"/>
    </row>
    <row r="338">
      <c r="B338" s="29" t="n"/>
    </row>
    <row r="339">
      <c r="B339" s="29" t="n"/>
    </row>
    <row r="340">
      <c r="B340" s="29" t="n"/>
    </row>
    <row r="341">
      <c r="B341" s="29" t="n"/>
    </row>
    <row r="342">
      <c r="B342" s="29" t="n"/>
    </row>
    <row r="343">
      <c r="B343" s="29" t="n"/>
    </row>
    <row r="344">
      <c r="B344" s="29" t="n"/>
    </row>
    <row r="345">
      <c r="B345" s="29" t="n"/>
    </row>
    <row r="346">
      <c r="B346" s="29" t="n"/>
    </row>
    <row r="347">
      <c r="B347" s="29" t="n"/>
    </row>
    <row r="348">
      <c r="B348" s="29" t="n"/>
    </row>
    <row r="349">
      <c r="B349" s="29" t="n"/>
    </row>
    <row r="350">
      <c r="B350" s="29" t="n"/>
    </row>
    <row r="351">
      <c r="B351" s="29" t="n"/>
    </row>
    <row r="352">
      <c r="B352" s="29" t="n"/>
    </row>
    <row r="353">
      <c r="B353" s="29" t="n"/>
    </row>
    <row r="354">
      <c r="B354" s="29" t="n"/>
    </row>
    <row r="355">
      <c r="B355" s="29" t="n"/>
    </row>
    <row r="356">
      <c r="B356" s="29" t="n"/>
    </row>
    <row r="357">
      <c r="B357" s="29" t="n"/>
    </row>
    <row r="358">
      <c r="B358" s="29" t="n"/>
    </row>
    <row r="359">
      <c r="B359" s="29" t="n"/>
    </row>
    <row r="360">
      <c r="B360" s="29" t="n"/>
    </row>
    <row r="361">
      <c r="B361" s="29" t="n"/>
    </row>
    <row r="362">
      <c r="B362" s="29" t="n"/>
    </row>
    <row r="363">
      <c r="B363" s="29" t="n"/>
    </row>
    <row r="364">
      <c r="B364" s="29" t="n"/>
    </row>
    <row r="365">
      <c r="B365" s="29" t="n"/>
    </row>
    <row r="366">
      <c r="B366" s="29" t="n"/>
    </row>
    <row r="367">
      <c r="B367" s="29" t="n"/>
    </row>
    <row r="368">
      <c r="B368" s="29" t="n"/>
    </row>
    <row r="369">
      <c r="B369" s="29" t="n"/>
    </row>
    <row r="370">
      <c r="B370" s="29" t="n"/>
    </row>
    <row r="371">
      <c r="B371" s="29" t="n"/>
    </row>
    <row r="372">
      <c r="B372" s="29" t="n"/>
    </row>
    <row r="373">
      <c r="B373" s="29" t="n"/>
    </row>
    <row r="374">
      <c r="B374" s="29" t="n"/>
    </row>
    <row r="375">
      <c r="B375" s="29" t="n"/>
    </row>
    <row r="376">
      <c r="B376" s="29" t="n"/>
    </row>
    <row r="377">
      <c r="B377" s="29" t="n"/>
    </row>
    <row r="378">
      <c r="B378" s="29" t="n"/>
    </row>
    <row r="379">
      <c r="B379" s="29" t="n"/>
    </row>
    <row r="380">
      <c r="B380" s="29" t="n"/>
    </row>
    <row r="381">
      <c r="B381" s="29" t="n"/>
    </row>
    <row r="382">
      <c r="B382" s="29" t="n"/>
    </row>
    <row r="383">
      <c r="B383" s="29" t="n"/>
    </row>
    <row r="384">
      <c r="B384" s="29" t="n"/>
    </row>
    <row r="385">
      <c r="B385" s="29" t="n"/>
    </row>
    <row r="386">
      <c r="B386" s="29" t="n"/>
    </row>
    <row r="387">
      <c r="B387" s="29" t="n"/>
    </row>
    <row r="388">
      <c r="B388" s="29" t="n"/>
    </row>
    <row r="389">
      <c r="B389" s="29" t="n"/>
    </row>
    <row r="390">
      <c r="B390" s="29" t="n"/>
    </row>
    <row r="391">
      <c r="B391" s="29" t="n"/>
    </row>
    <row r="392">
      <c r="B392" s="29" t="n"/>
    </row>
    <row r="393">
      <c r="B393" s="29" t="n"/>
    </row>
    <row r="394">
      <c r="B394" s="29" t="n"/>
    </row>
    <row r="395">
      <c r="B395" s="29" t="n"/>
    </row>
    <row r="396">
      <c r="B396" s="29" t="n"/>
    </row>
    <row r="397">
      <c r="B397" s="29" t="n"/>
    </row>
    <row r="398">
      <c r="B398" s="29" t="n"/>
    </row>
    <row r="399">
      <c r="B399" s="29" t="n"/>
    </row>
    <row r="400">
      <c r="B400" s="29" t="n"/>
    </row>
    <row r="401">
      <c r="B401" s="29" t="n"/>
    </row>
    <row r="402">
      <c r="B402" s="29" t="n"/>
    </row>
    <row r="403">
      <c r="B403" s="29" t="n"/>
    </row>
    <row r="404">
      <c r="B404" s="29" t="n"/>
    </row>
    <row r="405">
      <c r="B405" s="29" t="n"/>
    </row>
    <row r="406">
      <c r="B406" s="29" t="n"/>
    </row>
    <row r="407">
      <c r="B407" s="29" t="n"/>
    </row>
    <row r="408">
      <c r="B408" s="29" t="n"/>
    </row>
    <row r="409">
      <c r="B409" s="29" t="n"/>
    </row>
    <row r="410">
      <c r="B410" s="29" t="n"/>
    </row>
    <row r="411">
      <c r="B411" s="29" t="n"/>
    </row>
    <row r="412">
      <c r="B412" s="29" t="n"/>
    </row>
    <row r="413">
      <c r="B413" s="29" t="n"/>
    </row>
    <row r="414">
      <c r="B414" s="29" t="n"/>
    </row>
    <row r="415">
      <c r="B415" s="29" t="n"/>
    </row>
    <row r="416">
      <c r="B416" s="29" t="n"/>
    </row>
    <row r="417">
      <c r="B417" s="29" t="n"/>
    </row>
    <row r="418">
      <c r="B418" s="29" t="n"/>
    </row>
    <row r="419">
      <c r="B419" s="29" t="n"/>
    </row>
    <row r="420">
      <c r="B420" s="29" t="n"/>
    </row>
    <row r="421">
      <c r="B421" s="29" t="n"/>
    </row>
    <row r="422">
      <c r="B422" s="29" t="n"/>
    </row>
    <row r="423">
      <c r="B423" s="29" t="n"/>
    </row>
    <row r="424">
      <c r="B424" s="29" t="n"/>
    </row>
    <row r="425">
      <c r="B425" s="29" t="n"/>
    </row>
    <row r="426">
      <c r="B426" s="29" t="n"/>
    </row>
    <row r="427">
      <c r="B427" s="29" t="n"/>
    </row>
    <row r="428">
      <c r="B428" s="29" t="n"/>
    </row>
    <row r="429">
      <c r="B429" s="29" t="n"/>
    </row>
    <row r="430">
      <c r="B430" s="29" t="n"/>
    </row>
    <row r="431">
      <c r="B431" s="29" t="n"/>
    </row>
    <row r="432">
      <c r="B432" s="29" t="n"/>
    </row>
    <row r="433">
      <c r="B433" s="29" t="n"/>
    </row>
    <row r="434">
      <c r="B434" s="29" t="n"/>
    </row>
    <row r="435">
      <c r="B435" s="29" t="n"/>
    </row>
    <row r="436">
      <c r="B436" s="29" t="n"/>
    </row>
    <row r="437">
      <c r="B437" s="29" t="n"/>
    </row>
    <row r="438">
      <c r="B438" s="29" t="n"/>
    </row>
    <row r="439">
      <c r="B439" s="29" t="n"/>
    </row>
    <row r="440">
      <c r="B440" s="29" t="n"/>
    </row>
    <row r="441">
      <c r="B441" s="29" t="n"/>
    </row>
    <row r="442">
      <c r="B442" s="29" t="n"/>
    </row>
    <row r="443">
      <c r="B443" s="29" t="n"/>
    </row>
    <row r="444">
      <c r="B444" s="29" t="n"/>
    </row>
    <row r="445">
      <c r="B445" s="29" t="n"/>
    </row>
    <row r="446">
      <c r="B446" s="29" t="n"/>
    </row>
    <row r="447">
      <c r="B447" s="29" t="n"/>
    </row>
    <row r="448">
      <c r="B448" s="29" t="n"/>
    </row>
    <row r="449">
      <c r="B449" s="29" t="n"/>
    </row>
    <row r="450">
      <c r="B450" s="29" t="n"/>
    </row>
    <row r="451">
      <c r="B451" s="29" t="n"/>
    </row>
    <row r="452">
      <c r="B452" s="29" t="n"/>
    </row>
    <row r="453">
      <c r="B453" s="29" t="n"/>
    </row>
    <row r="454">
      <c r="B454" s="29" t="n"/>
    </row>
    <row r="455">
      <c r="B455" s="29" t="n"/>
    </row>
    <row r="456">
      <c r="B456" s="29" t="n"/>
    </row>
    <row r="457">
      <c r="B457" s="29" t="n"/>
    </row>
    <row r="458">
      <c r="B458" s="29" t="n"/>
    </row>
    <row r="459">
      <c r="B459" s="29" t="n"/>
    </row>
    <row r="460">
      <c r="B460" s="29" t="n"/>
    </row>
    <row r="461">
      <c r="B461" s="29" t="n"/>
    </row>
    <row r="462">
      <c r="B462" s="29" t="n"/>
    </row>
    <row r="463">
      <c r="B463" s="29" t="n"/>
    </row>
    <row r="464">
      <c r="B464" s="29" t="n"/>
    </row>
    <row r="465">
      <c r="B465" s="29" t="n"/>
    </row>
    <row r="466">
      <c r="B466" s="29" t="n"/>
    </row>
    <row r="467">
      <c r="B467" s="29" t="n"/>
    </row>
    <row r="468">
      <c r="B468" s="29" t="n"/>
    </row>
    <row r="469">
      <c r="B469" s="29" t="n"/>
    </row>
    <row r="470">
      <c r="B470" s="29" t="n"/>
    </row>
    <row r="471">
      <c r="B471" s="29" t="n"/>
    </row>
    <row r="472">
      <c r="B472" s="29" t="n"/>
    </row>
    <row r="473">
      <c r="B473" s="29" t="n"/>
    </row>
    <row r="474">
      <c r="B474" s="29" t="n"/>
    </row>
    <row r="475">
      <c r="B475" s="29" t="n"/>
    </row>
    <row r="476">
      <c r="B476" s="29" t="n"/>
    </row>
    <row r="477">
      <c r="B477" s="29" t="n"/>
    </row>
    <row r="478">
      <c r="B478" s="29" t="n"/>
    </row>
    <row r="479">
      <c r="B479" s="29" t="n"/>
    </row>
    <row r="480">
      <c r="B480" s="29" t="n"/>
    </row>
    <row r="481">
      <c r="B481" s="29" t="n"/>
    </row>
    <row r="482">
      <c r="B482" s="29" t="n"/>
    </row>
    <row r="483">
      <c r="B483" s="29" t="n"/>
    </row>
    <row r="484">
      <c r="B484" s="29" t="n"/>
    </row>
    <row r="485">
      <c r="B485" s="29" t="n"/>
    </row>
    <row r="486">
      <c r="B486" s="29" t="n"/>
    </row>
    <row r="487">
      <c r="B487" s="29" t="n"/>
    </row>
    <row r="488">
      <c r="B488" s="29" t="n"/>
    </row>
    <row r="489">
      <c r="B489" s="29" t="n"/>
    </row>
    <row r="490">
      <c r="B490" s="29" t="n"/>
    </row>
    <row r="491">
      <c r="B491" s="29" t="n"/>
    </row>
    <row r="492">
      <c r="B492" s="29" t="n"/>
    </row>
    <row r="493">
      <c r="B493" s="29" t="n"/>
    </row>
    <row r="494">
      <c r="B494" s="29" t="n"/>
    </row>
    <row r="495">
      <c r="B495" s="29" t="n"/>
    </row>
    <row r="496">
      <c r="B496" s="29" t="n"/>
    </row>
    <row r="497">
      <c r="B497" s="29" t="n"/>
    </row>
    <row r="498">
      <c r="B498" s="29" t="n"/>
    </row>
    <row r="499">
      <c r="B499" s="29" t="n"/>
    </row>
    <row r="500">
      <c r="B500" s="29" t="n"/>
    </row>
    <row r="501">
      <c r="B501" s="29" t="n"/>
    </row>
    <row r="502">
      <c r="B502" s="29" t="n"/>
    </row>
    <row r="503">
      <c r="B503" s="29" t="n"/>
    </row>
    <row r="504">
      <c r="B504" s="29" t="n"/>
    </row>
    <row r="505">
      <c r="B505" s="29" t="n"/>
    </row>
    <row r="506">
      <c r="B506" s="29" t="n"/>
    </row>
    <row r="507">
      <c r="B507" s="29" t="n"/>
    </row>
    <row r="508">
      <c r="B508" s="29" t="n"/>
    </row>
    <row r="509">
      <c r="B509" s="29" t="n"/>
    </row>
    <row r="510">
      <c r="B510" s="29" t="n"/>
    </row>
    <row r="511">
      <c r="B511" s="29" t="n"/>
    </row>
    <row r="512">
      <c r="B512" s="29" t="n"/>
    </row>
    <row r="513">
      <c r="B513" s="29" t="n"/>
    </row>
    <row r="514">
      <c r="B514" s="29" t="n"/>
    </row>
    <row r="515">
      <c r="B515" s="29" t="n"/>
    </row>
    <row r="516">
      <c r="B516" s="29" t="n"/>
    </row>
    <row r="517">
      <c r="B517" s="29" t="n"/>
    </row>
    <row r="518">
      <c r="B518" s="29" t="n"/>
    </row>
    <row r="519">
      <c r="B519" s="29" t="n"/>
    </row>
    <row r="520">
      <c r="B520" s="29" t="n"/>
    </row>
    <row r="521">
      <c r="B521" s="29" t="n"/>
    </row>
    <row r="522">
      <c r="B522" s="29" t="n"/>
    </row>
    <row r="523">
      <c r="B523" s="29" t="n"/>
    </row>
    <row r="524">
      <c r="B524" s="29" t="n"/>
    </row>
    <row r="525">
      <c r="B525" s="29" t="n"/>
    </row>
    <row r="526">
      <c r="B526" s="29" t="n"/>
    </row>
    <row r="527">
      <c r="B527" s="29" t="n"/>
    </row>
    <row r="528">
      <c r="B528" s="29" t="n"/>
    </row>
    <row r="529">
      <c r="B529" s="29" t="n"/>
    </row>
    <row r="530">
      <c r="B530" s="29" t="n"/>
    </row>
    <row r="531">
      <c r="B531" s="29" t="n"/>
    </row>
    <row r="532">
      <c r="B532" s="29" t="n"/>
    </row>
    <row r="533">
      <c r="B533" s="29" t="n"/>
    </row>
    <row r="534">
      <c r="B534" s="29" t="n"/>
    </row>
    <row r="535">
      <c r="B535" s="29" t="n"/>
    </row>
    <row r="536">
      <c r="B536" s="29" t="n"/>
    </row>
    <row r="537">
      <c r="B537" s="29" t="n"/>
    </row>
    <row r="538">
      <c r="B538" s="29" t="n"/>
    </row>
    <row r="539">
      <c r="B539" s="29" t="n"/>
    </row>
    <row r="540">
      <c r="B540" s="29" t="n"/>
    </row>
    <row r="541">
      <c r="B541" s="29" t="n"/>
    </row>
    <row r="542">
      <c r="B542" s="29" t="n"/>
    </row>
    <row r="543">
      <c r="B543" s="29" t="n"/>
    </row>
    <row r="544">
      <c r="B544" s="29" t="n"/>
    </row>
    <row r="545">
      <c r="B545" s="29" t="n"/>
    </row>
    <row r="546">
      <c r="B546" s="29" t="n"/>
    </row>
    <row r="547">
      <c r="B547" s="29" t="n"/>
    </row>
    <row r="548">
      <c r="B548" s="29" t="n"/>
    </row>
    <row r="549">
      <c r="B549" s="29" t="n"/>
    </row>
    <row r="550">
      <c r="B550" s="29" t="n"/>
    </row>
    <row r="551">
      <c r="B551" s="29" t="n"/>
    </row>
    <row r="552">
      <c r="B552" s="29" t="n"/>
    </row>
    <row r="553">
      <c r="B553" s="29" t="n"/>
    </row>
    <row r="554">
      <c r="B554" s="29" t="n"/>
    </row>
    <row r="555">
      <c r="B555" s="29" t="n"/>
    </row>
    <row r="556">
      <c r="B556" s="29" t="n"/>
    </row>
    <row r="557">
      <c r="B557" s="29" t="n"/>
    </row>
    <row r="558">
      <c r="B558" s="29" t="n"/>
    </row>
    <row r="559">
      <c r="B559" s="29" t="n"/>
    </row>
    <row r="560">
      <c r="B560" s="29" t="n"/>
    </row>
    <row r="561">
      <c r="B561" s="29" t="n"/>
    </row>
    <row r="562">
      <c r="B562" s="29" t="n"/>
    </row>
    <row r="563">
      <c r="B563" s="29" t="n"/>
    </row>
    <row r="564">
      <c r="B564" s="29" t="n"/>
    </row>
    <row r="565">
      <c r="B565" s="29" t="n"/>
    </row>
    <row r="566">
      <c r="B566" s="29" t="n"/>
    </row>
    <row r="567">
      <c r="B567" s="29" t="n"/>
    </row>
    <row r="568">
      <c r="B568" s="29" t="n"/>
    </row>
    <row r="569">
      <c r="B569" s="29" t="n"/>
    </row>
    <row r="570">
      <c r="B570" s="29" t="n"/>
    </row>
    <row r="571">
      <c r="B571" s="29" t="n"/>
    </row>
    <row r="572">
      <c r="B572" s="29" t="n"/>
    </row>
    <row r="573">
      <c r="B573" s="29" t="n"/>
    </row>
    <row r="574">
      <c r="B574" s="29" t="n"/>
    </row>
    <row r="575">
      <c r="B575" s="29" t="n"/>
    </row>
    <row r="576">
      <c r="B576" s="29" t="n"/>
    </row>
    <row r="577">
      <c r="B577" s="29" t="n"/>
    </row>
    <row r="578">
      <c r="B578" s="29" t="n"/>
    </row>
    <row r="579">
      <c r="B579" s="29" t="n"/>
    </row>
    <row r="580">
      <c r="B580" s="29" t="n"/>
    </row>
    <row r="581">
      <c r="B581" s="29" t="n"/>
    </row>
    <row r="582">
      <c r="B582" s="29" t="n"/>
    </row>
    <row r="583">
      <c r="B583" s="29" t="n"/>
    </row>
    <row r="584">
      <c r="B584" s="29" t="n"/>
    </row>
    <row r="585">
      <c r="B585" s="29" t="n"/>
    </row>
    <row r="586">
      <c r="B586" s="29" t="n"/>
    </row>
    <row r="587">
      <c r="B587" s="29" t="n"/>
    </row>
    <row r="588">
      <c r="B588" s="29" t="n"/>
    </row>
    <row r="589">
      <c r="B589" s="29" t="n"/>
    </row>
    <row r="590">
      <c r="B590" s="29" t="n"/>
    </row>
    <row r="591">
      <c r="B591" s="29" t="n"/>
    </row>
    <row r="592">
      <c r="B592" s="29" t="n"/>
    </row>
    <row r="593">
      <c r="B593" s="29" t="n"/>
    </row>
    <row r="594">
      <c r="B594" s="29" t="n"/>
    </row>
    <row r="595">
      <c r="B595" s="29" t="n"/>
    </row>
    <row r="596">
      <c r="B596" s="29" t="n"/>
    </row>
    <row r="597">
      <c r="B597" s="29" t="n"/>
    </row>
    <row r="598">
      <c r="B598" s="29" t="n"/>
    </row>
    <row r="599">
      <c r="B599" s="29" t="n"/>
    </row>
    <row r="600">
      <c r="B600" s="29" t="n"/>
    </row>
    <row r="601">
      <c r="B601" s="29" t="n"/>
    </row>
    <row r="602">
      <c r="B602" s="29" t="n"/>
    </row>
    <row r="603">
      <c r="B603" s="29" t="n"/>
    </row>
    <row r="604">
      <c r="B604" s="29" t="n"/>
    </row>
    <row r="605">
      <c r="B605" s="29" t="n"/>
    </row>
    <row r="606">
      <c r="B606" s="29" t="n"/>
    </row>
    <row r="607">
      <c r="B607" s="29" t="n"/>
    </row>
    <row r="608">
      <c r="B608" s="29" t="n"/>
    </row>
    <row r="609">
      <c r="B609" s="29" t="n"/>
    </row>
    <row r="610">
      <c r="B610" s="29" t="n"/>
    </row>
    <row r="611">
      <c r="B611" s="29" t="n"/>
    </row>
    <row r="612">
      <c r="B612" s="29" t="n"/>
    </row>
    <row r="613">
      <c r="B613" s="29" t="n"/>
    </row>
    <row r="614">
      <c r="B614" s="29" t="n"/>
    </row>
    <row r="615">
      <c r="B615" s="29" t="n"/>
    </row>
    <row r="616">
      <c r="B616" s="29" t="n"/>
    </row>
    <row r="617">
      <c r="B617" s="29" t="n"/>
    </row>
    <row r="618">
      <c r="B618" s="29" t="n"/>
    </row>
    <row r="619">
      <c r="B619" s="29" t="n"/>
    </row>
    <row r="620">
      <c r="B620" s="29" t="n"/>
    </row>
    <row r="621">
      <c r="B621" s="29" t="n"/>
    </row>
    <row r="622">
      <c r="B622" s="29" t="n"/>
    </row>
    <row r="623">
      <c r="B623" s="29" t="n"/>
    </row>
    <row r="624">
      <c r="B624" s="29" t="n"/>
    </row>
    <row r="625">
      <c r="B625" s="29" t="n"/>
    </row>
    <row r="626">
      <c r="B626" s="29" t="n"/>
    </row>
    <row r="627">
      <c r="B627" s="29" t="n"/>
    </row>
    <row r="628">
      <c r="B628" s="29" t="n"/>
    </row>
    <row r="629">
      <c r="B629" s="29" t="n"/>
    </row>
    <row r="630">
      <c r="B630" s="29" t="n"/>
    </row>
    <row r="631">
      <c r="B631" s="29" t="n"/>
    </row>
    <row r="632">
      <c r="B632" s="29" t="n"/>
    </row>
    <row r="633">
      <c r="B633" s="29" t="n"/>
    </row>
    <row r="634">
      <c r="B634" s="29" t="n"/>
    </row>
    <row r="635">
      <c r="B635" s="29" t="n"/>
    </row>
    <row r="636">
      <c r="B636" s="29" t="n"/>
    </row>
    <row r="637">
      <c r="B637" s="29" t="n"/>
    </row>
    <row r="638">
      <c r="B638" s="29" t="n"/>
    </row>
    <row r="639">
      <c r="B639" s="29" t="n"/>
    </row>
    <row r="640">
      <c r="B640" s="29" t="n"/>
    </row>
    <row r="641">
      <c r="B641" s="29" t="n"/>
    </row>
    <row r="642">
      <c r="B642" s="29" t="n"/>
    </row>
    <row r="643">
      <c r="B643" s="29" t="n"/>
    </row>
    <row r="644">
      <c r="B644" s="29" t="n"/>
    </row>
    <row r="645">
      <c r="B645" s="29" t="n"/>
    </row>
    <row r="646">
      <c r="B646" s="29" t="n"/>
    </row>
    <row r="647">
      <c r="B647" s="29" t="n"/>
    </row>
    <row r="648">
      <c r="B648" s="29" t="n"/>
    </row>
    <row r="649">
      <c r="B649" s="29" t="n"/>
    </row>
    <row r="650">
      <c r="B650" s="29" t="n"/>
    </row>
    <row r="651">
      <c r="B651" s="29" t="n"/>
    </row>
    <row r="652">
      <c r="B652" s="29" t="n"/>
    </row>
    <row r="653">
      <c r="B653" s="29" t="n"/>
    </row>
    <row r="654">
      <c r="B654" s="29" t="n"/>
    </row>
    <row r="655">
      <c r="B655" s="29" t="n"/>
    </row>
    <row r="656">
      <c r="B656" s="29" t="n"/>
    </row>
    <row r="657">
      <c r="B657" s="29" t="n"/>
    </row>
    <row r="658">
      <c r="B658" s="29" t="n"/>
    </row>
    <row r="659">
      <c r="B659" s="29" t="n"/>
    </row>
    <row r="660">
      <c r="B660" s="29" t="n"/>
    </row>
    <row r="661">
      <c r="B661" s="29" t="n"/>
    </row>
    <row r="662">
      <c r="B662" s="29" t="n"/>
    </row>
    <row r="663">
      <c r="B663" s="29" t="n"/>
    </row>
    <row r="664">
      <c r="B664" s="29" t="n"/>
    </row>
    <row r="665">
      <c r="B665" s="29" t="n"/>
    </row>
    <row r="666">
      <c r="B666" s="29" t="n"/>
    </row>
    <row r="667">
      <c r="B667" s="29" t="n"/>
    </row>
    <row r="668">
      <c r="B668" s="29" t="n"/>
    </row>
    <row r="669">
      <c r="B669" s="29" t="n"/>
    </row>
    <row r="670">
      <c r="B670" s="29" t="n"/>
    </row>
    <row r="671">
      <c r="B671" s="29" t="n"/>
    </row>
    <row r="672">
      <c r="B672" s="29" t="n"/>
    </row>
    <row r="673">
      <c r="B673" s="29" t="n"/>
    </row>
    <row r="674">
      <c r="B674" s="29" t="n"/>
    </row>
    <row r="675">
      <c r="B675" s="29" t="n"/>
    </row>
    <row r="676">
      <c r="B676" s="29" t="n"/>
    </row>
    <row r="677">
      <c r="B677" s="29" t="n"/>
    </row>
    <row r="678">
      <c r="B678" s="29" t="n"/>
    </row>
    <row r="679">
      <c r="B679" s="29" t="n"/>
    </row>
    <row r="680">
      <c r="B680" s="29" t="n"/>
    </row>
    <row r="681">
      <c r="B681" s="29" t="n"/>
    </row>
    <row r="682">
      <c r="B682" s="29" t="n"/>
    </row>
    <row r="683">
      <c r="B683" s="29" t="n"/>
    </row>
    <row r="684">
      <c r="B684" s="29" t="n"/>
    </row>
    <row r="685">
      <c r="B685" s="29" t="n"/>
    </row>
    <row r="686">
      <c r="B686" s="29" t="n"/>
    </row>
    <row r="687">
      <c r="B687" s="29" t="n"/>
    </row>
    <row r="688">
      <c r="B688" s="29" t="n"/>
    </row>
    <row r="689">
      <c r="B689" s="29" t="n"/>
    </row>
    <row r="690">
      <c r="B690" s="29" t="n"/>
    </row>
    <row r="691">
      <c r="B691" s="29" t="n"/>
    </row>
    <row r="692">
      <c r="B692" s="29" t="n"/>
    </row>
    <row r="693">
      <c r="B693" s="29" t="n"/>
    </row>
    <row r="694">
      <c r="B694" s="29" t="n"/>
    </row>
    <row r="695">
      <c r="B695" s="29" t="n"/>
    </row>
    <row r="696">
      <c r="B696" s="29" t="n"/>
    </row>
    <row r="697">
      <c r="B697" s="29" t="n"/>
    </row>
    <row r="698">
      <c r="B698" s="29" t="n"/>
    </row>
    <row r="699">
      <c r="B699" s="29" t="n"/>
    </row>
    <row r="700">
      <c r="B700" s="29" t="n"/>
    </row>
    <row r="701">
      <c r="B701" s="29" t="n"/>
    </row>
    <row r="702">
      <c r="B702" s="29" t="n"/>
    </row>
    <row r="703">
      <c r="B703" s="29" t="n"/>
    </row>
    <row r="704">
      <c r="B704" s="29" t="n"/>
    </row>
    <row r="705">
      <c r="B705" s="29" t="n"/>
    </row>
    <row r="706">
      <c r="B706" s="29" t="n"/>
    </row>
    <row r="707">
      <c r="B707" s="29" t="n"/>
    </row>
    <row r="708">
      <c r="B708" s="29" t="n"/>
    </row>
    <row r="709">
      <c r="B709" s="29" t="n"/>
    </row>
    <row r="710">
      <c r="B710" s="29" t="n"/>
    </row>
    <row r="711">
      <c r="B711" s="29" t="n"/>
    </row>
    <row r="712">
      <c r="B712" s="29" t="n"/>
    </row>
    <row r="713">
      <c r="B713" s="29" t="n"/>
    </row>
    <row r="714">
      <c r="B714" s="29" t="n"/>
    </row>
    <row r="715">
      <c r="B715" s="29" t="n"/>
    </row>
    <row r="716">
      <c r="B716" s="29" t="n"/>
    </row>
    <row r="717">
      <c r="B717" s="29" t="n"/>
    </row>
    <row r="718">
      <c r="B718" s="29" t="n"/>
    </row>
    <row r="719">
      <c r="B719" s="29" t="n"/>
    </row>
    <row r="720">
      <c r="B720" s="29" t="n"/>
    </row>
    <row r="721">
      <c r="B721" s="29" t="n"/>
    </row>
    <row r="722">
      <c r="B722" s="29" t="n"/>
    </row>
    <row r="723">
      <c r="B723" s="29" t="n"/>
    </row>
    <row r="724">
      <c r="B724" s="29" t="n"/>
    </row>
    <row r="725">
      <c r="B725" s="29" t="n"/>
    </row>
    <row r="726">
      <c r="B726" s="29" t="n"/>
    </row>
    <row r="727">
      <c r="B727" s="29" t="n"/>
    </row>
    <row r="728">
      <c r="B728" s="29" t="n"/>
    </row>
    <row r="729">
      <c r="B729" s="29" t="n"/>
    </row>
    <row r="730">
      <c r="B730" s="29" t="n"/>
    </row>
    <row r="731">
      <c r="B731" s="29" t="n"/>
    </row>
    <row r="732">
      <c r="B732" s="29" t="n"/>
    </row>
    <row r="733">
      <c r="B733" s="29" t="n"/>
    </row>
    <row r="734">
      <c r="B734" s="29" t="n"/>
    </row>
    <row r="735">
      <c r="B735" s="29" t="n"/>
    </row>
    <row r="736">
      <c r="B736" s="29" t="n"/>
    </row>
    <row r="737">
      <c r="B737" s="29" t="n"/>
    </row>
    <row r="738">
      <c r="B738" s="29" t="n"/>
    </row>
    <row r="739">
      <c r="B739" s="29" t="n"/>
    </row>
    <row r="740">
      <c r="B740" s="29" t="n"/>
    </row>
    <row r="741">
      <c r="B741" s="29" t="n"/>
    </row>
    <row r="742">
      <c r="B742" s="29" t="n"/>
    </row>
    <row r="743">
      <c r="B743" s="29" t="n"/>
    </row>
    <row r="744">
      <c r="B744" s="29" t="n"/>
    </row>
    <row r="745">
      <c r="B745" s="29" t="n"/>
    </row>
    <row r="746">
      <c r="B746" s="29" t="n"/>
    </row>
    <row r="747">
      <c r="B747" s="29" t="n"/>
    </row>
    <row r="748">
      <c r="B748" s="29" t="n"/>
    </row>
    <row r="749">
      <c r="B749" s="29" t="n"/>
    </row>
    <row r="750">
      <c r="B750" s="29" t="n"/>
    </row>
    <row r="751">
      <c r="B751" s="29" t="n"/>
    </row>
    <row r="752">
      <c r="B752" s="29" t="n"/>
    </row>
    <row r="753">
      <c r="B753" s="29" t="n"/>
    </row>
    <row r="754">
      <c r="B754" s="29" t="n"/>
    </row>
    <row r="755">
      <c r="B755" s="29" t="n"/>
    </row>
    <row r="756">
      <c r="B756" s="29" t="n"/>
    </row>
    <row r="757">
      <c r="B757" s="29" t="n"/>
    </row>
    <row r="758">
      <c r="B758" s="29" t="n"/>
    </row>
    <row r="759">
      <c r="B759" s="29" t="n"/>
    </row>
    <row r="760">
      <c r="B760" s="29" t="n"/>
    </row>
    <row r="761">
      <c r="B761" s="29" t="n"/>
    </row>
    <row r="762">
      <c r="B762" s="29" t="n"/>
    </row>
    <row r="763">
      <c r="B763" s="29" t="n"/>
    </row>
    <row r="764">
      <c r="B764" s="29" t="n"/>
    </row>
    <row r="765">
      <c r="B765" s="29" t="n"/>
    </row>
    <row r="766">
      <c r="B766" s="29" t="n"/>
    </row>
    <row r="767">
      <c r="B767" s="29" t="n"/>
    </row>
    <row r="768">
      <c r="B768" s="29" t="n"/>
    </row>
    <row r="769">
      <c r="B769" s="29" t="n"/>
    </row>
    <row r="770">
      <c r="B770" s="29" t="n"/>
    </row>
    <row r="771">
      <c r="B771" s="29" t="n"/>
    </row>
    <row r="772">
      <c r="B772" s="29" t="n"/>
    </row>
    <row r="773">
      <c r="B773" s="29" t="n"/>
    </row>
    <row r="774">
      <c r="B774" s="29" t="n"/>
    </row>
    <row r="775">
      <c r="B775" s="29" t="n"/>
    </row>
    <row r="776">
      <c r="B776" s="29" t="n"/>
    </row>
    <row r="777">
      <c r="B777" s="29" t="n"/>
    </row>
    <row r="778">
      <c r="B778" s="29" t="n"/>
    </row>
    <row r="779">
      <c r="B779" s="29" t="n"/>
    </row>
    <row r="780">
      <c r="B780" s="29" t="n"/>
    </row>
    <row r="781">
      <c r="B781" s="29" t="n"/>
    </row>
    <row r="782">
      <c r="B782" s="29" t="n"/>
    </row>
    <row r="783">
      <c r="B783" s="29" t="n"/>
    </row>
    <row r="784">
      <c r="B784" s="29" t="n"/>
    </row>
    <row r="785">
      <c r="B785" s="29" t="n"/>
    </row>
    <row r="786">
      <c r="B786" s="29" t="n"/>
    </row>
    <row r="787">
      <c r="B787" s="29" t="n"/>
    </row>
    <row r="788">
      <c r="B788" s="29" t="n"/>
    </row>
    <row r="789">
      <c r="B789" s="29" t="n"/>
    </row>
    <row r="790">
      <c r="B790" s="29" t="n"/>
    </row>
    <row r="791">
      <c r="B791" s="29" t="n"/>
    </row>
    <row r="792">
      <c r="B792" s="29" t="n"/>
    </row>
    <row r="793">
      <c r="B793" s="29" t="n"/>
    </row>
    <row r="794">
      <c r="B794" s="29" t="n"/>
    </row>
    <row r="795">
      <c r="B795" s="29" t="n"/>
    </row>
    <row r="796">
      <c r="B796" s="29" t="n"/>
    </row>
    <row r="797">
      <c r="B797" s="29" t="n"/>
    </row>
    <row r="798">
      <c r="B798" s="29" t="n"/>
    </row>
    <row r="799">
      <c r="B799" s="29" t="n"/>
    </row>
    <row r="800">
      <c r="B800" s="29" t="n"/>
    </row>
    <row r="801">
      <c r="B801" s="29" t="n"/>
    </row>
    <row r="802">
      <c r="B802" s="29" t="n"/>
    </row>
    <row r="803">
      <c r="B803" s="29" t="n"/>
    </row>
    <row r="804">
      <c r="B804" s="29" t="n"/>
    </row>
    <row r="805">
      <c r="B805" s="29" t="n"/>
    </row>
    <row r="806">
      <c r="B806" s="29" t="n"/>
    </row>
    <row r="807">
      <c r="B807" s="29" t="n"/>
    </row>
    <row r="808">
      <c r="B808" s="29" t="n"/>
    </row>
    <row r="809">
      <c r="B809" s="29" t="n"/>
    </row>
    <row r="810">
      <c r="B810" s="29" t="n"/>
    </row>
    <row r="811">
      <c r="B811" s="29" t="n"/>
    </row>
    <row r="812">
      <c r="B812" s="29" t="n"/>
    </row>
    <row r="813">
      <c r="B813" s="29" t="n"/>
    </row>
    <row r="814">
      <c r="B814" s="29" t="n"/>
    </row>
    <row r="815">
      <c r="B815" s="29" t="n"/>
    </row>
    <row r="816">
      <c r="B816" s="29" t="n"/>
    </row>
    <row r="817">
      <c r="B817" s="29" t="n"/>
    </row>
    <row r="818">
      <c r="B818" s="29" t="n"/>
    </row>
    <row r="819">
      <c r="B819" s="29" t="n"/>
    </row>
    <row r="820">
      <c r="B820" s="29" t="n"/>
    </row>
    <row r="821">
      <c r="B821" s="29" t="n"/>
    </row>
    <row r="822">
      <c r="B822" s="29" t="n"/>
    </row>
    <row r="823">
      <c r="B823" s="29" t="n"/>
    </row>
    <row r="824">
      <c r="B824" s="29" t="n"/>
    </row>
    <row r="825">
      <c r="B825" s="29" t="n"/>
    </row>
    <row r="826">
      <c r="B826" s="29" t="n"/>
    </row>
    <row r="827">
      <c r="B827" s="29" t="n"/>
    </row>
    <row r="828">
      <c r="B828" s="29" t="n"/>
    </row>
    <row r="829">
      <c r="B829" s="29" t="n"/>
    </row>
    <row r="830">
      <c r="B830" s="29" t="n"/>
    </row>
    <row r="831">
      <c r="B831" s="29" t="n"/>
    </row>
    <row r="832">
      <c r="B832" s="29" t="n"/>
    </row>
    <row r="833">
      <c r="B833" s="29" t="n"/>
    </row>
    <row r="834">
      <c r="B834" s="29" t="n"/>
    </row>
    <row r="835">
      <c r="B835" s="29" t="n"/>
    </row>
    <row r="836">
      <c r="B836" s="29" t="n"/>
    </row>
    <row r="837">
      <c r="B837" s="29" t="n"/>
    </row>
    <row r="838">
      <c r="B838" s="29" t="n"/>
    </row>
    <row r="839">
      <c r="B839" s="29" t="n"/>
    </row>
    <row r="840">
      <c r="B840" s="29" t="n"/>
    </row>
    <row r="841">
      <c r="B841" s="29" t="n"/>
    </row>
    <row r="842">
      <c r="B842" s="29" t="n"/>
    </row>
    <row r="843">
      <c r="B843" s="29" t="n"/>
    </row>
    <row r="844">
      <c r="B844" s="29" t="n"/>
    </row>
    <row r="845">
      <c r="B845" s="29" t="n"/>
    </row>
    <row r="846">
      <c r="B846" s="29" t="n"/>
    </row>
    <row r="847">
      <c r="B847" s="29" t="n"/>
    </row>
    <row r="848">
      <c r="B848" s="29" t="n"/>
    </row>
    <row r="849">
      <c r="B849" s="29" t="n"/>
    </row>
    <row r="850">
      <c r="B850" s="29" t="n"/>
    </row>
    <row r="851">
      <c r="B851" s="29" t="n"/>
    </row>
    <row r="852">
      <c r="B852" s="29" t="n"/>
    </row>
    <row r="853">
      <c r="B853" s="29" t="n"/>
    </row>
    <row r="854">
      <c r="B854" s="29" t="n"/>
    </row>
    <row r="855">
      <c r="B855" s="29" t="n"/>
    </row>
    <row r="856">
      <c r="B856" s="29" t="n"/>
    </row>
    <row r="857">
      <c r="B857" s="29" t="n"/>
    </row>
    <row r="858">
      <c r="B858" s="29" t="n"/>
    </row>
    <row r="859">
      <c r="B859" s="29" t="n"/>
    </row>
    <row r="860">
      <c r="B860" s="29" t="n"/>
    </row>
    <row r="861">
      <c r="B861" s="29" t="n"/>
    </row>
    <row r="862">
      <c r="B862" s="29" t="n"/>
    </row>
    <row r="863">
      <c r="B863" s="29" t="n"/>
    </row>
    <row r="864">
      <c r="B864" s="29" t="n"/>
    </row>
    <row r="865">
      <c r="B865" s="29" t="n"/>
    </row>
    <row r="866">
      <c r="B866" s="29" t="n"/>
    </row>
    <row r="867">
      <c r="B867" s="29" t="n"/>
    </row>
    <row r="868">
      <c r="B868" s="29" t="n"/>
    </row>
    <row r="869">
      <c r="B869" s="29" t="n"/>
    </row>
    <row r="870">
      <c r="B870" s="29" t="n"/>
    </row>
    <row r="871">
      <c r="B871" s="29" t="n"/>
    </row>
    <row r="872">
      <c r="B872" s="29" t="n"/>
    </row>
    <row r="873">
      <c r="B873" s="29" t="n"/>
    </row>
    <row r="874">
      <c r="B874" s="29" t="n"/>
    </row>
    <row r="875">
      <c r="B875" s="29" t="n"/>
    </row>
    <row r="876">
      <c r="B876" s="29" t="n"/>
    </row>
    <row r="877">
      <c r="B877" s="29" t="n"/>
    </row>
    <row r="878">
      <c r="B878" s="29" t="n"/>
    </row>
    <row r="879">
      <c r="B879" s="29" t="n"/>
    </row>
    <row r="880">
      <c r="B880" s="29" t="n"/>
    </row>
    <row r="881">
      <c r="B881" s="29" t="n"/>
    </row>
    <row r="882">
      <c r="B882" s="29" t="n"/>
    </row>
    <row r="883">
      <c r="B883" s="29" t="n"/>
    </row>
    <row r="884">
      <c r="B884" s="29" t="n"/>
    </row>
    <row r="885">
      <c r="B885" s="29" t="n"/>
    </row>
    <row r="886">
      <c r="B886" s="29" t="n"/>
    </row>
    <row r="887">
      <c r="B887" s="29" t="n"/>
    </row>
    <row r="888">
      <c r="B888" s="29" t="n"/>
    </row>
    <row r="889">
      <c r="B889" s="29" t="n"/>
    </row>
    <row r="890">
      <c r="B890" s="29" t="n"/>
    </row>
    <row r="891">
      <c r="B891" s="29" t="n"/>
    </row>
    <row r="892">
      <c r="B892" s="29" t="n"/>
    </row>
    <row r="893">
      <c r="B893" s="29" t="n"/>
    </row>
    <row r="894">
      <c r="B894" s="29" t="n"/>
    </row>
    <row r="895">
      <c r="B895" s="29" t="n"/>
    </row>
    <row r="896">
      <c r="B896" s="29" t="n"/>
    </row>
    <row r="897">
      <c r="B897" s="29" t="n"/>
    </row>
    <row r="898">
      <c r="B898" s="29" t="n"/>
    </row>
    <row r="899">
      <c r="B899" s="29" t="n"/>
    </row>
    <row r="900">
      <c r="B900" s="29" t="n"/>
    </row>
    <row r="901">
      <c r="B901" s="29" t="n"/>
    </row>
    <row r="902">
      <c r="B902" s="29" t="n"/>
    </row>
    <row r="903">
      <c r="B903" s="29" t="n"/>
    </row>
    <row r="904">
      <c r="B904" s="29" t="n"/>
    </row>
    <row r="905">
      <c r="B905" s="29" t="n"/>
    </row>
    <row r="906">
      <c r="B906" s="29" t="n"/>
    </row>
    <row r="907">
      <c r="B907" s="29" t="n"/>
    </row>
    <row r="908">
      <c r="B908" s="29" t="n"/>
    </row>
    <row r="909">
      <c r="B909" s="29" t="n"/>
    </row>
    <row r="910">
      <c r="B910" s="29" t="n"/>
    </row>
    <row r="911">
      <c r="B911" s="29" t="n"/>
    </row>
    <row r="912">
      <c r="B912" s="29" t="n"/>
    </row>
    <row r="913">
      <c r="B913" s="29" t="n"/>
    </row>
    <row r="914">
      <c r="B914" s="29" t="n"/>
    </row>
    <row r="915">
      <c r="B915" s="29" t="n"/>
    </row>
    <row r="916">
      <c r="B916" s="29" t="n"/>
    </row>
    <row r="917">
      <c r="B917" s="29" t="n"/>
    </row>
    <row r="918">
      <c r="B918" s="29" t="n"/>
    </row>
    <row r="919">
      <c r="B919" s="29" t="n"/>
    </row>
    <row r="920">
      <c r="B920" s="29" t="n"/>
    </row>
    <row r="921">
      <c r="B921" s="29" t="n"/>
    </row>
    <row r="922">
      <c r="B922" s="29" t="n"/>
    </row>
    <row r="923">
      <c r="B923" s="29" t="n"/>
    </row>
    <row r="924">
      <c r="B924" s="29" t="n"/>
    </row>
    <row r="925">
      <c r="B925" s="29" t="n"/>
    </row>
    <row r="926">
      <c r="B926" s="29" t="n"/>
    </row>
    <row r="927">
      <c r="B927" s="29" t="n"/>
    </row>
    <row r="928">
      <c r="B928" s="29" t="n"/>
    </row>
    <row r="929">
      <c r="B929" s="29" t="n"/>
    </row>
    <row r="930">
      <c r="B930" s="29" t="n"/>
    </row>
    <row r="931">
      <c r="B931" s="29" t="n"/>
    </row>
    <row r="932">
      <c r="B932" s="29" t="n"/>
    </row>
    <row r="933">
      <c r="B933" s="29" t="n"/>
    </row>
    <row r="934">
      <c r="B934" s="29" t="n"/>
    </row>
    <row r="935">
      <c r="B935" s="29" t="n"/>
    </row>
    <row r="936">
      <c r="B936" s="29" t="n"/>
    </row>
    <row r="937">
      <c r="B937" s="29" t="n"/>
    </row>
    <row r="938">
      <c r="B938" s="29" t="n"/>
    </row>
    <row r="939">
      <c r="B939" s="29" t="n"/>
    </row>
    <row r="940">
      <c r="B940" s="29" t="n"/>
    </row>
    <row r="941">
      <c r="B941" s="29" t="n"/>
    </row>
    <row r="942">
      <c r="B942" s="29" t="n"/>
    </row>
    <row r="943">
      <c r="B943" s="29" t="n"/>
    </row>
    <row r="944">
      <c r="B944" s="29" t="n"/>
    </row>
    <row r="945">
      <c r="B945" s="29" t="n"/>
    </row>
    <row r="946">
      <c r="B946" s="29" t="n"/>
    </row>
    <row r="947">
      <c r="B947" s="29" t="n"/>
    </row>
    <row r="948">
      <c r="B948" s="29" t="n"/>
    </row>
    <row r="949">
      <c r="B949" s="29" t="n"/>
    </row>
    <row r="950">
      <c r="B950" s="29" t="n"/>
    </row>
    <row r="951">
      <c r="B951" s="29" t="n"/>
    </row>
    <row r="952">
      <c r="B952" s="29" t="n"/>
    </row>
    <row r="953">
      <c r="B953" s="29" t="n"/>
    </row>
    <row r="954">
      <c r="B954" s="29" t="n"/>
    </row>
    <row r="955">
      <c r="B955" s="29" t="n"/>
    </row>
    <row r="956">
      <c r="B956" s="29" t="n"/>
    </row>
    <row r="957">
      <c r="B957" s="29" t="n"/>
    </row>
    <row r="958">
      <c r="B958" s="29" t="n"/>
    </row>
    <row r="959">
      <c r="B959" s="29" t="n"/>
    </row>
    <row r="960">
      <c r="B960" s="29" t="n"/>
    </row>
    <row r="961">
      <c r="B961" s="29" t="n"/>
    </row>
    <row r="962">
      <c r="B962" s="29" t="n"/>
    </row>
    <row r="963">
      <c r="B963" s="29" t="n"/>
    </row>
    <row r="964">
      <c r="B964" s="29" t="n"/>
    </row>
    <row r="965">
      <c r="B965" s="29" t="n"/>
    </row>
    <row r="966">
      <c r="B966" s="29" t="n"/>
    </row>
    <row r="967">
      <c r="B967" s="29" t="n"/>
    </row>
    <row r="968">
      <c r="B968" s="29" t="n"/>
    </row>
    <row r="969">
      <c r="B969" s="29" t="n"/>
    </row>
    <row r="970">
      <c r="B970" s="29" t="n"/>
    </row>
    <row r="971">
      <c r="B971" s="29" t="n"/>
    </row>
    <row r="972">
      <c r="B972" s="29" t="n"/>
    </row>
    <row r="973">
      <c r="B973" s="29" t="n"/>
    </row>
    <row r="974">
      <c r="B974" s="29" t="n"/>
    </row>
    <row r="975">
      <c r="B975" s="29" t="n"/>
    </row>
    <row r="976">
      <c r="B976" s="29" t="n"/>
    </row>
    <row r="977">
      <c r="B977" s="29" t="n"/>
    </row>
    <row r="978">
      <c r="B978" s="29" t="n"/>
    </row>
    <row r="979">
      <c r="B979" s="29" t="n"/>
    </row>
    <row r="980">
      <c r="B980" s="29" t="n"/>
    </row>
    <row r="981">
      <c r="B981" s="29" t="n"/>
    </row>
    <row r="982">
      <c r="B982" s="29" t="n"/>
    </row>
    <row r="983">
      <c r="B983" s="29" t="n"/>
    </row>
    <row r="984">
      <c r="B984" s="29" t="n"/>
    </row>
    <row r="985">
      <c r="B985" s="29" t="n"/>
    </row>
    <row r="986">
      <c r="B986" s="29" t="n"/>
    </row>
    <row r="987">
      <c r="B987" s="29" t="n"/>
    </row>
    <row r="988">
      <c r="B988" s="29" t="n"/>
    </row>
    <row r="989">
      <c r="B989" s="29" t="n"/>
    </row>
    <row r="990">
      <c r="B990" s="29" t="n"/>
    </row>
    <row r="991">
      <c r="B991" s="29" t="n"/>
    </row>
    <row r="992">
      <c r="B992" s="29" t="n"/>
    </row>
    <row r="993">
      <c r="B993" s="29" t="n"/>
    </row>
    <row r="994">
      <c r="B994" s="29" t="n"/>
    </row>
    <row r="995">
      <c r="B995" s="29" t="n"/>
    </row>
    <row r="996">
      <c r="B996" s="29" t="n"/>
    </row>
    <row r="997">
      <c r="B997" s="29" t="n"/>
    </row>
    <row r="998">
      <c r="B998" s="29" t="n"/>
    </row>
    <row r="999">
      <c r="B999" s="29" t="n"/>
    </row>
    <row r="1000">
      <c r="B1000" s="29" t="n"/>
    </row>
    <row r="1001">
      <c r="B1001" s="29" t="n"/>
    </row>
    <row r="1002">
      <c r="B1002" s="29" t="n"/>
    </row>
    <row r="1003">
      <c r="B1003" s="29" t="n"/>
    </row>
    <row r="1004">
      <c r="B1004" s="29" t="n"/>
    </row>
    <row r="1005">
      <c r="B1005" s="29" t="n"/>
    </row>
    <row r="1006">
      <c r="B1006" s="29" t="n"/>
    </row>
    <row r="1007">
      <c r="B1007" s="29" t="n"/>
    </row>
    <row r="1008">
      <c r="B1008" s="29" t="n"/>
    </row>
    <row r="1009">
      <c r="B1009" s="29" t="n"/>
    </row>
    <row r="1010">
      <c r="B1010" s="29" t="n"/>
    </row>
    <row r="1011">
      <c r="B1011" s="29" t="n"/>
    </row>
    <row r="1012">
      <c r="B1012" s="29" t="n"/>
    </row>
    <row r="1013">
      <c r="B1013" s="29" t="n"/>
    </row>
    <row r="1014">
      <c r="B1014" s="29" t="n"/>
    </row>
    <row r="1015">
      <c r="B1015" s="29" t="n"/>
    </row>
    <row r="1016">
      <c r="B1016" s="29" t="n"/>
    </row>
    <row r="1017">
      <c r="B1017" s="29" t="n"/>
    </row>
    <row r="1018">
      <c r="B1018" s="29" t="n"/>
    </row>
    <row r="1019">
      <c r="B1019" s="29" t="n"/>
    </row>
    <row r="1020">
      <c r="B1020" s="29" t="n"/>
    </row>
    <row r="1021">
      <c r="B1021" s="29" t="n"/>
    </row>
    <row r="1022">
      <c r="B1022" s="29" t="n"/>
    </row>
    <row r="1023">
      <c r="B1023" s="29" t="n"/>
    </row>
    <row r="1024">
      <c r="B1024" s="29" t="n"/>
    </row>
    <row r="1025">
      <c r="B1025" s="29" t="n"/>
    </row>
    <row r="1026">
      <c r="B1026" s="29" t="n"/>
    </row>
    <row r="1027">
      <c r="B1027" s="29" t="n"/>
    </row>
    <row r="1028">
      <c r="B1028" s="29" t="n"/>
    </row>
    <row r="1029">
      <c r="B1029" s="29" t="n"/>
    </row>
    <row r="1030">
      <c r="B1030" s="29" t="n"/>
    </row>
    <row r="1031">
      <c r="B1031" s="29" t="n"/>
    </row>
    <row r="1032">
      <c r="B1032" s="29" t="n"/>
    </row>
    <row r="1033">
      <c r="B1033" s="29" t="n"/>
    </row>
    <row r="1034">
      <c r="B1034" s="29" t="n"/>
    </row>
    <row r="1035">
      <c r="B1035" s="29" t="n"/>
    </row>
    <row r="1036">
      <c r="B1036" s="29" t="n"/>
    </row>
    <row r="1037">
      <c r="B1037" s="29" t="n"/>
    </row>
    <row r="1038">
      <c r="B1038" s="29" t="n"/>
    </row>
    <row r="1039">
      <c r="B1039" s="29" t="n"/>
    </row>
    <row r="1040">
      <c r="B1040" s="29" t="n"/>
    </row>
    <row r="1041">
      <c r="B1041" s="29" t="n"/>
    </row>
    <row r="1042">
      <c r="B1042" s="29" t="n"/>
    </row>
    <row r="1043">
      <c r="B1043" s="29" t="n"/>
    </row>
    <row r="1044">
      <c r="B1044" s="29" t="n"/>
    </row>
    <row r="1045">
      <c r="B1045" s="29" t="n"/>
    </row>
    <row r="1046">
      <c r="B1046" s="29" t="n"/>
    </row>
    <row r="1047">
      <c r="B1047" s="29" t="n"/>
    </row>
    <row r="1048">
      <c r="B1048" s="29" t="n"/>
    </row>
    <row r="1049">
      <c r="B1049" s="29" t="n"/>
    </row>
    <row r="1050">
      <c r="B1050" s="29" t="n"/>
    </row>
    <row r="1051">
      <c r="B1051" s="29" t="n"/>
    </row>
    <row r="1052">
      <c r="B1052" s="29" t="n"/>
    </row>
    <row r="1053">
      <c r="B1053" s="29" t="n"/>
    </row>
    <row r="1054">
      <c r="B1054" s="29" t="n"/>
    </row>
    <row r="1055">
      <c r="B1055" s="29" t="n"/>
    </row>
    <row r="1056">
      <c r="B1056" s="29" t="n"/>
    </row>
    <row r="1057">
      <c r="B1057" s="29" t="n"/>
    </row>
    <row r="1058">
      <c r="B1058" s="29" t="n"/>
    </row>
    <row r="1059">
      <c r="B1059" s="29" t="n"/>
    </row>
    <row r="1060">
      <c r="B1060" s="29" t="n"/>
    </row>
    <row r="1061">
      <c r="B1061" s="29" t="n"/>
    </row>
    <row r="1062">
      <c r="B1062" s="29" t="n"/>
    </row>
    <row r="1063">
      <c r="B1063" s="29" t="n"/>
    </row>
    <row r="1064">
      <c r="B1064" s="29" t="n"/>
    </row>
    <row r="1065">
      <c r="B1065" s="29" t="n"/>
    </row>
    <row r="1066">
      <c r="B1066" s="29" t="n"/>
    </row>
    <row r="1067">
      <c r="B1067" s="29" t="n"/>
    </row>
    <row r="1068">
      <c r="B1068" s="29" t="n"/>
    </row>
    <row r="1069">
      <c r="B1069" s="29" t="n"/>
    </row>
    <row r="1070">
      <c r="B1070" s="29" t="n"/>
    </row>
    <row r="1071">
      <c r="B1071" s="29" t="n"/>
    </row>
    <row r="1072">
      <c r="B1072" s="29" t="n"/>
    </row>
    <row r="1073">
      <c r="B1073" s="29" t="n"/>
    </row>
    <row r="1074">
      <c r="B1074" s="29" t="n"/>
    </row>
    <row r="1075">
      <c r="B1075" s="29" t="n"/>
    </row>
    <row r="1076">
      <c r="B1076" s="29" t="n"/>
    </row>
    <row r="1077">
      <c r="B1077" s="29" t="n"/>
    </row>
    <row r="1078">
      <c r="B1078" s="29" t="n"/>
    </row>
    <row r="1079">
      <c r="B1079" s="29" t="n"/>
    </row>
    <row r="1080">
      <c r="B1080" s="29" t="n"/>
    </row>
    <row r="1081">
      <c r="B1081" s="29" t="n"/>
    </row>
    <row r="1082">
      <c r="B1082" s="29" t="n"/>
    </row>
    <row r="1083">
      <c r="B1083" s="29" t="n"/>
    </row>
    <row r="1084">
      <c r="B1084" s="29" t="n"/>
    </row>
    <row r="1085">
      <c r="B1085" s="29" t="n"/>
    </row>
    <row r="1086">
      <c r="B1086" s="29" t="n"/>
    </row>
    <row r="1087">
      <c r="B1087" s="29" t="n"/>
    </row>
    <row r="1088">
      <c r="B1088" s="29" t="n"/>
    </row>
    <row r="1089">
      <c r="B1089" s="29" t="n"/>
    </row>
    <row r="1090">
      <c r="B1090" s="29" t="n"/>
    </row>
    <row r="1091">
      <c r="B1091" s="29" t="n"/>
    </row>
    <row r="1092">
      <c r="B1092" s="29" t="n"/>
    </row>
    <row r="1093">
      <c r="B1093" s="29" t="n"/>
    </row>
    <row r="1094">
      <c r="B1094" s="29" t="n"/>
    </row>
    <row r="1095">
      <c r="B1095" s="29" t="n"/>
    </row>
    <row r="1096">
      <c r="B1096" s="29" t="n"/>
    </row>
    <row r="1097">
      <c r="B1097" s="29" t="n"/>
    </row>
    <row r="1098">
      <c r="B1098" s="29" t="n"/>
    </row>
    <row r="1099">
      <c r="B1099" s="29" t="n"/>
    </row>
    <row r="1100">
      <c r="B1100" s="29" t="n"/>
    </row>
    <row r="1101">
      <c r="B1101" s="29" t="n"/>
    </row>
    <row r="1102">
      <c r="B1102" s="29" t="n"/>
    </row>
    <row r="1103">
      <c r="B1103" s="29" t="n"/>
    </row>
    <row r="1104">
      <c r="B1104" s="29" t="n"/>
    </row>
    <row r="1105">
      <c r="B1105" s="29" t="n"/>
    </row>
    <row r="1106">
      <c r="B1106" s="29" t="n"/>
    </row>
    <row r="1107">
      <c r="B1107" s="29" t="n"/>
    </row>
    <row r="1108">
      <c r="B1108" s="29" t="n"/>
    </row>
    <row r="1109">
      <c r="B1109" s="29" t="n"/>
    </row>
    <row r="1110">
      <c r="B1110" s="29" t="n"/>
    </row>
    <row r="1111">
      <c r="B1111" s="29" t="n"/>
    </row>
    <row r="1112">
      <c r="B1112" s="29" t="n"/>
    </row>
    <row r="1113">
      <c r="B1113" s="29" t="n"/>
    </row>
    <row r="1114">
      <c r="B1114" s="29" t="n"/>
    </row>
    <row r="1115">
      <c r="B1115" s="29" t="n"/>
    </row>
    <row r="1116">
      <c r="B1116" s="29" t="n"/>
    </row>
    <row r="1117">
      <c r="B1117" s="29" t="n"/>
    </row>
    <row r="1118">
      <c r="B1118" s="29" t="n"/>
    </row>
    <row r="1119">
      <c r="B1119" s="29" t="n"/>
    </row>
    <row r="1120">
      <c r="B1120" s="29" t="n"/>
    </row>
    <row r="1121">
      <c r="B1121" s="29" t="n"/>
    </row>
    <row r="1122">
      <c r="B1122" s="29" t="n"/>
    </row>
    <row r="1123">
      <c r="B1123" s="29" t="n"/>
    </row>
    <row r="1124">
      <c r="B1124" s="29" t="n"/>
    </row>
    <row r="1125">
      <c r="B1125" s="29" t="n"/>
    </row>
    <row r="1126">
      <c r="B1126" s="29" t="n"/>
    </row>
    <row r="1127">
      <c r="B1127" s="29" t="n"/>
    </row>
    <row r="1128">
      <c r="B1128" s="29" t="n"/>
    </row>
    <row r="1129">
      <c r="B1129" s="29" t="n"/>
    </row>
    <row r="1130">
      <c r="B1130" s="29" t="n"/>
    </row>
    <row r="1131">
      <c r="B1131" s="29" t="n"/>
    </row>
    <row r="1132">
      <c r="B1132" s="29" t="n"/>
    </row>
    <row r="1133">
      <c r="B1133" s="29" t="n"/>
    </row>
    <row r="1134">
      <c r="B1134" s="29" t="n"/>
    </row>
    <row r="1135">
      <c r="B1135" s="29" t="n"/>
    </row>
    <row r="1136">
      <c r="B1136" s="29" t="n"/>
    </row>
    <row r="1137">
      <c r="B1137" s="29" t="n"/>
    </row>
    <row r="1138">
      <c r="B1138" s="29" t="n"/>
    </row>
    <row r="1139">
      <c r="B1139" s="29" t="n"/>
    </row>
    <row r="1140">
      <c r="B1140" s="29" t="n"/>
    </row>
    <row r="1141">
      <c r="B1141" s="29" t="n"/>
    </row>
    <row r="1142">
      <c r="B1142" s="29" t="n"/>
    </row>
    <row r="1143">
      <c r="B1143" s="29" t="n"/>
    </row>
    <row r="1144">
      <c r="B1144" s="29" t="n"/>
    </row>
    <row r="1145">
      <c r="B1145" s="29" t="n"/>
    </row>
    <row r="1146">
      <c r="B1146" s="29" t="n"/>
    </row>
    <row r="1147">
      <c r="B1147" s="29" t="n"/>
    </row>
    <row r="1148">
      <c r="B1148" s="29" t="n"/>
    </row>
    <row r="1149">
      <c r="B1149" s="29" t="n"/>
    </row>
    <row r="1150">
      <c r="B1150" s="29" t="n"/>
    </row>
    <row r="1151">
      <c r="B1151" s="29" t="n"/>
    </row>
    <row r="1152">
      <c r="B1152" s="29" t="n"/>
    </row>
    <row r="1153">
      <c r="B1153" s="29" t="n"/>
    </row>
    <row r="1154">
      <c r="B1154" s="29" t="n"/>
    </row>
    <row r="1155">
      <c r="B1155" s="29" t="n"/>
    </row>
    <row r="1156">
      <c r="B1156" s="29" t="n"/>
    </row>
    <row r="1157">
      <c r="B1157" s="29" t="n"/>
    </row>
    <row r="1158">
      <c r="B1158" s="29" t="n"/>
    </row>
    <row r="1159">
      <c r="B1159" s="29" t="n"/>
    </row>
    <row r="1160">
      <c r="B1160" s="29" t="n"/>
    </row>
    <row r="1161">
      <c r="B1161" s="29" t="n"/>
    </row>
    <row r="1162">
      <c r="B1162" s="29" t="n"/>
    </row>
    <row r="1163">
      <c r="B1163" s="29" t="n"/>
    </row>
    <row r="1164">
      <c r="B1164" s="29" t="n"/>
    </row>
    <row r="1165">
      <c r="B1165" s="29" t="n"/>
    </row>
    <row r="1166">
      <c r="B1166" s="29" t="n"/>
    </row>
    <row r="1167">
      <c r="B1167" s="29" t="n"/>
    </row>
    <row r="1168">
      <c r="B1168" s="29" t="n"/>
    </row>
    <row r="1169">
      <c r="B1169" s="29" t="n"/>
    </row>
    <row r="1170">
      <c r="B1170" s="29" t="n"/>
    </row>
    <row r="1171">
      <c r="B1171" s="29" t="n"/>
    </row>
    <row r="1172">
      <c r="B1172" s="29" t="n"/>
    </row>
    <row r="1173">
      <c r="B1173" s="29" t="n"/>
    </row>
    <row r="1174">
      <c r="B1174" s="29" t="n"/>
    </row>
    <row r="1175">
      <c r="B1175" s="29" t="n"/>
    </row>
    <row r="1176">
      <c r="B1176" s="29" t="n"/>
    </row>
    <row r="1177">
      <c r="B1177" s="29" t="n"/>
    </row>
    <row r="1178">
      <c r="B1178" s="29" t="n"/>
    </row>
    <row r="1179">
      <c r="B1179" s="29" t="n"/>
    </row>
    <row r="1180">
      <c r="B1180" s="29" t="n"/>
    </row>
    <row r="1181">
      <c r="B1181" s="29" t="n"/>
    </row>
    <row r="1182">
      <c r="B1182" s="29" t="n"/>
    </row>
    <row r="1183">
      <c r="B1183" s="29" t="n"/>
    </row>
    <row r="1184">
      <c r="B1184" s="29" t="n"/>
    </row>
    <row r="1185">
      <c r="B1185" s="29" t="n"/>
    </row>
    <row r="1186">
      <c r="B1186" s="29" t="n"/>
    </row>
    <row r="1187">
      <c r="B1187" s="29" t="n"/>
    </row>
    <row r="1188">
      <c r="B1188" s="29" t="n"/>
    </row>
    <row r="1189">
      <c r="B1189" s="29" t="n"/>
    </row>
    <row r="1190">
      <c r="B1190" s="29" t="n"/>
    </row>
    <row r="1191">
      <c r="B1191" s="29" t="n"/>
    </row>
    <row r="1192">
      <c r="B1192" s="29" t="n"/>
    </row>
    <row r="1193">
      <c r="B1193" s="29" t="n"/>
    </row>
    <row r="1194">
      <c r="B1194" s="29" t="n"/>
    </row>
    <row r="1195">
      <c r="B1195" s="29" t="n"/>
    </row>
    <row r="1196">
      <c r="B1196" s="29" t="n"/>
    </row>
    <row r="1197">
      <c r="B1197" s="29" t="n"/>
    </row>
    <row r="1198">
      <c r="B1198" s="29" t="n"/>
    </row>
    <row r="1199">
      <c r="B1199" s="29" t="n"/>
    </row>
    <row r="1200">
      <c r="B1200" s="29" t="n"/>
    </row>
    <row r="1201">
      <c r="B1201" s="29" t="n"/>
    </row>
    <row r="1202">
      <c r="B1202" s="29" t="n"/>
    </row>
    <row r="1203">
      <c r="B1203" s="29" t="n"/>
    </row>
    <row r="1204">
      <c r="B1204" s="29" t="n"/>
    </row>
    <row r="1205">
      <c r="B1205" s="29" t="n"/>
    </row>
    <row r="1206">
      <c r="B1206" s="29" t="n"/>
    </row>
    <row r="1207">
      <c r="B1207" s="29" t="n"/>
    </row>
    <row r="1208">
      <c r="B1208" s="29" t="n"/>
    </row>
    <row r="1209">
      <c r="B1209" s="29" t="n"/>
    </row>
    <row r="1210">
      <c r="B1210" s="29" t="n"/>
    </row>
    <row r="1211">
      <c r="B1211" s="29" t="n"/>
    </row>
    <row r="1212">
      <c r="B1212" s="29" t="n"/>
    </row>
    <row r="1213">
      <c r="B1213" s="29" t="n"/>
    </row>
    <row r="1214">
      <c r="B1214" s="29" t="n"/>
    </row>
    <row r="1215">
      <c r="B1215" s="29" t="n"/>
    </row>
    <row r="1216">
      <c r="B1216" s="29" t="n"/>
    </row>
    <row r="1217">
      <c r="B1217" s="29" t="n"/>
    </row>
    <row r="1218">
      <c r="B1218" s="29" t="n"/>
    </row>
    <row r="1219">
      <c r="B1219" s="29" t="n"/>
    </row>
    <row r="1220">
      <c r="B1220" s="29" t="n"/>
    </row>
    <row r="1221">
      <c r="B1221" s="29" t="n"/>
    </row>
    <row r="1222">
      <c r="B1222" s="29" t="n"/>
    </row>
    <row r="1223">
      <c r="B1223" s="29" t="n"/>
    </row>
    <row r="1224">
      <c r="B1224" s="29" t="n"/>
    </row>
    <row r="1225">
      <c r="B1225" s="29" t="n"/>
    </row>
    <row r="1226">
      <c r="B1226" s="29" t="n"/>
    </row>
    <row r="1227">
      <c r="B1227" s="29" t="n"/>
    </row>
    <row r="1228">
      <c r="B1228" s="29" t="n"/>
    </row>
    <row r="1229">
      <c r="B1229" s="29" t="n"/>
    </row>
    <row r="1230">
      <c r="B1230" s="29" t="n"/>
    </row>
    <row r="1231">
      <c r="B1231" s="29" t="n"/>
    </row>
    <row r="1232">
      <c r="B1232" s="29" t="n"/>
    </row>
    <row r="1233">
      <c r="B1233" s="29" t="n"/>
    </row>
    <row r="1234">
      <c r="B1234" s="29" t="n"/>
    </row>
    <row r="1235">
      <c r="B1235" s="29" t="n"/>
    </row>
    <row r="1236">
      <c r="B1236" s="29" t="n"/>
    </row>
    <row r="1237">
      <c r="B1237" s="29" t="n"/>
    </row>
    <row r="1238">
      <c r="B1238" s="29" t="n"/>
    </row>
    <row r="1239">
      <c r="B1239" s="29" t="n"/>
    </row>
    <row r="1240">
      <c r="B1240" s="29" t="n"/>
    </row>
    <row r="1241">
      <c r="B1241" s="29" t="n"/>
    </row>
    <row r="1242">
      <c r="B1242" s="29" t="n"/>
    </row>
    <row r="1243">
      <c r="B1243" s="29" t="n"/>
    </row>
    <row r="1244">
      <c r="B1244" s="29" t="n"/>
    </row>
    <row r="1245">
      <c r="B1245" s="29" t="n"/>
    </row>
    <row r="1246">
      <c r="B1246" s="29" t="n"/>
    </row>
    <row r="1247">
      <c r="B1247" s="29" t="n"/>
    </row>
    <row r="1248">
      <c r="B1248" s="29" t="n"/>
    </row>
    <row r="1249">
      <c r="B1249" s="29" t="n"/>
    </row>
    <row r="1250">
      <c r="B1250" s="29" t="n"/>
    </row>
    <row r="1251">
      <c r="B1251" s="29" t="n"/>
    </row>
    <row r="1252">
      <c r="B1252" s="29" t="n"/>
    </row>
    <row r="1253">
      <c r="B1253" s="29" t="n"/>
    </row>
    <row r="1254">
      <c r="B1254" s="29" t="n"/>
    </row>
    <row r="1255">
      <c r="B1255" s="29" t="n"/>
    </row>
    <row r="1256">
      <c r="B1256" s="29" t="n"/>
    </row>
    <row r="1257">
      <c r="B1257" s="29" t="n"/>
    </row>
    <row r="1258">
      <c r="B1258" s="29" t="n"/>
    </row>
    <row r="1259">
      <c r="B1259" s="29" t="n"/>
    </row>
    <row r="1260">
      <c r="B1260" s="29" t="n"/>
    </row>
    <row r="1261">
      <c r="B1261" s="29" t="n"/>
    </row>
    <row r="1262">
      <c r="B1262" s="29" t="n"/>
    </row>
    <row r="1263">
      <c r="B1263" s="29" t="n"/>
    </row>
    <row r="1264">
      <c r="B1264" s="29" t="n"/>
    </row>
    <row r="1265">
      <c r="B1265" s="29" t="n"/>
    </row>
    <row r="1266">
      <c r="B1266" s="29" t="n"/>
    </row>
    <row r="1267">
      <c r="B1267" s="29" t="n"/>
    </row>
    <row r="1268">
      <c r="B1268" s="29" t="n"/>
    </row>
    <row r="1269">
      <c r="B1269" s="29" t="n"/>
    </row>
    <row r="1270">
      <c r="B1270" s="29" t="n"/>
    </row>
    <row r="1271">
      <c r="B1271" s="29" t="n"/>
    </row>
    <row r="1272">
      <c r="B1272" s="29" t="n"/>
    </row>
    <row r="1273">
      <c r="B1273" s="29" t="n"/>
    </row>
    <row r="1274">
      <c r="B1274" s="29" t="n"/>
    </row>
    <row r="1275">
      <c r="B1275" s="29" t="n"/>
    </row>
    <row r="1276">
      <c r="B1276" s="29" t="n"/>
    </row>
    <row r="1277">
      <c r="B1277" s="29" t="n"/>
    </row>
    <row r="1278">
      <c r="B1278" s="29" t="n"/>
    </row>
    <row r="1279">
      <c r="B1279" s="29" t="n"/>
    </row>
    <row r="1280">
      <c r="B1280" s="29" t="n"/>
    </row>
    <row r="1281">
      <c r="B1281" s="29" t="n"/>
    </row>
    <row r="1282">
      <c r="B1282" s="29" t="n"/>
    </row>
    <row r="1283">
      <c r="B1283" s="29" t="n"/>
    </row>
    <row r="1284">
      <c r="B1284" s="29" t="n"/>
    </row>
    <row r="1285">
      <c r="B1285" s="29" t="n"/>
    </row>
    <row r="1286">
      <c r="B1286" s="29" t="n"/>
    </row>
    <row r="1287">
      <c r="B1287" s="29" t="n"/>
    </row>
    <row r="1288">
      <c r="B1288" s="29" t="n"/>
    </row>
    <row r="1289">
      <c r="B1289" s="29" t="n"/>
    </row>
    <row r="1290">
      <c r="B1290" s="29" t="n"/>
    </row>
    <row r="1291">
      <c r="B1291" s="29" t="n"/>
    </row>
    <row r="1292">
      <c r="B1292" s="29" t="n"/>
    </row>
    <row r="1293">
      <c r="B1293" s="29" t="n"/>
    </row>
    <row r="1294">
      <c r="B1294" s="29" t="n"/>
    </row>
    <row r="1295">
      <c r="B1295" s="29" t="n"/>
    </row>
    <row r="1296">
      <c r="B1296" s="29" t="n"/>
    </row>
    <row r="1297">
      <c r="B1297" s="29" t="n"/>
    </row>
    <row r="1298">
      <c r="B1298" s="29" t="n"/>
    </row>
    <row r="1299">
      <c r="B1299" s="29" t="n"/>
    </row>
    <row r="1300">
      <c r="B1300" s="29" t="n"/>
    </row>
    <row r="1301">
      <c r="B1301" s="29" t="n"/>
    </row>
    <row r="1302">
      <c r="B1302" s="29" t="n"/>
    </row>
    <row r="1303">
      <c r="B1303" s="29" t="n"/>
    </row>
    <row r="1304">
      <c r="B1304" s="29" t="n"/>
    </row>
    <row r="1305">
      <c r="B1305" s="29" t="n"/>
    </row>
    <row r="1306">
      <c r="B1306" s="29" t="n"/>
    </row>
    <row r="1307">
      <c r="B1307" s="29" t="n"/>
    </row>
    <row r="1308">
      <c r="B1308" s="29" t="n"/>
    </row>
    <row r="1309">
      <c r="B1309" s="29" t="n"/>
    </row>
    <row r="1310">
      <c r="B1310" s="29" t="n"/>
    </row>
    <row r="1311">
      <c r="B1311" s="29" t="n"/>
    </row>
    <row r="1312">
      <c r="B1312" s="29" t="n"/>
    </row>
    <row r="1313">
      <c r="B1313" s="29" t="n"/>
    </row>
    <row r="1314">
      <c r="B1314" s="29" t="n"/>
    </row>
    <row r="1315">
      <c r="B1315" s="29" t="n"/>
    </row>
    <row r="1316">
      <c r="B1316" s="29" t="n"/>
    </row>
    <row r="1317">
      <c r="B1317" s="29" t="n"/>
    </row>
    <row r="1318">
      <c r="B1318" s="29" t="n"/>
    </row>
    <row r="1319">
      <c r="B1319" s="29" t="n"/>
    </row>
    <row r="1320">
      <c r="B1320" s="29" t="n"/>
    </row>
    <row r="1321">
      <c r="B1321" s="29" t="n"/>
    </row>
    <row r="1322">
      <c r="B1322" s="29" t="n"/>
    </row>
    <row r="1323">
      <c r="B1323" s="29" t="n"/>
    </row>
    <row r="1324">
      <c r="B1324" s="29" t="n"/>
    </row>
    <row r="1325">
      <c r="B1325" s="29" t="n"/>
    </row>
    <row r="1326">
      <c r="B1326" s="29" t="n"/>
    </row>
    <row r="1327">
      <c r="B1327" s="29" t="n"/>
    </row>
    <row r="1328">
      <c r="B1328" s="29" t="n"/>
    </row>
    <row r="1329">
      <c r="B1329" s="29" t="n"/>
    </row>
    <row r="1330">
      <c r="B1330" s="29" t="n"/>
    </row>
    <row r="1331">
      <c r="B1331" s="29" t="n"/>
    </row>
    <row r="1332">
      <c r="B1332" s="29" t="n"/>
    </row>
    <row r="1333">
      <c r="B1333" s="29" t="n"/>
    </row>
    <row r="1334">
      <c r="B1334" s="29" t="n"/>
    </row>
    <row r="1335">
      <c r="B1335" s="29" t="n"/>
    </row>
    <row r="1336">
      <c r="B1336" s="29" t="n"/>
    </row>
    <row r="1337">
      <c r="B1337" s="29" t="n"/>
    </row>
    <row r="1338">
      <c r="B1338" s="29" t="n"/>
    </row>
    <row r="1339">
      <c r="B1339" s="29" t="n"/>
    </row>
    <row r="1340">
      <c r="B1340" s="29" t="n"/>
    </row>
    <row r="1341">
      <c r="B1341" s="29" t="n"/>
    </row>
    <row r="1342">
      <c r="B1342" s="29" t="n"/>
    </row>
    <row r="1343">
      <c r="B1343" s="29" t="n"/>
    </row>
    <row r="1344">
      <c r="B1344" s="29" t="n"/>
    </row>
    <row r="1345">
      <c r="B1345" s="29" t="n"/>
    </row>
    <row r="1346">
      <c r="B1346" s="29" t="n"/>
    </row>
    <row r="1347">
      <c r="B1347" s="29" t="n"/>
    </row>
    <row r="1348">
      <c r="B1348" s="29" t="n"/>
    </row>
    <row r="1349">
      <c r="B1349" s="29" t="n"/>
    </row>
    <row r="1350">
      <c r="B1350" s="29" t="n"/>
    </row>
    <row r="1351">
      <c r="B1351" s="29" t="n"/>
    </row>
    <row r="1352">
      <c r="B1352" s="29" t="n"/>
    </row>
    <row r="1353">
      <c r="B1353" s="29" t="n"/>
    </row>
    <row r="1354">
      <c r="B1354" s="29" t="n"/>
    </row>
    <row r="1355">
      <c r="B1355" s="29" t="n"/>
    </row>
    <row r="1356">
      <c r="B1356" s="29" t="n"/>
    </row>
    <row r="1357">
      <c r="B1357" s="29" t="n"/>
    </row>
    <row r="1358">
      <c r="B1358" s="29" t="n"/>
    </row>
    <row r="1359">
      <c r="B1359" s="29" t="n"/>
    </row>
    <row r="1360">
      <c r="B1360" s="29" t="n"/>
    </row>
    <row r="1361">
      <c r="B1361" s="29" t="n"/>
    </row>
    <row r="1362">
      <c r="B1362" s="29" t="n"/>
    </row>
    <row r="1363">
      <c r="B1363" s="29" t="n"/>
    </row>
    <row r="1364">
      <c r="B1364" s="29" t="n"/>
    </row>
    <row r="1365">
      <c r="B1365" s="29" t="n"/>
    </row>
    <row r="1366">
      <c r="B1366" s="29" t="n"/>
    </row>
    <row r="1367">
      <c r="B1367" s="29" t="n"/>
    </row>
    <row r="1368">
      <c r="B1368" s="29" t="n"/>
    </row>
    <row r="1369">
      <c r="B1369" s="29" t="n"/>
    </row>
    <row r="1370">
      <c r="B1370" s="29" t="n"/>
    </row>
    <row r="1371">
      <c r="B1371" s="29" t="n"/>
    </row>
    <row r="1372">
      <c r="B1372" s="29" t="n"/>
    </row>
    <row r="1373">
      <c r="B1373" s="29" t="n"/>
    </row>
    <row r="1374">
      <c r="B1374" s="29" t="n"/>
    </row>
    <row r="1375">
      <c r="B1375" s="29" t="n"/>
    </row>
    <row r="1376">
      <c r="B1376" s="29" t="n"/>
    </row>
    <row r="1377">
      <c r="B1377" s="29" t="n"/>
    </row>
    <row r="1378">
      <c r="B1378" s="29" t="n"/>
    </row>
    <row r="1379">
      <c r="B1379" s="29" t="n"/>
    </row>
    <row r="1380">
      <c r="B1380" s="29" t="n"/>
    </row>
    <row r="1381">
      <c r="B1381" s="29" t="n"/>
    </row>
    <row r="1382">
      <c r="B1382" s="29" t="n"/>
    </row>
    <row r="1383">
      <c r="B1383" s="29" t="n"/>
    </row>
    <row r="1384">
      <c r="B1384" s="29" t="n"/>
    </row>
    <row r="1385">
      <c r="B1385" s="29" t="n"/>
    </row>
    <row r="1386">
      <c r="B1386" s="29" t="n"/>
    </row>
    <row r="1387">
      <c r="B1387" s="29" t="n"/>
    </row>
    <row r="1388">
      <c r="B1388" s="29" t="n"/>
    </row>
    <row r="1389">
      <c r="B1389" s="29" t="n"/>
    </row>
    <row r="1390">
      <c r="B1390" s="29" t="n"/>
    </row>
    <row r="1391">
      <c r="B1391" s="29" t="n"/>
    </row>
    <row r="1392">
      <c r="B1392" s="29" t="n"/>
    </row>
    <row r="1393">
      <c r="B1393" s="29" t="n"/>
    </row>
    <row r="1394">
      <c r="B1394" s="29" t="n"/>
    </row>
    <row r="1395">
      <c r="B1395" s="29" t="n"/>
    </row>
    <row r="1396">
      <c r="B1396" s="29" t="n"/>
    </row>
    <row r="1397">
      <c r="B1397" s="29" t="n"/>
    </row>
    <row r="1398">
      <c r="B1398" s="29" t="n"/>
    </row>
    <row r="1399">
      <c r="B1399" s="29" t="n"/>
    </row>
    <row r="1400">
      <c r="B1400" s="29" t="n"/>
    </row>
    <row r="1401">
      <c r="B1401" s="29" t="n"/>
    </row>
    <row r="1402">
      <c r="B1402" s="29" t="n"/>
    </row>
    <row r="1403">
      <c r="B1403" s="29" t="n"/>
    </row>
    <row r="1404">
      <c r="B1404" s="29" t="n"/>
    </row>
    <row r="1405">
      <c r="B1405" s="29" t="n"/>
    </row>
    <row r="1406">
      <c r="B1406" s="29" t="n"/>
    </row>
    <row r="1407">
      <c r="B1407" s="29" t="n"/>
    </row>
    <row r="1408">
      <c r="B1408" s="29" t="n"/>
    </row>
    <row r="1409">
      <c r="B1409" s="29" t="n"/>
    </row>
    <row r="1410">
      <c r="B1410" s="29" t="n"/>
    </row>
    <row r="1411">
      <c r="B1411" s="29" t="n"/>
    </row>
    <row r="1412">
      <c r="B1412" s="29" t="n"/>
    </row>
    <row r="1413">
      <c r="B1413" s="29" t="n"/>
    </row>
    <row r="1414">
      <c r="B1414" s="29" t="n"/>
    </row>
    <row r="1415">
      <c r="B1415" s="29" t="n"/>
    </row>
    <row r="1416">
      <c r="B1416" s="29" t="n"/>
    </row>
    <row r="1417">
      <c r="B1417" s="29" t="n"/>
    </row>
    <row r="1418">
      <c r="B1418" s="29" t="n"/>
    </row>
    <row r="1419">
      <c r="B1419" s="29" t="n"/>
    </row>
    <row r="1420">
      <c r="B1420" s="29" t="n"/>
    </row>
    <row r="1421">
      <c r="B1421" s="29" t="n"/>
    </row>
    <row r="1422">
      <c r="B1422" s="29" t="n"/>
    </row>
    <row r="1423">
      <c r="B1423" s="29" t="n"/>
    </row>
    <row r="1424">
      <c r="B1424" s="29" t="n"/>
    </row>
    <row r="1425">
      <c r="B1425" s="29" t="n"/>
    </row>
    <row r="1426">
      <c r="B1426" s="29" t="n"/>
    </row>
    <row r="1427">
      <c r="B1427" s="29" t="n"/>
    </row>
    <row r="1428">
      <c r="B1428" s="29" t="n"/>
    </row>
    <row r="1429">
      <c r="B1429" s="29" t="n"/>
    </row>
    <row r="1430">
      <c r="B1430" s="29" t="n"/>
    </row>
    <row r="1431">
      <c r="B1431" s="29" t="n"/>
    </row>
    <row r="1432">
      <c r="B1432" s="29" t="n"/>
    </row>
    <row r="1433">
      <c r="B1433" s="29" t="n"/>
    </row>
    <row r="1434">
      <c r="B1434" s="29" t="n"/>
    </row>
    <row r="1435">
      <c r="B1435" s="29" t="n"/>
    </row>
    <row r="1436">
      <c r="B1436" s="29" t="n"/>
    </row>
    <row r="1437">
      <c r="B1437" s="29" t="n"/>
    </row>
    <row r="1438">
      <c r="B1438" s="29" t="n"/>
    </row>
    <row r="1439">
      <c r="B1439" s="29" t="n"/>
    </row>
    <row r="1440">
      <c r="B1440" s="29" t="n"/>
    </row>
    <row r="1441">
      <c r="B1441" s="29" t="n"/>
    </row>
    <row r="1442">
      <c r="B1442" s="29" t="n"/>
    </row>
    <row r="1443">
      <c r="B1443" s="29" t="n"/>
    </row>
    <row r="1444">
      <c r="B1444" s="29" t="n"/>
    </row>
    <row r="1445">
      <c r="B1445" s="29" t="n"/>
    </row>
    <row r="1446">
      <c r="B1446" s="29" t="n"/>
    </row>
    <row r="1447">
      <c r="B1447" s="29" t="n"/>
    </row>
    <row r="1448">
      <c r="B1448" s="29" t="n"/>
    </row>
    <row r="1449">
      <c r="B1449" s="29" t="n"/>
    </row>
    <row r="1450">
      <c r="B1450" s="29" t="n"/>
    </row>
    <row r="1451">
      <c r="B1451" s="29" t="n"/>
    </row>
    <row r="1452">
      <c r="B1452" s="29" t="n"/>
    </row>
    <row r="1453">
      <c r="B1453" s="29" t="n"/>
    </row>
    <row r="1454">
      <c r="B1454" s="29" t="n"/>
    </row>
    <row r="1455">
      <c r="B1455" s="29" t="n"/>
    </row>
    <row r="1456">
      <c r="B1456" s="29" t="n"/>
    </row>
    <row r="1457">
      <c r="B1457" s="29" t="n"/>
    </row>
    <row r="1458">
      <c r="B1458" s="29" t="n"/>
    </row>
    <row r="1459">
      <c r="B1459" s="29" t="n"/>
    </row>
    <row r="1460">
      <c r="B1460" s="29" t="n"/>
    </row>
    <row r="1461">
      <c r="B1461" s="29" t="n"/>
    </row>
    <row r="1462">
      <c r="B1462" s="29" t="n"/>
    </row>
    <row r="1463">
      <c r="B1463" s="29" t="n"/>
    </row>
    <row r="1464">
      <c r="B1464" s="29" t="n"/>
    </row>
    <row r="1465">
      <c r="B1465" s="29" t="n"/>
    </row>
    <row r="1466">
      <c r="B1466" s="29" t="n"/>
    </row>
    <row r="1467">
      <c r="B1467" s="29" t="n"/>
    </row>
    <row r="1468">
      <c r="B1468" s="29" t="n"/>
    </row>
    <row r="1469">
      <c r="B1469" s="29" t="n"/>
    </row>
    <row r="1470">
      <c r="B1470" s="29" t="n"/>
    </row>
    <row r="1471">
      <c r="B1471" s="29" t="n"/>
    </row>
    <row r="1472">
      <c r="B1472" s="29" t="n"/>
    </row>
    <row r="1473">
      <c r="B1473" s="29" t="n"/>
    </row>
    <row r="1474">
      <c r="B1474" s="29" t="n"/>
    </row>
    <row r="1475">
      <c r="B1475" s="29" t="n"/>
    </row>
    <row r="1476">
      <c r="B1476" s="29" t="n"/>
    </row>
    <row r="1477">
      <c r="B1477" s="29" t="n"/>
    </row>
    <row r="1478">
      <c r="B1478" s="29" t="n"/>
    </row>
    <row r="1479">
      <c r="B1479" s="29" t="n"/>
    </row>
    <row r="1480">
      <c r="B1480" s="29" t="n"/>
    </row>
    <row r="1481">
      <c r="B1481" s="29" t="n"/>
    </row>
    <row r="1482">
      <c r="B1482" s="29" t="n"/>
    </row>
    <row r="1483">
      <c r="B1483" s="29" t="n"/>
    </row>
    <row r="1484">
      <c r="B1484" s="29" t="n"/>
    </row>
    <row r="1485">
      <c r="B1485" s="29" t="n"/>
    </row>
    <row r="1486">
      <c r="B1486" s="29" t="n"/>
    </row>
    <row r="1487">
      <c r="B1487" s="29" t="n"/>
    </row>
    <row r="1488">
      <c r="B1488" s="29" t="n"/>
    </row>
    <row r="1489">
      <c r="B1489" s="29" t="n"/>
    </row>
    <row r="1490">
      <c r="B1490" s="29" t="n"/>
    </row>
    <row r="1491">
      <c r="B1491" s="29" t="n"/>
    </row>
    <row r="1492">
      <c r="B1492" s="29" t="n"/>
    </row>
    <row r="1493">
      <c r="B1493" s="29" t="n"/>
    </row>
    <row r="1494">
      <c r="B1494" s="29" t="n"/>
    </row>
    <row r="1495">
      <c r="B1495" s="29" t="n"/>
    </row>
    <row r="1496">
      <c r="B1496" s="29" t="n"/>
    </row>
    <row r="1497">
      <c r="B1497" s="29" t="n"/>
    </row>
    <row r="1498">
      <c r="B1498" s="29" t="n"/>
    </row>
    <row r="1499">
      <c r="B1499" s="29" t="n"/>
    </row>
    <row r="1500">
      <c r="B1500" s="29" t="n"/>
    </row>
    <row r="1501">
      <c r="B1501" s="29" t="n"/>
    </row>
    <row r="1502">
      <c r="B1502" s="29" t="n"/>
    </row>
    <row r="1503">
      <c r="B1503" s="29" t="n"/>
    </row>
    <row r="1504">
      <c r="B1504" s="29" t="n"/>
    </row>
    <row r="1505">
      <c r="B1505" s="29" t="n"/>
    </row>
    <row r="1506">
      <c r="B1506" s="29" t="n"/>
    </row>
    <row r="1507">
      <c r="B1507" s="29" t="n"/>
    </row>
    <row r="1508">
      <c r="B1508" s="29" t="n"/>
    </row>
    <row r="1509">
      <c r="B1509" s="29" t="n"/>
    </row>
    <row r="1510">
      <c r="B1510" s="29" t="n"/>
    </row>
    <row r="1511">
      <c r="B1511" s="29" t="n"/>
    </row>
    <row r="1512">
      <c r="B1512" s="29" t="n"/>
    </row>
    <row r="1513">
      <c r="B1513" s="29" t="n"/>
    </row>
    <row r="1514">
      <c r="B1514" s="29" t="n"/>
    </row>
    <row r="1515">
      <c r="B1515" s="29" t="n"/>
    </row>
    <row r="1516">
      <c r="B1516" s="29" t="n"/>
    </row>
    <row r="1517">
      <c r="B1517" s="29" t="n"/>
    </row>
    <row r="1518">
      <c r="B1518" s="29" t="n"/>
    </row>
    <row r="1519">
      <c r="B1519" s="29" t="n"/>
    </row>
    <row r="1520">
      <c r="B1520" s="29" t="n"/>
    </row>
    <row r="1521">
      <c r="B1521" s="29" t="n"/>
    </row>
    <row r="1522">
      <c r="B1522" s="29" t="n"/>
    </row>
    <row r="1523">
      <c r="B1523" s="29" t="n"/>
    </row>
    <row r="1524">
      <c r="B1524" s="29" t="n"/>
    </row>
    <row r="1525">
      <c r="B1525" s="29" t="n"/>
    </row>
    <row r="1526">
      <c r="B1526" s="29" t="n"/>
    </row>
    <row r="1527">
      <c r="B1527" s="29" t="n"/>
    </row>
    <row r="1528">
      <c r="B1528" s="29" t="n"/>
    </row>
    <row r="1529">
      <c r="B1529" s="29" t="n"/>
    </row>
    <row r="1530">
      <c r="B1530" s="29" t="n"/>
    </row>
    <row r="1531">
      <c r="B1531" s="29" t="n"/>
    </row>
    <row r="1532">
      <c r="B1532" s="29" t="n"/>
    </row>
    <row r="1533">
      <c r="B1533" s="29" t="n"/>
    </row>
    <row r="1534">
      <c r="B1534" s="29" t="n"/>
    </row>
    <row r="1535">
      <c r="B1535" s="29" t="n"/>
    </row>
    <row r="1536">
      <c r="B1536" s="29" t="n"/>
    </row>
    <row r="1537">
      <c r="B1537" s="29" t="n"/>
    </row>
    <row r="1538">
      <c r="B1538" s="29" t="n"/>
    </row>
    <row r="1539">
      <c r="B1539" s="29" t="n"/>
    </row>
    <row r="1540">
      <c r="B1540" s="29" t="n"/>
    </row>
    <row r="1541">
      <c r="B1541" s="29" t="n"/>
    </row>
    <row r="1542">
      <c r="B1542" s="29" t="n"/>
    </row>
    <row r="1543">
      <c r="B1543" s="29" t="n"/>
    </row>
    <row r="1544">
      <c r="B1544" s="29" t="n"/>
    </row>
    <row r="1545">
      <c r="B1545" s="29" t="n"/>
    </row>
    <row r="1546">
      <c r="B1546" s="29" t="n"/>
    </row>
    <row r="1547">
      <c r="B1547" s="29" t="n"/>
    </row>
    <row r="1548">
      <c r="B1548" s="29" t="n"/>
    </row>
    <row r="1549">
      <c r="B1549" s="29" t="n"/>
    </row>
    <row r="1550">
      <c r="B1550" s="29" t="n"/>
    </row>
    <row r="1551">
      <c r="B1551" s="29" t="n"/>
    </row>
    <row r="1552">
      <c r="B1552" s="29" t="n"/>
    </row>
    <row r="1553">
      <c r="B1553" s="29" t="n"/>
    </row>
    <row r="1554">
      <c r="B1554" s="29" t="n"/>
    </row>
    <row r="1555">
      <c r="B1555" s="29" t="n"/>
    </row>
    <row r="1556">
      <c r="B1556" s="29" t="n"/>
    </row>
    <row r="1557">
      <c r="B1557" s="29" t="n"/>
    </row>
    <row r="1558">
      <c r="B1558" s="29" t="n"/>
    </row>
    <row r="1559">
      <c r="B1559" s="29" t="n"/>
    </row>
    <row r="1560">
      <c r="B1560" s="29" t="n"/>
    </row>
    <row r="1561">
      <c r="B1561" s="29" t="n"/>
    </row>
    <row r="1562">
      <c r="B1562" s="29" t="n"/>
    </row>
    <row r="1563">
      <c r="B1563" s="29" t="n"/>
    </row>
    <row r="1564">
      <c r="B1564" s="29" t="n"/>
    </row>
    <row r="1565">
      <c r="B1565" s="29" t="n"/>
    </row>
    <row r="1566">
      <c r="B1566" s="29" t="n"/>
    </row>
    <row r="1567">
      <c r="B1567" s="29" t="n"/>
    </row>
    <row r="1568">
      <c r="B1568" s="29" t="n"/>
    </row>
    <row r="1569">
      <c r="B1569" s="29" t="n"/>
    </row>
    <row r="1570">
      <c r="B1570" s="29" t="n"/>
    </row>
    <row r="1571">
      <c r="B1571" s="29" t="n"/>
    </row>
    <row r="1572">
      <c r="B1572" s="29" t="n"/>
    </row>
    <row r="1573">
      <c r="B1573" s="29" t="n"/>
    </row>
    <row r="1574">
      <c r="B1574" s="29" t="n"/>
    </row>
    <row r="1575">
      <c r="B1575" s="29" t="n"/>
    </row>
    <row r="1576">
      <c r="B1576" s="29" t="n"/>
    </row>
    <row r="1577">
      <c r="B1577" s="29" t="n"/>
    </row>
    <row r="1578">
      <c r="B1578" s="29" t="n"/>
    </row>
    <row r="1579">
      <c r="B1579" s="29" t="n"/>
    </row>
    <row r="1580">
      <c r="B1580" s="29" t="n"/>
    </row>
    <row r="1581">
      <c r="B1581" s="29" t="n"/>
    </row>
    <row r="1582">
      <c r="B1582" s="29" t="n"/>
    </row>
    <row r="1583">
      <c r="B1583" s="29" t="n"/>
    </row>
    <row r="1584">
      <c r="B1584" s="29" t="n"/>
    </row>
    <row r="1585">
      <c r="B1585" s="29" t="n"/>
    </row>
    <row r="1586">
      <c r="B1586" s="29" t="n"/>
    </row>
    <row r="1587">
      <c r="B1587" s="29" t="n"/>
    </row>
    <row r="1588">
      <c r="B1588" s="29" t="n"/>
    </row>
    <row r="1589">
      <c r="B1589" s="29" t="n"/>
    </row>
    <row r="1590">
      <c r="B1590" s="29" t="n"/>
    </row>
    <row r="1591">
      <c r="B1591" s="29" t="n"/>
    </row>
    <row r="1592">
      <c r="B1592" s="29" t="n"/>
    </row>
    <row r="1593">
      <c r="B1593" s="29" t="n"/>
    </row>
    <row r="1594">
      <c r="B1594" s="29" t="n"/>
    </row>
    <row r="1595">
      <c r="B1595" s="29" t="n"/>
    </row>
    <row r="1596">
      <c r="B1596" s="29" t="n"/>
    </row>
    <row r="1597">
      <c r="B1597" s="29" t="n"/>
    </row>
    <row r="1598">
      <c r="B1598" s="29" t="n"/>
    </row>
    <row r="1599">
      <c r="B1599" s="29" t="n"/>
    </row>
    <row r="1600">
      <c r="B1600" s="29" t="n"/>
    </row>
    <row r="1601">
      <c r="B1601" s="29" t="n"/>
    </row>
    <row r="1602">
      <c r="B1602" s="29" t="n"/>
    </row>
    <row r="1603">
      <c r="B1603" s="29" t="n"/>
    </row>
    <row r="1604">
      <c r="B1604" s="29" t="n"/>
    </row>
    <row r="1605">
      <c r="B1605" s="29" t="n"/>
    </row>
    <row r="1606">
      <c r="B1606" s="29" t="n"/>
    </row>
    <row r="1607">
      <c r="B1607" s="29" t="n"/>
    </row>
    <row r="1608">
      <c r="B1608" s="29" t="n"/>
    </row>
    <row r="1609">
      <c r="B1609" s="29" t="n"/>
    </row>
    <row r="1610">
      <c r="B1610" s="29" t="n"/>
    </row>
    <row r="1611">
      <c r="B1611" s="29" t="n"/>
    </row>
    <row r="1612">
      <c r="B1612" s="29" t="n"/>
    </row>
    <row r="1613">
      <c r="B1613" s="29" t="n"/>
    </row>
    <row r="1614">
      <c r="B1614" s="29" t="n"/>
    </row>
    <row r="1615">
      <c r="B1615" s="29" t="n"/>
    </row>
    <row r="1616">
      <c r="B1616" s="29" t="n"/>
    </row>
    <row r="1617">
      <c r="B1617" s="29" t="n"/>
    </row>
    <row r="1618">
      <c r="B1618" s="29" t="n"/>
    </row>
    <row r="1619">
      <c r="B1619" s="29" t="n"/>
    </row>
    <row r="1620">
      <c r="B1620" s="29" t="n"/>
    </row>
    <row r="1621">
      <c r="B1621" s="29" t="n"/>
    </row>
    <row r="1622">
      <c r="B1622" s="29" t="n"/>
    </row>
    <row r="1623">
      <c r="B1623" s="29" t="n"/>
    </row>
    <row r="1624">
      <c r="B1624" s="29" t="n"/>
    </row>
    <row r="1625">
      <c r="B1625" s="29" t="n"/>
    </row>
    <row r="1626">
      <c r="B1626" s="29" t="n"/>
    </row>
    <row r="1627">
      <c r="B1627" s="29" t="n"/>
    </row>
    <row r="1628">
      <c r="B1628" s="29" t="n"/>
    </row>
    <row r="1629">
      <c r="B1629" s="29" t="n"/>
    </row>
    <row r="1630">
      <c r="B1630" s="29" t="n"/>
    </row>
    <row r="1631">
      <c r="B1631" s="29" t="n"/>
    </row>
    <row r="1632">
      <c r="B1632" s="29" t="n"/>
    </row>
    <row r="1633">
      <c r="B1633" s="29" t="n"/>
    </row>
    <row r="1634">
      <c r="B1634" s="29" t="n"/>
    </row>
    <row r="1635">
      <c r="B1635" s="29" t="n"/>
    </row>
    <row r="1636">
      <c r="B1636" s="29" t="n"/>
    </row>
    <row r="1637">
      <c r="B1637" s="29" t="n"/>
    </row>
    <row r="1638">
      <c r="B1638" s="29" t="n"/>
    </row>
    <row r="1639">
      <c r="B1639" s="29" t="n"/>
    </row>
    <row r="1640">
      <c r="B1640" s="29" t="n"/>
    </row>
    <row r="1641">
      <c r="B1641" s="29" t="n"/>
    </row>
    <row r="1642">
      <c r="B1642" s="29" t="n"/>
    </row>
    <row r="1643">
      <c r="B1643" s="29" t="n"/>
    </row>
    <row r="1644">
      <c r="B1644" s="29" t="n"/>
    </row>
    <row r="1645">
      <c r="B1645" s="29" t="n"/>
    </row>
    <row r="1646">
      <c r="B1646" s="29" t="n"/>
    </row>
    <row r="1647">
      <c r="B1647" s="29" t="n"/>
    </row>
    <row r="1648">
      <c r="B1648" s="29" t="n"/>
    </row>
    <row r="1649">
      <c r="B1649" s="29" t="n"/>
    </row>
    <row r="1650">
      <c r="B1650" s="29" t="n"/>
    </row>
    <row r="1651">
      <c r="B1651" s="29" t="n"/>
    </row>
    <row r="1652">
      <c r="B1652" s="29" t="n"/>
    </row>
    <row r="1653">
      <c r="B1653" s="29" t="n"/>
    </row>
    <row r="1654">
      <c r="B1654" s="29" t="n"/>
    </row>
    <row r="1655">
      <c r="B1655" s="29" t="n"/>
    </row>
    <row r="1656">
      <c r="B1656" s="29" t="n"/>
    </row>
    <row r="1657">
      <c r="B1657" s="29" t="n"/>
    </row>
    <row r="1658">
      <c r="B1658" s="29" t="n"/>
    </row>
    <row r="1659">
      <c r="B1659" s="29" t="n"/>
    </row>
    <row r="1660">
      <c r="B1660" s="29" t="n"/>
    </row>
    <row r="1661">
      <c r="B1661" s="29" t="n"/>
    </row>
    <row r="1662">
      <c r="B1662" s="29" t="n"/>
    </row>
    <row r="1663">
      <c r="B1663" s="29" t="n"/>
    </row>
    <row r="1664">
      <c r="B1664" s="29" t="n"/>
    </row>
    <row r="1665">
      <c r="B1665" s="29" t="n"/>
    </row>
    <row r="1666">
      <c r="B1666" s="29" t="n"/>
    </row>
    <row r="1667">
      <c r="B1667" s="29" t="n"/>
    </row>
    <row r="1668">
      <c r="B1668" s="29" t="n"/>
    </row>
    <row r="1669">
      <c r="B1669" s="29" t="n"/>
    </row>
    <row r="1670">
      <c r="B1670" s="29" t="n"/>
    </row>
    <row r="1671">
      <c r="B1671" s="29" t="n"/>
    </row>
    <row r="1672">
      <c r="B1672" s="29" t="n"/>
    </row>
    <row r="1673">
      <c r="B1673" s="29" t="n"/>
    </row>
    <row r="1674">
      <c r="B1674" s="29" t="n"/>
    </row>
    <row r="1675">
      <c r="B1675" s="29" t="n"/>
    </row>
    <row r="1676">
      <c r="B1676" s="29" t="n"/>
    </row>
    <row r="1677">
      <c r="B1677" s="29" t="n"/>
    </row>
    <row r="1678">
      <c r="B1678" s="29" t="n"/>
    </row>
    <row r="1679">
      <c r="B1679" s="29" t="n"/>
    </row>
    <row r="1680">
      <c r="B1680" s="29" t="n"/>
    </row>
    <row r="1681">
      <c r="B1681" s="29" t="n"/>
    </row>
    <row r="1682">
      <c r="B1682" s="29" t="n"/>
    </row>
    <row r="1683">
      <c r="B1683" s="29" t="n"/>
    </row>
    <row r="1684">
      <c r="B1684" s="29" t="n"/>
    </row>
    <row r="1685">
      <c r="B1685" s="29" t="n"/>
    </row>
    <row r="1686">
      <c r="B1686" s="29" t="n"/>
    </row>
    <row r="1687">
      <c r="B1687" s="29" t="n"/>
    </row>
    <row r="1688">
      <c r="B1688" s="29" t="n"/>
    </row>
    <row r="1689">
      <c r="B1689" s="29" t="n"/>
    </row>
    <row r="1690">
      <c r="B1690" s="29" t="n"/>
    </row>
    <row r="1691">
      <c r="B1691" s="29" t="n"/>
    </row>
    <row r="1692">
      <c r="B1692" s="29" t="n"/>
    </row>
    <row r="1693">
      <c r="B1693" s="29" t="n"/>
    </row>
    <row r="1694">
      <c r="B1694" s="29" t="n"/>
    </row>
    <row r="1695">
      <c r="B1695" s="29" t="n"/>
    </row>
    <row r="1696">
      <c r="B1696" s="29" t="n"/>
    </row>
    <row r="1697">
      <c r="B1697" s="29" t="n"/>
    </row>
    <row r="1698">
      <c r="B1698" s="29" t="n"/>
    </row>
    <row r="1699">
      <c r="B1699" s="29" t="n"/>
    </row>
    <row r="1700">
      <c r="B1700" s="29" t="n"/>
    </row>
    <row r="1701">
      <c r="B1701" s="29" t="n"/>
    </row>
    <row r="1702">
      <c r="B1702" s="29" t="n"/>
    </row>
    <row r="1703">
      <c r="B1703" s="29" t="n"/>
    </row>
    <row r="1704">
      <c r="B1704" s="29" t="n"/>
    </row>
    <row r="1705">
      <c r="B1705" s="29" t="n"/>
    </row>
    <row r="1706">
      <c r="B1706" s="29" t="n"/>
    </row>
    <row r="1707">
      <c r="B1707" s="29" t="n"/>
    </row>
    <row r="1708">
      <c r="B1708" s="29" t="n"/>
    </row>
    <row r="1709">
      <c r="B1709" s="29" t="n"/>
    </row>
    <row r="1710">
      <c r="B1710" s="29" t="n"/>
    </row>
    <row r="1711">
      <c r="B1711" s="29" t="n"/>
    </row>
    <row r="1712">
      <c r="B1712" s="29" t="n"/>
    </row>
    <row r="1713">
      <c r="B1713" s="29" t="n"/>
    </row>
    <row r="1714">
      <c r="B1714" s="29" t="n"/>
    </row>
    <row r="1715">
      <c r="B1715" s="29" t="n"/>
    </row>
    <row r="1716">
      <c r="B1716" s="29" t="n"/>
    </row>
    <row r="1717">
      <c r="B1717" s="29" t="n"/>
    </row>
    <row r="1718">
      <c r="B1718" s="29" t="n"/>
    </row>
    <row r="1719">
      <c r="B1719" s="29" t="n"/>
    </row>
    <row r="1720">
      <c r="B1720" s="29" t="n"/>
    </row>
    <row r="1721">
      <c r="B1721" s="29" t="n"/>
    </row>
    <row r="1722">
      <c r="B1722" s="29" t="n"/>
    </row>
    <row r="1723">
      <c r="B1723" s="29" t="n"/>
    </row>
    <row r="1724">
      <c r="B1724" s="29" t="n"/>
    </row>
    <row r="1725">
      <c r="B1725" s="29" t="n"/>
    </row>
    <row r="1726">
      <c r="B1726" s="29" t="n"/>
    </row>
    <row r="1727">
      <c r="B1727" s="29" t="n"/>
    </row>
    <row r="1728">
      <c r="B1728" s="29" t="n"/>
    </row>
    <row r="1729">
      <c r="B1729" s="29" t="n"/>
    </row>
    <row r="1730">
      <c r="B1730" s="29" t="n"/>
    </row>
    <row r="1731">
      <c r="B1731" s="29" t="n"/>
    </row>
    <row r="1732">
      <c r="B1732" s="29" t="n"/>
    </row>
    <row r="1733">
      <c r="B1733" s="29" t="n"/>
    </row>
    <row r="1734">
      <c r="B1734" s="29" t="n"/>
    </row>
    <row r="1735">
      <c r="B1735" s="29" t="n"/>
    </row>
    <row r="1736">
      <c r="B1736" s="29" t="n"/>
    </row>
    <row r="1737">
      <c r="B1737" s="29" t="n"/>
    </row>
    <row r="1738">
      <c r="B1738" s="29" t="n"/>
    </row>
    <row r="1739">
      <c r="B1739" s="29" t="n"/>
    </row>
    <row r="1740">
      <c r="B1740" s="29" t="n"/>
    </row>
    <row r="1741">
      <c r="B1741" s="29" t="n"/>
    </row>
    <row r="1742">
      <c r="B1742" s="29" t="n"/>
    </row>
    <row r="1743">
      <c r="B1743" s="29" t="n"/>
    </row>
    <row r="1744">
      <c r="B1744" s="29" t="n"/>
    </row>
    <row r="1745">
      <c r="B1745" s="29" t="n"/>
    </row>
    <row r="1746">
      <c r="B1746" s="29" t="n"/>
    </row>
    <row r="1747">
      <c r="B1747" s="29" t="n"/>
    </row>
    <row r="1748">
      <c r="B1748" s="29" t="n"/>
    </row>
    <row r="1749">
      <c r="B1749" s="29" t="n"/>
    </row>
    <row r="1750">
      <c r="B1750" s="29" t="n"/>
    </row>
    <row r="1751">
      <c r="B1751" s="29" t="n"/>
    </row>
    <row r="1752">
      <c r="B1752" s="29" t="n"/>
    </row>
    <row r="1753">
      <c r="B1753" s="29" t="n"/>
    </row>
    <row r="1754">
      <c r="B1754" s="29" t="n"/>
    </row>
    <row r="1755">
      <c r="B1755" s="29" t="n"/>
    </row>
    <row r="1756">
      <c r="B1756" s="29" t="n"/>
    </row>
    <row r="1757">
      <c r="B1757" s="29" t="n"/>
    </row>
    <row r="1758">
      <c r="B1758" s="29" t="n"/>
    </row>
    <row r="1759">
      <c r="B1759" s="29" t="n"/>
    </row>
    <row r="1760">
      <c r="B1760" s="29" t="n"/>
    </row>
    <row r="1761">
      <c r="B1761" s="29" t="n"/>
    </row>
    <row r="1762">
      <c r="B1762" s="29" t="n"/>
    </row>
    <row r="1763">
      <c r="B1763" s="29" t="n"/>
    </row>
    <row r="1764">
      <c r="B1764" s="29" t="n"/>
    </row>
    <row r="1765">
      <c r="B1765" s="29" t="n"/>
    </row>
    <row r="1766">
      <c r="B1766" s="29" t="n"/>
    </row>
    <row r="1767">
      <c r="B1767" s="29" t="n"/>
    </row>
    <row r="1768">
      <c r="B1768" s="29" t="n"/>
    </row>
    <row r="1769">
      <c r="B1769" s="29" t="n"/>
    </row>
    <row r="1770">
      <c r="B1770" s="29" t="n"/>
    </row>
    <row r="1771">
      <c r="B1771" s="29" t="n"/>
    </row>
    <row r="1772">
      <c r="B1772" s="29" t="n"/>
    </row>
    <row r="1773">
      <c r="B1773" s="29" t="n"/>
    </row>
    <row r="1774">
      <c r="B1774" s="29" t="n"/>
    </row>
    <row r="1775">
      <c r="B1775" s="29" t="n"/>
    </row>
    <row r="1776">
      <c r="B1776" s="29" t="n"/>
    </row>
    <row r="1777">
      <c r="B1777" s="29" t="n"/>
    </row>
    <row r="1778">
      <c r="B1778" s="29" t="n"/>
    </row>
    <row r="1779">
      <c r="B1779" s="29" t="n"/>
    </row>
    <row r="1780">
      <c r="B1780" s="29" t="n"/>
    </row>
    <row r="1781">
      <c r="B1781" s="29" t="n"/>
    </row>
    <row r="1782">
      <c r="B1782" s="29" t="n"/>
    </row>
    <row r="1783">
      <c r="B1783" s="29" t="n"/>
    </row>
    <row r="1784">
      <c r="B1784" s="29" t="n"/>
    </row>
    <row r="1785">
      <c r="B1785" s="29" t="n"/>
    </row>
    <row r="1786">
      <c r="B1786" s="29" t="n"/>
    </row>
    <row r="1787">
      <c r="B1787" s="29" t="n"/>
    </row>
    <row r="1788">
      <c r="B1788" s="29" t="n"/>
    </row>
    <row r="1789">
      <c r="B1789" s="29" t="n"/>
    </row>
    <row r="1790">
      <c r="B1790" s="29" t="n"/>
    </row>
    <row r="1791">
      <c r="B1791" s="29" t="n"/>
    </row>
    <row r="1792">
      <c r="B1792" s="29" t="n"/>
    </row>
    <row r="1793">
      <c r="B1793" s="29" t="n"/>
    </row>
    <row r="1794">
      <c r="B1794" s="29" t="n"/>
    </row>
    <row r="1795">
      <c r="B1795" s="29" t="n"/>
    </row>
    <row r="1796">
      <c r="B1796" s="29" t="n"/>
    </row>
    <row r="1797">
      <c r="B1797" s="29" t="n"/>
    </row>
    <row r="1798">
      <c r="B1798" s="29" t="n"/>
    </row>
    <row r="1799">
      <c r="B1799" s="29" t="n"/>
    </row>
    <row r="1800">
      <c r="B1800" s="29" t="n"/>
    </row>
    <row r="1801">
      <c r="B1801" s="29" t="n"/>
    </row>
    <row r="1802">
      <c r="B1802" s="29" t="n"/>
    </row>
    <row r="1803">
      <c r="B1803" s="29" t="n"/>
    </row>
    <row r="1804">
      <c r="B1804" s="29" t="n"/>
    </row>
    <row r="1805">
      <c r="B1805" s="29" t="n"/>
    </row>
    <row r="1806">
      <c r="B1806" s="29" t="n"/>
    </row>
    <row r="1807">
      <c r="B1807" s="29" t="n"/>
    </row>
    <row r="1808">
      <c r="B1808" s="29" t="n"/>
    </row>
    <row r="1809">
      <c r="B1809" s="29" t="n"/>
    </row>
    <row r="1810">
      <c r="B1810" s="29" t="n"/>
    </row>
    <row r="1811">
      <c r="B1811" s="29" t="n"/>
    </row>
    <row r="1812">
      <c r="B1812" s="29" t="n"/>
    </row>
    <row r="1813">
      <c r="B1813" s="29" t="n"/>
    </row>
    <row r="1814">
      <c r="B1814" s="29" t="n"/>
    </row>
    <row r="1815">
      <c r="B1815" s="29" t="n"/>
    </row>
    <row r="1816">
      <c r="B1816" s="29" t="n"/>
    </row>
    <row r="1817">
      <c r="B1817" s="29" t="n"/>
    </row>
    <row r="1818">
      <c r="B1818" s="29" t="n"/>
    </row>
    <row r="1819">
      <c r="B1819" s="29" t="n"/>
    </row>
    <row r="1820">
      <c r="B1820" s="29" t="n"/>
    </row>
    <row r="1821">
      <c r="B1821" s="29" t="n"/>
    </row>
    <row r="1822">
      <c r="B1822" s="29" t="n"/>
    </row>
    <row r="1823">
      <c r="B1823" s="29" t="n"/>
    </row>
    <row r="1824">
      <c r="B1824" s="29" t="n"/>
    </row>
    <row r="1825">
      <c r="B1825" s="29" t="n"/>
    </row>
    <row r="1826">
      <c r="B1826" s="29" t="n"/>
    </row>
    <row r="1827">
      <c r="B1827" s="29" t="n"/>
    </row>
    <row r="1828">
      <c r="B1828" s="29" t="n"/>
    </row>
    <row r="1829">
      <c r="B1829" s="29" t="n"/>
    </row>
    <row r="1830">
      <c r="B1830" s="29" t="n"/>
    </row>
    <row r="1831">
      <c r="B1831" s="29" t="n"/>
    </row>
    <row r="1832">
      <c r="B1832" s="29" t="n"/>
    </row>
    <row r="1833">
      <c r="B1833" s="29" t="n"/>
    </row>
    <row r="1834">
      <c r="B1834" s="29" t="n"/>
    </row>
    <row r="1835">
      <c r="B1835" s="29" t="n"/>
    </row>
    <row r="1836">
      <c r="B1836" s="29" t="n"/>
    </row>
    <row r="1837">
      <c r="B1837" s="29" t="n"/>
    </row>
    <row r="1838">
      <c r="B1838" s="29" t="n"/>
    </row>
    <row r="1839">
      <c r="B1839" s="29" t="n"/>
    </row>
    <row r="1840">
      <c r="B1840" s="29" t="n"/>
    </row>
    <row r="1841">
      <c r="B1841" s="29" t="n"/>
    </row>
    <row r="1842">
      <c r="B1842" s="29" t="n"/>
    </row>
    <row r="1843">
      <c r="B1843" s="29" t="n"/>
    </row>
    <row r="1844">
      <c r="B1844" s="29" t="n"/>
    </row>
    <row r="1845">
      <c r="B1845" s="29" t="n"/>
    </row>
    <row r="1846">
      <c r="B1846" s="29" t="n"/>
    </row>
    <row r="1847">
      <c r="B1847" s="29" t="n"/>
    </row>
    <row r="1848">
      <c r="B1848" s="29" t="n"/>
    </row>
    <row r="1849">
      <c r="B1849" s="29" t="n"/>
    </row>
    <row r="1850">
      <c r="B1850" s="29" t="n"/>
    </row>
    <row r="1851">
      <c r="B1851" s="29" t="n"/>
    </row>
    <row r="1852">
      <c r="B1852" s="29" t="n"/>
    </row>
    <row r="1853">
      <c r="B1853" s="29" t="n"/>
    </row>
    <row r="1854">
      <c r="B1854" s="29" t="n"/>
    </row>
    <row r="1855">
      <c r="B1855" s="29" t="n"/>
    </row>
    <row r="1856">
      <c r="B1856" s="29" t="n"/>
    </row>
    <row r="1857">
      <c r="B1857" s="29" t="n"/>
    </row>
    <row r="1858">
      <c r="B1858" s="29" t="n"/>
    </row>
    <row r="1859">
      <c r="B1859" s="29" t="n"/>
    </row>
    <row r="1860">
      <c r="B1860" s="29" t="n"/>
    </row>
    <row r="1861">
      <c r="B1861" s="29" t="n"/>
    </row>
    <row r="1862">
      <c r="B1862" s="29" t="n"/>
    </row>
    <row r="1863">
      <c r="B1863" s="29" t="n"/>
    </row>
    <row r="1864">
      <c r="B1864" s="29" t="n"/>
    </row>
    <row r="1865">
      <c r="B1865" s="29" t="n"/>
    </row>
    <row r="1866">
      <c r="B1866" s="29" t="n"/>
    </row>
    <row r="1867">
      <c r="B1867" s="29" t="n"/>
    </row>
    <row r="1868">
      <c r="B1868" s="29" t="n"/>
    </row>
    <row r="1869">
      <c r="B1869" s="29" t="n"/>
    </row>
    <row r="1870">
      <c r="B1870" s="29" t="n"/>
    </row>
    <row r="1871">
      <c r="B1871" s="29" t="n"/>
    </row>
    <row r="1872">
      <c r="B1872" s="29" t="n"/>
    </row>
    <row r="1873">
      <c r="B1873" s="29" t="n"/>
    </row>
    <row r="1874">
      <c r="B1874" s="29" t="n"/>
    </row>
    <row r="1875">
      <c r="B1875" s="29" t="n"/>
    </row>
    <row r="1876">
      <c r="B1876" s="29" t="n"/>
    </row>
    <row r="1877">
      <c r="B1877" s="29" t="n"/>
    </row>
    <row r="1878">
      <c r="B1878" s="29" t="n"/>
    </row>
    <row r="1879">
      <c r="B1879" s="29" t="n"/>
    </row>
    <row r="1880">
      <c r="B1880" s="29" t="n"/>
    </row>
    <row r="1881">
      <c r="B1881" s="29" t="n"/>
    </row>
    <row r="1882">
      <c r="B1882" s="29" t="n"/>
    </row>
    <row r="1883">
      <c r="B1883" s="29" t="n"/>
    </row>
    <row r="1884">
      <c r="B1884" s="29" t="n"/>
    </row>
    <row r="1885">
      <c r="B1885" s="29" t="n"/>
    </row>
    <row r="1886">
      <c r="B1886" s="29" t="n"/>
    </row>
    <row r="1887">
      <c r="B1887" s="29" t="n"/>
    </row>
    <row r="1888">
      <c r="B1888" s="29" t="n"/>
    </row>
    <row r="1889">
      <c r="B1889" s="29" t="n"/>
    </row>
    <row r="1890">
      <c r="B1890" s="29" t="n"/>
    </row>
    <row r="1891">
      <c r="B1891" s="29" t="n"/>
    </row>
    <row r="1892">
      <c r="B1892" s="29" t="n"/>
    </row>
    <row r="1893">
      <c r="B1893" s="29" t="n"/>
    </row>
    <row r="1894">
      <c r="B1894" s="29" t="n"/>
    </row>
    <row r="1895">
      <c r="B1895" s="29" t="n"/>
    </row>
    <row r="1896">
      <c r="B1896" s="29" t="n"/>
    </row>
    <row r="1897">
      <c r="B1897" s="29" t="n"/>
    </row>
    <row r="1898">
      <c r="B1898" s="29" t="n"/>
    </row>
    <row r="1899">
      <c r="B1899" s="29" t="n"/>
    </row>
    <row r="1900">
      <c r="B1900" s="29" t="n"/>
    </row>
    <row r="1901">
      <c r="B1901" s="29" t="n"/>
    </row>
    <row r="1902">
      <c r="B1902" s="29" t="n"/>
    </row>
    <row r="1903">
      <c r="B1903" s="29" t="n"/>
    </row>
    <row r="1904">
      <c r="B1904" s="29" t="n"/>
    </row>
    <row r="1905">
      <c r="B1905" s="29" t="n"/>
    </row>
    <row r="1906">
      <c r="B1906" s="29" t="n"/>
    </row>
    <row r="1907">
      <c r="B1907" s="29" t="n"/>
    </row>
    <row r="1908">
      <c r="B1908" s="29" t="n"/>
    </row>
    <row r="1909">
      <c r="B1909" s="29" t="n"/>
    </row>
    <row r="1910">
      <c r="B1910" s="29" t="n"/>
    </row>
    <row r="1911">
      <c r="B1911" s="29" t="n"/>
    </row>
    <row r="1912">
      <c r="B1912" s="29" t="n"/>
    </row>
    <row r="1913">
      <c r="B1913" s="29" t="n"/>
    </row>
    <row r="1914">
      <c r="B1914" s="29" t="n"/>
    </row>
    <row r="1915">
      <c r="B1915" s="29" t="n"/>
    </row>
    <row r="1916">
      <c r="B1916" s="29" t="n"/>
    </row>
    <row r="1917">
      <c r="B1917" s="29" t="n"/>
    </row>
    <row r="1918">
      <c r="B1918" s="29" t="n"/>
    </row>
    <row r="1919">
      <c r="B1919" s="29" t="n"/>
    </row>
    <row r="1920">
      <c r="B1920" s="29" t="n"/>
    </row>
    <row r="1921">
      <c r="B1921" s="29" t="n"/>
    </row>
    <row r="1922">
      <c r="B1922" s="29" t="n"/>
    </row>
    <row r="1923">
      <c r="B1923" s="29" t="n"/>
    </row>
    <row r="1924">
      <c r="B1924" s="29" t="n"/>
    </row>
    <row r="1925">
      <c r="B1925" s="29" t="n"/>
    </row>
    <row r="1926">
      <c r="B1926" s="29" t="n"/>
    </row>
    <row r="1927">
      <c r="B1927" s="29" t="n"/>
    </row>
    <row r="1928">
      <c r="B1928" s="29" t="n"/>
    </row>
    <row r="1929">
      <c r="B1929" s="29" t="n"/>
    </row>
    <row r="1930">
      <c r="B1930" s="29" t="n"/>
    </row>
    <row r="1931">
      <c r="B1931" s="29" t="n"/>
    </row>
    <row r="1932">
      <c r="B1932" s="29" t="n"/>
    </row>
    <row r="1933">
      <c r="B1933" s="29" t="n"/>
    </row>
    <row r="1934">
      <c r="B1934" s="29" t="n"/>
    </row>
    <row r="1935">
      <c r="B1935" s="29" t="n"/>
    </row>
    <row r="1936">
      <c r="B1936" s="29" t="n"/>
    </row>
    <row r="1937">
      <c r="B1937" s="29" t="n"/>
    </row>
    <row r="1938">
      <c r="B1938" s="29" t="n"/>
    </row>
    <row r="1939">
      <c r="B1939" s="29" t="n"/>
    </row>
    <row r="1940">
      <c r="B1940" s="29" t="n"/>
    </row>
    <row r="1941">
      <c r="B1941" s="29" t="n"/>
    </row>
    <row r="1942">
      <c r="B1942" s="29" t="n"/>
    </row>
    <row r="1943">
      <c r="B1943" s="29" t="n"/>
    </row>
    <row r="1944">
      <c r="B1944" s="29" t="n"/>
    </row>
    <row r="1945">
      <c r="B1945" s="29" t="n"/>
    </row>
    <row r="1946">
      <c r="B1946" s="29" t="n"/>
    </row>
    <row r="1947">
      <c r="B1947" s="29" t="n"/>
    </row>
    <row r="1948">
      <c r="B1948" s="29" t="n"/>
    </row>
    <row r="1949">
      <c r="B1949" s="29" t="n"/>
    </row>
    <row r="1950">
      <c r="B1950" s="29" t="n"/>
    </row>
    <row r="1951">
      <c r="B1951" s="29" t="n"/>
    </row>
    <row r="1952">
      <c r="B1952" s="29" t="n"/>
    </row>
    <row r="1953">
      <c r="B1953" s="29" t="n"/>
    </row>
    <row r="1954">
      <c r="B1954" s="29" t="n"/>
    </row>
    <row r="1955">
      <c r="B1955" s="29" t="n"/>
    </row>
    <row r="1956">
      <c r="B1956" s="29" t="n"/>
    </row>
    <row r="1957">
      <c r="B1957" s="29" t="n"/>
    </row>
    <row r="1958">
      <c r="B1958" s="29" t="n"/>
    </row>
    <row r="1959">
      <c r="B1959" s="29" t="n"/>
    </row>
    <row r="1960">
      <c r="B1960" s="29" t="n"/>
    </row>
    <row r="1961">
      <c r="B1961" s="29" t="n"/>
    </row>
    <row r="1962">
      <c r="B1962" s="29" t="n"/>
    </row>
    <row r="1963">
      <c r="B1963" s="29" t="n"/>
    </row>
    <row r="1964">
      <c r="B1964" s="29" t="n"/>
    </row>
    <row r="1965">
      <c r="B1965" s="29" t="n"/>
    </row>
    <row r="1966">
      <c r="B1966" s="29" t="n"/>
    </row>
    <row r="1967">
      <c r="B1967" s="29" t="n"/>
    </row>
    <row r="1968">
      <c r="B1968" s="29" t="n"/>
    </row>
    <row r="1969">
      <c r="B1969" s="29" t="n"/>
    </row>
    <row r="1970">
      <c r="B1970" s="29" t="n"/>
    </row>
    <row r="1971">
      <c r="B1971" s="29" t="n"/>
    </row>
    <row r="1972">
      <c r="B1972" s="29" t="n"/>
    </row>
    <row r="1973">
      <c r="B1973" s="29" t="n"/>
    </row>
    <row r="1974">
      <c r="B1974" s="29" t="n"/>
    </row>
    <row r="1975">
      <c r="B1975" s="29" t="n"/>
    </row>
    <row r="1976">
      <c r="B1976" s="29" t="n"/>
    </row>
    <row r="1977">
      <c r="B1977" s="29" t="n"/>
    </row>
    <row r="1978">
      <c r="B1978" s="29" t="n"/>
    </row>
    <row r="1979">
      <c r="B1979" s="29" t="n"/>
    </row>
    <row r="1980">
      <c r="B1980" s="29" t="n"/>
    </row>
    <row r="1981">
      <c r="B1981" s="29" t="n"/>
    </row>
    <row r="1982">
      <c r="B1982" s="29" t="n"/>
    </row>
    <row r="1983">
      <c r="B1983" s="29" t="n"/>
    </row>
    <row r="1984">
      <c r="B1984" s="29" t="n"/>
    </row>
    <row r="1985">
      <c r="B1985" s="29" t="n"/>
    </row>
    <row r="1986">
      <c r="B1986" s="29" t="n"/>
    </row>
    <row r="1987">
      <c r="B1987" s="29" t="n"/>
    </row>
    <row r="1988">
      <c r="B1988" s="29" t="n"/>
    </row>
    <row r="1989">
      <c r="B1989" s="29" t="n"/>
    </row>
    <row r="1990">
      <c r="B1990" s="29" t="n"/>
    </row>
    <row r="1991">
      <c r="B1991" s="29" t="n"/>
    </row>
    <row r="1992">
      <c r="B1992" s="29" t="n"/>
    </row>
    <row r="1993">
      <c r="B1993" s="29" t="n"/>
    </row>
    <row r="1994">
      <c r="B1994" s="29" t="n"/>
    </row>
    <row r="1995">
      <c r="B1995" s="29" t="n"/>
    </row>
    <row r="1996">
      <c r="B1996" s="29" t="n"/>
    </row>
    <row r="1997">
      <c r="B1997" s="29" t="n"/>
    </row>
    <row r="1998">
      <c r="B1998" s="29" t="n"/>
    </row>
    <row r="1999">
      <c r="B1999" s="29" t="n"/>
    </row>
    <row r="2000">
      <c r="B2000" s="29" t="n"/>
    </row>
    <row r="2001">
      <c r="B2001" s="29" t="n"/>
    </row>
    <row r="2002">
      <c r="B2002" s="29" t="n"/>
    </row>
    <row r="2003">
      <c r="B2003" s="29" t="n"/>
    </row>
    <row r="2004">
      <c r="B2004" s="29" t="n"/>
    </row>
    <row r="2005">
      <c r="B2005" s="29" t="n"/>
    </row>
    <row r="2006">
      <c r="B2006" s="29" t="n"/>
    </row>
    <row r="2007">
      <c r="B2007" s="29" t="n"/>
    </row>
    <row r="2008">
      <c r="B2008" s="29" t="n"/>
    </row>
    <row r="2009">
      <c r="B2009" s="29" t="n"/>
    </row>
    <row r="2010">
      <c r="B2010" s="29" t="n"/>
    </row>
    <row r="2011">
      <c r="B2011" s="29" t="n"/>
    </row>
    <row r="2012">
      <c r="B2012" s="29" t="n"/>
    </row>
    <row r="2013">
      <c r="B2013" s="29" t="n"/>
    </row>
    <row r="2014">
      <c r="B2014" s="29" t="n"/>
    </row>
    <row r="2015">
      <c r="B2015" s="29" t="n"/>
    </row>
    <row r="2016">
      <c r="B2016" s="29" t="n"/>
    </row>
    <row r="2017">
      <c r="B2017" s="29" t="n"/>
    </row>
    <row r="2018">
      <c r="B2018" s="29" t="n"/>
    </row>
    <row r="2019">
      <c r="B2019" s="29" t="n"/>
    </row>
    <row r="2020">
      <c r="B2020" s="29" t="n"/>
    </row>
    <row r="2021">
      <c r="B2021" s="29" t="n"/>
    </row>
    <row r="2022">
      <c r="B2022" s="29" t="n"/>
    </row>
    <row r="2023">
      <c r="B2023" s="29" t="n"/>
    </row>
    <row r="2024">
      <c r="B2024" s="29" t="n"/>
    </row>
    <row r="2025">
      <c r="B2025" s="29" t="n"/>
    </row>
    <row r="2026">
      <c r="B2026" s="29" t="n"/>
    </row>
    <row r="2027">
      <c r="B2027" s="29" t="n"/>
    </row>
    <row r="2028">
      <c r="B2028" s="29" t="n"/>
    </row>
    <row r="2029">
      <c r="B2029" s="29" t="n"/>
    </row>
    <row r="2030">
      <c r="B2030" s="29" t="n"/>
    </row>
    <row r="2031">
      <c r="B2031" s="29" t="n"/>
    </row>
    <row r="2032">
      <c r="B2032" s="29" t="n"/>
    </row>
    <row r="2033">
      <c r="B2033" s="29" t="n"/>
    </row>
    <row r="2034">
      <c r="B2034" s="29" t="n"/>
    </row>
    <row r="2035">
      <c r="B2035" s="29" t="n"/>
    </row>
    <row r="2036">
      <c r="B2036" s="29" t="n"/>
    </row>
    <row r="2037">
      <c r="B2037" s="29" t="n"/>
    </row>
    <row r="2038">
      <c r="B2038" s="29" t="n"/>
    </row>
    <row r="2039">
      <c r="B2039" s="29" t="n"/>
    </row>
    <row r="2040">
      <c r="B2040" s="29" t="n"/>
    </row>
    <row r="2041">
      <c r="B2041" s="29" t="n"/>
    </row>
    <row r="2042">
      <c r="B2042" s="29" t="n"/>
    </row>
    <row r="2043">
      <c r="B2043" s="29" t="n"/>
    </row>
    <row r="2044">
      <c r="B2044" s="29" t="n"/>
    </row>
    <row r="2045">
      <c r="B2045" s="29" t="n"/>
    </row>
    <row r="2046">
      <c r="B2046" s="29" t="n"/>
    </row>
    <row r="2047">
      <c r="B2047" s="29" t="n"/>
    </row>
    <row r="2048">
      <c r="B2048" s="29" t="n"/>
    </row>
    <row r="2049">
      <c r="B2049" s="29" t="n"/>
    </row>
    <row r="2050">
      <c r="B2050" s="29" t="n"/>
    </row>
    <row r="2051">
      <c r="B2051" s="29" t="n"/>
    </row>
    <row r="2052">
      <c r="B2052" s="29" t="n"/>
    </row>
    <row r="2053">
      <c r="B2053" s="29" t="n"/>
    </row>
    <row r="2054">
      <c r="B2054" s="29" t="n"/>
    </row>
    <row r="2055">
      <c r="B2055" s="29" t="n"/>
    </row>
    <row r="2056">
      <c r="B2056" s="29" t="n"/>
    </row>
    <row r="2057">
      <c r="B2057" s="29" t="n"/>
    </row>
    <row r="2058">
      <c r="B2058" s="29" t="n"/>
    </row>
    <row r="2059">
      <c r="B2059" s="29" t="n"/>
    </row>
    <row r="2060">
      <c r="B2060" s="29" t="n"/>
    </row>
    <row r="2061">
      <c r="B2061" s="29" t="n"/>
    </row>
    <row r="2062">
      <c r="B2062" s="29" t="n"/>
    </row>
    <row r="2063">
      <c r="B2063" s="29" t="n"/>
    </row>
    <row r="2064">
      <c r="B2064" s="29" t="n"/>
    </row>
    <row r="2065">
      <c r="B2065" s="29" t="n"/>
    </row>
    <row r="2066">
      <c r="B2066" s="29" t="n"/>
    </row>
    <row r="2067">
      <c r="B2067" s="29" t="n"/>
    </row>
    <row r="2068">
      <c r="B2068" s="29" t="n"/>
    </row>
    <row r="2069">
      <c r="B2069" s="29" t="n"/>
    </row>
    <row r="2070">
      <c r="B2070" s="29" t="n"/>
    </row>
    <row r="2071">
      <c r="B2071" s="29" t="n"/>
    </row>
    <row r="2072">
      <c r="B2072" s="29" t="n"/>
    </row>
    <row r="2073">
      <c r="B2073" s="29" t="n"/>
    </row>
    <row r="2074">
      <c r="B2074" s="29" t="n"/>
    </row>
    <row r="2075">
      <c r="B2075" s="29" t="n"/>
    </row>
    <row r="2076">
      <c r="B2076" s="29" t="n"/>
    </row>
    <row r="2077">
      <c r="B2077" s="29" t="n"/>
    </row>
    <row r="2078">
      <c r="B2078" s="29" t="n"/>
    </row>
    <row r="2079">
      <c r="B2079" s="29" t="n"/>
    </row>
    <row r="2080">
      <c r="B2080" s="29" t="n"/>
    </row>
    <row r="2081">
      <c r="B2081" s="29" t="n"/>
    </row>
    <row r="2082">
      <c r="B2082" s="29" t="n"/>
    </row>
    <row r="2083">
      <c r="B2083" s="29" t="n"/>
    </row>
    <row r="2084">
      <c r="B2084" s="29" t="n"/>
    </row>
    <row r="2085">
      <c r="B2085" s="29" t="n"/>
    </row>
    <row r="2086">
      <c r="B2086" s="29" t="n"/>
    </row>
    <row r="2087">
      <c r="B2087" s="29" t="n"/>
    </row>
    <row r="2088">
      <c r="B2088" s="29" t="n"/>
    </row>
    <row r="2089">
      <c r="B2089" s="29" t="n"/>
    </row>
    <row r="2090">
      <c r="B2090" s="29" t="n"/>
    </row>
    <row r="2091">
      <c r="B2091" s="29" t="n"/>
    </row>
    <row r="2092">
      <c r="B2092" s="29" t="n"/>
    </row>
    <row r="2093">
      <c r="B2093" s="29" t="n"/>
    </row>
    <row r="2094">
      <c r="B2094" s="29" t="n"/>
    </row>
    <row r="2095">
      <c r="B2095" s="29" t="n"/>
    </row>
    <row r="2096">
      <c r="B2096" s="29" t="n"/>
    </row>
    <row r="2097">
      <c r="B2097" s="29" t="n"/>
    </row>
    <row r="2098">
      <c r="B2098" s="29" t="n"/>
    </row>
    <row r="2099">
      <c r="B2099" s="29" t="n"/>
    </row>
    <row r="2100">
      <c r="B2100" s="29" t="n"/>
    </row>
    <row r="2101">
      <c r="B2101" s="29" t="n"/>
    </row>
    <row r="2102">
      <c r="B2102" s="29" t="n"/>
    </row>
    <row r="2103">
      <c r="B2103" s="29" t="n"/>
    </row>
    <row r="2104">
      <c r="B2104" s="29" t="n"/>
    </row>
    <row r="2105">
      <c r="B2105" s="29" t="n"/>
    </row>
    <row r="2106">
      <c r="B2106" s="29" t="n"/>
    </row>
    <row r="2107">
      <c r="B2107" s="29" t="n"/>
    </row>
    <row r="2108">
      <c r="B2108" s="29" t="n"/>
    </row>
    <row r="2109">
      <c r="B2109" s="29" t="n"/>
    </row>
    <row r="2110">
      <c r="B2110" s="29" t="n"/>
    </row>
    <row r="2111">
      <c r="B2111" s="29" t="n"/>
    </row>
    <row r="2112">
      <c r="B2112" s="29" t="n"/>
    </row>
    <row r="2113">
      <c r="B2113" s="29" t="n"/>
    </row>
    <row r="2114">
      <c r="B2114" s="29" t="n"/>
    </row>
    <row r="2115">
      <c r="B2115" s="29" t="n"/>
    </row>
    <row r="2116">
      <c r="B2116" s="29" t="n"/>
    </row>
    <row r="2117">
      <c r="B2117" s="29" t="n"/>
    </row>
    <row r="2118">
      <c r="B2118" s="29" t="n"/>
    </row>
    <row r="2119">
      <c r="B2119" s="29" t="n"/>
    </row>
    <row r="2120">
      <c r="B2120" s="29" t="n"/>
    </row>
    <row r="2121">
      <c r="B2121" s="29" t="n"/>
    </row>
    <row r="2122">
      <c r="B2122" s="29" t="n"/>
    </row>
    <row r="2123">
      <c r="B2123" s="29" t="n"/>
    </row>
    <row r="2124">
      <c r="B2124" s="29" t="n"/>
    </row>
    <row r="2125">
      <c r="B2125" s="29" t="n"/>
    </row>
    <row r="2126">
      <c r="B2126" s="29" t="n"/>
    </row>
    <row r="2127">
      <c r="B2127" s="29" t="n"/>
    </row>
    <row r="2128">
      <c r="B2128" s="29" t="n"/>
    </row>
    <row r="2129">
      <c r="B2129" s="29" t="n"/>
    </row>
    <row r="2130">
      <c r="B2130" s="29" t="n"/>
    </row>
    <row r="2131">
      <c r="B2131" s="29" t="n"/>
    </row>
    <row r="2132">
      <c r="B2132" s="29" t="n"/>
    </row>
    <row r="2133">
      <c r="B2133" s="29" t="n"/>
    </row>
    <row r="2134">
      <c r="B2134" s="29" t="n"/>
    </row>
    <row r="2135">
      <c r="B2135" s="29" t="n"/>
    </row>
    <row r="2136">
      <c r="B2136" s="29" t="n"/>
    </row>
    <row r="2137">
      <c r="B2137" s="29" t="n"/>
    </row>
    <row r="2138">
      <c r="B2138" s="29" t="n"/>
    </row>
    <row r="2139">
      <c r="B2139" s="29" t="n"/>
    </row>
    <row r="2140">
      <c r="B2140" s="29" t="n"/>
    </row>
    <row r="2141">
      <c r="B2141" s="29" t="n"/>
    </row>
    <row r="2142">
      <c r="B2142" s="29" t="n"/>
    </row>
    <row r="2143">
      <c r="B2143" s="29" t="n"/>
    </row>
    <row r="2144">
      <c r="B2144" s="29" t="n"/>
    </row>
    <row r="2145">
      <c r="B2145" s="29" t="n"/>
    </row>
    <row r="2146">
      <c r="B2146" s="29" t="n"/>
    </row>
    <row r="2147">
      <c r="B2147" s="29" t="n"/>
    </row>
    <row r="2148">
      <c r="B2148" s="29" t="n"/>
    </row>
    <row r="2149">
      <c r="B2149" s="29" t="n"/>
    </row>
    <row r="2150">
      <c r="B2150" s="29" t="n"/>
    </row>
    <row r="2151">
      <c r="B2151" s="29" t="n"/>
    </row>
    <row r="2152">
      <c r="B2152" s="29" t="n"/>
    </row>
    <row r="2153">
      <c r="B2153" s="29" t="n"/>
    </row>
    <row r="2154">
      <c r="B2154" s="29" t="n"/>
    </row>
    <row r="2155">
      <c r="B2155" s="29" t="n"/>
    </row>
    <row r="2156">
      <c r="B2156" s="29" t="n"/>
    </row>
    <row r="2157">
      <c r="B2157" s="29" t="n"/>
    </row>
    <row r="2158">
      <c r="B2158" s="29" t="n"/>
    </row>
    <row r="2159">
      <c r="B2159" s="29" t="n"/>
    </row>
    <row r="2160">
      <c r="B2160" s="29" t="n"/>
    </row>
    <row r="2161">
      <c r="B2161" s="29" t="n"/>
    </row>
    <row r="2162">
      <c r="B2162" s="29" t="n"/>
    </row>
    <row r="2163">
      <c r="B2163" s="29" t="n"/>
    </row>
    <row r="2164">
      <c r="B2164" s="29" t="n"/>
    </row>
    <row r="2165">
      <c r="B2165" s="29" t="n"/>
    </row>
    <row r="2166">
      <c r="B2166" s="29" t="n"/>
    </row>
    <row r="2167">
      <c r="B2167" s="29" t="n"/>
    </row>
    <row r="2168">
      <c r="B2168" s="29" t="n"/>
    </row>
    <row r="2169">
      <c r="B2169" s="29" t="n"/>
    </row>
    <row r="2170">
      <c r="B2170" s="29" t="n"/>
    </row>
    <row r="2171">
      <c r="B2171" s="29" t="n"/>
    </row>
    <row r="2172">
      <c r="B2172" s="29" t="n"/>
    </row>
    <row r="2173">
      <c r="B2173" s="29" t="n"/>
    </row>
    <row r="2174">
      <c r="B2174" s="29" t="n"/>
    </row>
    <row r="2175">
      <c r="B2175" s="29" t="n"/>
    </row>
    <row r="2176">
      <c r="B2176" s="29" t="n"/>
    </row>
    <row r="2177">
      <c r="B2177" s="29" t="n"/>
    </row>
    <row r="2178">
      <c r="B2178" s="29" t="n"/>
    </row>
    <row r="2179">
      <c r="B2179" s="29" t="n"/>
    </row>
    <row r="2180">
      <c r="B2180" s="29" t="n"/>
    </row>
    <row r="2181">
      <c r="B2181" s="29" t="n"/>
    </row>
    <row r="2182">
      <c r="B2182" s="29" t="n"/>
    </row>
    <row r="2183">
      <c r="B2183" s="29" t="n"/>
    </row>
    <row r="2184">
      <c r="B2184" s="29" t="n"/>
    </row>
    <row r="2185">
      <c r="B2185" s="29" t="n"/>
    </row>
    <row r="2186">
      <c r="B2186" s="29" t="n"/>
    </row>
    <row r="2187">
      <c r="B2187" s="29" t="n"/>
    </row>
    <row r="2188">
      <c r="B2188" s="29" t="n"/>
    </row>
    <row r="2189">
      <c r="B2189" s="29" t="n"/>
    </row>
    <row r="2190">
      <c r="B2190" s="29" t="n"/>
    </row>
    <row r="2191">
      <c r="B2191" s="29" t="n"/>
    </row>
    <row r="2192">
      <c r="B2192" s="29" t="n"/>
    </row>
    <row r="2193">
      <c r="B2193" s="29" t="n"/>
    </row>
    <row r="2194">
      <c r="B2194" s="29" t="n"/>
    </row>
    <row r="2195">
      <c r="B2195" s="29" t="n"/>
    </row>
    <row r="2196">
      <c r="B2196" s="29" t="n"/>
    </row>
    <row r="2197">
      <c r="B2197" s="29" t="n"/>
    </row>
    <row r="2198">
      <c r="B2198" s="29" t="n"/>
    </row>
    <row r="2199">
      <c r="B2199" s="29" t="n"/>
    </row>
    <row r="2200">
      <c r="B2200" s="29" t="n"/>
    </row>
    <row r="2201">
      <c r="B2201" s="29" t="n"/>
    </row>
    <row r="2202">
      <c r="B2202" s="29" t="n"/>
    </row>
    <row r="2203">
      <c r="B2203" s="29" t="n"/>
    </row>
    <row r="2204">
      <c r="B2204" s="29" t="n"/>
    </row>
    <row r="2205">
      <c r="B2205" s="29" t="n"/>
    </row>
    <row r="2206">
      <c r="B2206" s="29" t="n"/>
    </row>
    <row r="2207">
      <c r="B2207" s="29" t="n"/>
    </row>
    <row r="2208">
      <c r="B2208" s="29" t="n"/>
    </row>
    <row r="2209">
      <c r="B2209" s="29" t="n"/>
    </row>
    <row r="2210">
      <c r="B2210" s="29" t="n"/>
    </row>
    <row r="2211">
      <c r="B2211" s="29" t="n"/>
    </row>
    <row r="2212">
      <c r="B2212" s="29" t="n"/>
    </row>
    <row r="2213">
      <c r="B2213" s="29" t="n"/>
    </row>
    <row r="2214">
      <c r="B2214" s="29" t="n"/>
    </row>
    <row r="2215">
      <c r="B2215" s="29" t="n"/>
    </row>
    <row r="2216">
      <c r="B2216" s="29" t="n"/>
    </row>
    <row r="2217">
      <c r="B2217" s="29" t="n"/>
    </row>
    <row r="2218">
      <c r="B2218" s="29" t="n"/>
    </row>
    <row r="2219">
      <c r="B2219" s="29" t="n"/>
    </row>
    <row r="2220">
      <c r="B2220" s="29" t="n"/>
    </row>
    <row r="2221">
      <c r="B2221" s="29" t="n"/>
    </row>
    <row r="2222">
      <c r="B2222" s="29" t="n"/>
    </row>
    <row r="2223">
      <c r="B2223" s="29" t="n"/>
    </row>
    <row r="2224">
      <c r="B2224" s="29" t="n"/>
    </row>
    <row r="2225">
      <c r="B2225" s="29" t="n"/>
    </row>
    <row r="2226">
      <c r="B2226" s="29" t="n"/>
    </row>
    <row r="2227">
      <c r="B2227" s="29" t="n"/>
    </row>
    <row r="2228">
      <c r="B2228" s="29" t="n"/>
    </row>
    <row r="2229">
      <c r="B2229" s="29" t="n"/>
    </row>
    <row r="2230">
      <c r="B2230" s="29" t="n"/>
    </row>
    <row r="2231">
      <c r="B2231" s="29" t="n"/>
    </row>
    <row r="2232">
      <c r="B2232" s="29" t="n"/>
    </row>
    <row r="2233">
      <c r="B2233" s="29" t="n"/>
    </row>
    <row r="2234">
      <c r="B2234" s="29" t="n"/>
    </row>
    <row r="2235">
      <c r="B2235" s="29" t="n"/>
    </row>
    <row r="2236">
      <c r="B2236" s="29" t="n"/>
    </row>
    <row r="2237">
      <c r="B2237" s="29" t="n"/>
    </row>
    <row r="2238">
      <c r="B2238" s="29" t="n"/>
    </row>
    <row r="2239">
      <c r="B2239" s="29" t="n"/>
    </row>
    <row r="2240">
      <c r="B2240" s="29" t="n"/>
    </row>
    <row r="2241">
      <c r="B2241" s="29" t="n"/>
    </row>
    <row r="2242">
      <c r="B2242" s="29" t="n"/>
    </row>
    <row r="2243">
      <c r="B2243" s="29" t="n"/>
    </row>
    <row r="2244">
      <c r="B2244" s="29" t="n"/>
    </row>
    <row r="2245">
      <c r="B2245" s="29" t="n"/>
    </row>
    <row r="2246">
      <c r="B2246" s="29" t="n"/>
    </row>
    <row r="2247">
      <c r="B2247" s="29" t="n"/>
    </row>
    <row r="2248">
      <c r="B2248" s="29" t="n"/>
    </row>
    <row r="2249">
      <c r="B2249" s="29" t="n"/>
    </row>
    <row r="2250">
      <c r="B2250" s="29" t="n"/>
    </row>
    <row r="2251">
      <c r="B2251" s="29" t="n"/>
    </row>
    <row r="2252">
      <c r="B2252" s="29" t="n"/>
    </row>
    <row r="2253">
      <c r="B2253" s="29" t="n"/>
    </row>
    <row r="2254">
      <c r="B2254" s="29" t="n"/>
    </row>
    <row r="2255">
      <c r="B2255" s="29" t="n"/>
    </row>
    <row r="2256">
      <c r="B2256" s="29" t="n"/>
    </row>
    <row r="2257">
      <c r="B2257" s="29" t="n"/>
    </row>
    <row r="2258">
      <c r="B2258" s="29" t="n"/>
    </row>
    <row r="2259">
      <c r="B2259" s="29" t="n"/>
    </row>
    <row r="2260">
      <c r="B2260" s="29" t="n"/>
    </row>
    <row r="2261">
      <c r="B2261" s="29" t="n"/>
    </row>
    <row r="2262">
      <c r="B2262" s="29" t="n"/>
    </row>
    <row r="2263">
      <c r="B2263" s="29" t="n"/>
    </row>
    <row r="2264">
      <c r="B2264" s="29" t="n"/>
    </row>
    <row r="2265">
      <c r="B2265" s="29" t="n"/>
    </row>
    <row r="2266">
      <c r="B2266" s="29" t="n"/>
    </row>
    <row r="2267">
      <c r="B2267" s="29" t="n"/>
    </row>
    <row r="2268">
      <c r="B2268" s="29" t="n"/>
    </row>
    <row r="2269">
      <c r="B2269" s="29" t="n"/>
    </row>
    <row r="2270">
      <c r="B2270" s="29" t="n"/>
    </row>
    <row r="2271">
      <c r="B2271" s="29" t="n"/>
    </row>
    <row r="2272">
      <c r="B2272" s="29" t="n"/>
    </row>
    <row r="2273">
      <c r="B2273" s="29" t="n"/>
    </row>
    <row r="2274">
      <c r="B2274" s="29" t="n"/>
    </row>
    <row r="2275">
      <c r="B2275" s="29" t="n"/>
    </row>
    <row r="2276">
      <c r="B2276" s="29" t="n"/>
    </row>
    <row r="2277">
      <c r="B2277" s="29" t="n"/>
    </row>
    <row r="2278">
      <c r="B2278" s="29" t="n"/>
    </row>
    <row r="2279">
      <c r="B2279" s="29" t="n"/>
    </row>
    <row r="2280">
      <c r="B2280" s="29" t="n"/>
    </row>
    <row r="2281">
      <c r="B2281" s="29" t="n"/>
    </row>
    <row r="2282">
      <c r="B2282" s="29" t="n"/>
    </row>
    <row r="2283">
      <c r="B2283" s="29" t="n"/>
    </row>
    <row r="2284">
      <c r="B2284" s="29" t="n"/>
    </row>
    <row r="2285">
      <c r="B2285" s="29" t="n"/>
    </row>
    <row r="2286">
      <c r="B2286" s="29" t="n"/>
    </row>
    <row r="2287">
      <c r="B2287" s="29" t="n"/>
    </row>
    <row r="2288">
      <c r="B2288" s="29" t="n"/>
    </row>
    <row r="2289">
      <c r="B2289" s="29" t="n"/>
    </row>
    <row r="2290">
      <c r="B2290" s="29" t="n"/>
    </row>
    <row r="2291">
      <c r="B2291" s="29" t="n"/>
    </row>
    <row r="2292">
      <c r="B2292" s="29" t="n"/>
    </row>
    <row r="2293">
      <c r="B2293" s="29" t="n"/>
    </row>
    <row r="2294">
      <c r="B2294" s="29" t="n"/>
    </row>
    <row r="2295">
      <c r="B2295" s="29" t="n"/>
    </row>
    <row r="2296">
      <c r="B2296" s="29" t="n"/>
    </row>
    <row r="2297">
      <c r="B2297" s="29" t="n"/>
    </row>
    <row r="2298">
      <c r="B2298" s="29" t="n"/>
    </row>
    <row r="2299">
      <c r="B2299" s="29" t="n"/>
    </row>
    <row r="2300">
      <c r="B2300" s="29" t="n"/>
    </row>
    <row r="2301">
      <c r="B2301" s="29" t="n"/>
    </row>
    <row r="2302">
      <c r="B2302" s="29" t="n"/>
    </row>
    <row r="2303">
      <c r="B2303" s="29" t="n"/>
    </row>
    <row r="2304">
      <c r="B2304" s="29" t="n"/>
    </row>
    <row r="2305">
      <c r="B2305" s="29" t="n"/>
    </row>
    <row r="2306">
      <c r="B2306" s="29" t="n"/>
    </row>
    <row r="2307">
      <c r="B2307" s="29" t="n"/>
    </row>
    <row r="2308">
      <c r="B2308" s="29" t="n"/>
    </row>
    <row r="2309">
      <c r="B2309" s="29" t="n"/>
    </row>
    <row r="2310">
      <c r="B2310" s="29" t="n"/>
    </row>
    <row r="2311">
      <c r="B2311" s="29" t="n"/>
    </row>
    <row r="2312">
      <c r="B2312" s="29" t="n"/>
    </row>
    <row r="2313">
      <c r="B2313" s="29" t="n"/>
    </row>
    <row r="2314">
      <c r="B2314" s="29" t="n"/>
    </row>
    <row r="2315">
      <c r="B2315" s="29" t="n"/>
    </row>
    <row r="2316">
      <c r="B2316" s="29" t="n"/>
    </row>
    <row r="2317">
      <c r="B2317" s="29" t="n"/>
    </row>
    <row r="2318">
      <c r="B2318" s="29" t="n"/>
    </row>
    <row r="2319">
      <c r="B2319" s="29" t="n"/>
    </row>
    <row r="2320">
      <c r="B2320" s="29" t="n"/>
    </row>
    <row r="2321">
      <c r="B2321" s="29" t="n"/>
    </row>
    <row r="2322">
      <c r="B2322" s="29" t="n"/>
    </row>
    <row r="2323">
      <c r="B2323" s="29" t="n"/>
    </row>
    <row r="2324">
      <c r="B2324" s="29" t="n"/>
    </row>
    <row r="2325">
      <c r="B2325" s="29" t="n"/>
    </row>
    <row r="2326">
      <c r="B2326" s="29" t="n"/>
    </row>
    <row r="2327">
      <c r="B2327" s="29" t="n"/>
    </row>
    <row r="2328">
      <c r="B2328" s="29" t="n"/>
    </row>
    <row r="2329">
      <c r="B2329" s="29" t="n"/>
    </row>
    <row r="2330">
      <c r="B2330" s="29" t="n"/>
    </row>
    <row r="2331">
      <c r="B2331" s="29" t="n"/>
    </row>
    <row r="2332">
      <c r="B2332" s="29" t="n"/>
    </row>
    <row r="2333">
      <c r="B2333" s="29" t="n"/>
    </row>
    <row r="2334">
      <c r="B2334" s="29" t="n"/>
    </row>
    <row r="2336">
      <c r="B2336" s="29" t="n"/>
    </row>
    <row r="2337">
      <c r="B2337" s="29" t="n"/>
    </row>
    <row r="2338">
      <c r="B2338" s="29" t="n"/>
    </row>
    <row r="2339">
      <c r="B2339" s="29" t="n"/>
    </row>
    <row r="2340">
      <c r="B2340" s="29" t="n"/>
    </row>
    <row r="2341">
      <c r="B2341" s="29" t="n"/>
    </row>
    <row r="2342">
      <c r="B2342" s="29" t="n"/>
    </row>
    <row r="2343">
      <c r="B2343" s="29" t="n"/>
    </row>
    <row r="2344">
      <c r="B2344" s="29" t="n"/>
    </row>
    <row r="2345">
      <c r="B2345" s="29" t="n"/>
    </row>
    <row r="2346">
      <c r="B2346" s="29" t="n"/>
    </row>
    <row r="2347">
      <c r="B2347" s="29" t="n"/>
    </row>
    <row r="2348">
      <c r="B2348" s="29" t="n"/>
    </row>
    <row r="2349">
      <c r="B2349" s="29" t="n"/>
    </row>
    <row r="2350">
      <c r="B2350" s="29" t="n"/>
    </row>
    <row r="2351">
      <c r="B2351" s="29" t="n"/>
    </row>
    <row r="2352">
      <c r="B2352" s="29" t="n"/>
    </row>
    <row r="2353">
      <c r="B2353" s="29" t="n"/>
    </row>
    <row r="2354">
      <c r="B2354" s="29" t="n"/>
    </row>
    <row r="2355">
      <c r="B2355" s="29" t="n"/>
    </row>
    <row r="2356">
      <c r="B2356" s="29" t="n"/>
    </row>
    <row r="2357">
      <c r="B2357" s="29" t="n"/>
    </row>
    <row r="2358">
      <c r="B2358" s="29" t="n"/>
    </row>
    <row r="2359">
      <c r="B2359" s="29" t="n"/>
    </row>
    <row r="2360">
      <c r="B2360" s="29" t="n"/>
    </row>
    <row r="2361">
      <c r="B2361" s="29" t="n"/>
    </row>
    <row r="2362">
      <c r="B2362" s="29" t="n"/>
    </row>
    <row r="2363">
      <c r="B2363" s="29" t="n"/>
    </row>
    <row r="2364">
      <c r="B2364" s="29" t="n"/>
    </row>
    <row r="2365">
      <c r="B2365" s="29" t="n"/>
    </row>
    <row r="2366">
      <c r="B2366" s="29" t="n"/>
    </row>
    <row r="2367">
      <c r="B2367" s="29" t="n"/>
    </row>
    <row r="2368">
      <c r="B2368" s="29" t="n"/>
    </row>
    <row r="2369">
      <c r="B2369" s="29" t="n"/>
    </row>
    <row r="2370">
      <c r="B2370" s="29" t="n"/>
    </row>
    <row r="2371">
      <c r="B2371" s="29" t="n"/>
    </row>
    <row r="2372">
      <c r="B2372" s="29" t="n"/>
    </row>
    <row r="2373">
      <c r="B2373" s="29" t="n"/>
    </row>
    <row r="2374">
      <c r="B2374" s="29" t="n"/>
    </row>
    <row r="2375">
      <c r="B2375" s="29" t="n"/>
    </row>
    <row r="2376">
      <c r="B2376" s="29" t="n"/>
    </row>
    <row r="2377">
      <c r="B2377" s="29" t="n"/>
    </row>
    <row r="2378">
      <c r="B2378" s="29" t="n"/>
    </row>
    <row r="2379">
      <c r="B2379" s="29" t="n"/>
    </row>
    <row r="2380">
      <c r="B2380" s="29" t="n"/>
    </row>
    <row r="2381">
      <c r="B2381" s="29" t="n"/>
    </row>
    <row r="2382">
      <c r="B2382" s="29" t="n"/>
    </row>
    <row r="2383">
      <c r="B2383" s="29" t="n"/>
    </row>
    <row r="2384">
      <c r="B2384" s="29" t="n"/>
    </row>
    <row r="2385">
      <c r="B2385" s="29" t="n"/>
    </row>
    <row r="2386">
      <c r="B2386" s="29" t="n"/>
    </row>
    <row r="2387">
      <c r="B2387" s="29" t="n"/>
    </row>
    <row r="2388">
      <c r="B2388" s="29" t="n"/>
    </row>
    <row r="2389">
      <c r="B2389" s="29" t="n"/>
    </row>
    <row r="2390">
      <c r="B2390" s="29" t="n"/>
    </row>
    <row r="2391">
      <c r="B2391" s="29" t="n"/>
    </row>
    <row r="2392">
      <c r="B2392" s="29" t="n"/>
    </row>
    <row r="2393">
      <c r="B2393" s="29" t="n"/>
    </row>
    <row r="2394">
      <c r="B2394" s="29" t="n"/>
    </row>
    <row r="2395">
      <c r="B2395" s="29" t="n"/>
    </row>
    <row r="2396">
      <c r="B2396" s="29" t="n"/>
    </row>
    <row r="2397">
      <c r="B2397" s="29" t="n"/>
    </row>
    <row r="2398">
      <c r="B2398" s="29" t="n"/>
    </row>
    <row r="2399">
      <c r="B2399" s="29" t="n"/>
    </row>
    <row r="2400">
      <c r="B2400" s="29" t="n"/>
    </row>
    <row r="2401">
      <c r="B2401" s="29" t="n"/>
    </row>
    <row r="2402">
      <c r="B2402" s="29" t="n"/>
    </row>
    <row r="2403">
      <c r="B2403" s="29" t="n"/>
    </row>
    <row r="2404">
      <c r="B2404" s="29" t="n"/>
    </row>
    <row r="2405">
      <c r="B2405" s="29" t="n"/>
    </row>
    <row r="2406">
      <c r="B2406" s="29" t="n"/>
    </row>
    <row r="2407">
      <c r="B2407" s="29" t="n"/>
    </row>
    <row r="2408">
      <c r="B2408" s="29" t="n"/>
    </row>
    <row r="2409">
      <c r="B2409" s="29" t="n"/>
    </row>
    <row r="2410">
      <c r="B2410" s="29" t="n"/>
    </row>
    <row r="2411">
      <c r="B2411" s="29" t="n"/>
    </row>
    <row r="2412">
      <c r="B2412" s="29" t="n"/>
    </row>
    <row r="2413">
      <c r="B2413" s="29" t="n"/>
    </row>
    <row r="2414">
      <c r="B2414" s="29" t="n"/>
    </row>
    <row r="2415">
      <c r="B2415" s="29" t="n"/>
    </row>
    <row r="2416">
      <c r="B2416" s="29" t="n"/>
    </row>
    <row r="2417">
      <c r="B2417" s="29" t="n"/>
    </row>
    <row r="2418">
      <c r="B2418" s="29" t="n"/>
    </row>
    <row r="2419">
      <c r="B2419" s="29" t="n"/>
    </row>
    <row r="2420">
      <c r="B2420" s="29" t="n"/>
    </row>
    <row r="2421">
      <c r="B2421" s="29" t="n"/>
    </row>
    <row r="2422">
      <c r="B2422" s="29" t="n"/>
    </row>
    <row r="2423">
      <c r="B2423" s="29" t="n"/>
    </row>
    <row r="2424">
      <c r="B2424" s="29" t="n"/>
    </row>
    <row r="2425">
      <c r="B2425" s="29" t="n"/>
    </row>
    <row r="2426">
      <c r="B2426" s="29" t="n"/>
    </row>
    <row r="2427">
      <c r="B2427" s="29" t="n"/>
    </row>
    <row r="2428">
      <c r="B2428" s="29" t="n"/>
    </row>
    <row r="2429">
      <c r="B2429" s="29" t="n"/>
    </row>
    <row r="2430">
      <c r="B2430" s="29" t="n"/>
    </row>
    <row r="2431">
      <c r="B2431" s="29" t="n"/>
    </row>
    <row r="2432">
      <c r="B2432" s="29" t="n"/>
    </row>
    <row r="2433">
      <c r="B2433" s="29" t="n"/>
    </row>
    <row r="2434">
      <c r="B2434" s="29" t="n"/>
    </row>
    <row r="2435">
      <c r="B2435" s="29" t="n"/>
    </row>
    <row r="2436">
      <c r="B2436" s="29" t="n"/>
    </row>
    <row r="2437">
      <c r="B2437" s="29" t="n"/>
    </row>
    <row r="2438">
      <c r="B2438" s="29" t="n"/>
    </row>
    <row r="2439">
      <c r="B2439" s="29" t="n"/>
    </row>
    <row r="2440">
      <c r="B2440" s="29" t="n"/>
    </row>
    <row r="2441">
      <c r="B2441" s="29" t="n"/>
    </row>
    <row r="2442">
      <c r="B2442" s="29" t="n"/>
    </row>
    <row r="2443">
      <c r="B2443" s="29" t="n"/>
    </row>
    <row r="2444">
      <c r="B2444" s="29" t="n"/>
    </row>
    <row r="2445">
      <c r="B2445" s="29" t="n"/>
    </row>
    <row r="2446">
      <c r="B2446" s="29" t="n"/>
    </row>
    <row r="2447">
      <c r="B2447" s="29" t="n"/>
    </row>
    <row r="2448">
      <c r="B2448" s="29" t="n"/>
    </row>
    <row r="2449">
      <c r="B2449" s="29" t="n"/>
    </row>
    <row r="2450">
      <c r="B2450" s="29" t="n"/>
    </row>
    <row r="2451">
      <c r="B2451" s="29" t="n"/>
    </row>
    <row r="2452">
      <c r="B2452" s="29" t="n"/>
    </row>
    <row r="2453">
      <c r="B2453" s="29" t="n"/>
    </row>
    <row r="2454">
      <c r="B2454" s="29" t="n"/>
    </row>
    <row r="2455">
      <c r="B2455" s="29" t="n"/>
    </row>
    <row r="2456">
      <c r="B2456" s="29" t="n"/>
    </row>
    <row r="2457">
      <c r="B2457" s="29" t="n"/>
    </row>
    <row r="2458">
      <c r="B2458" s="29" t="n"/>
    </row>
    <row r="2459">
      <c r="B2459" s="29" t="n"/>
    </row>
    <row r="2460">
      <c r="B2460" s="29" t="n"/>
    </row>
    <row r="2461">
      <c r="B2461" s="29" t="n"/>
    </row>
    <row r="2462">
      <c r="B2462" s="29" t="n"/>
    </row>
    <row r="2463">
      <c r="B2463" s="29" t="n"/>
    </row>
    <row r="2464">
      <c r="B2464" s="29" t="n"/>
    </row>
    <row r="2465">
      <c r="B2465" s="29" t="n"/>
    </row>
    <row r="2466">
      <c r="B2466" s="29" t="n"/>
    </row>
    <row r="2467">
      <c r="B2467" s="29" t="n"/>
    </row>
    <row r="2468">
      <c r="B2468" s="29" t="n"/>
    </row>
    <row r="2469">
      <c r="B2469" s="29" t="n"/>
    </row>
    <row r="2470">
      <c r="B2470" s="29" t="n"/>
    </row>
    <row r="2471">
      <c r="B2471" s="29" t="n"/>
    </row>
    <row r="2472">
      <c r="B2472" s="29" t="n"/>
    </row>
    <row r="2473">
      <c r="B2473" s="29" t="n"/>
    </row>
    <row r="2474">
      <c r="B2474" s="29" t="n"/>
    </row>
    <row r="2475">
      <c r="B2475" s="29" t="n"/>
    </row>
    <row r="2476">
      <c r="B2476" s="29" t="n"/>
    </row>
    <row r="2477">
      <c r="B2477" s="29" t="n"/>
    </row>
    <row r="2478">
      <c r="B2478" s="29" t="n"/>
    </row>
    <row r="2479">
      <c r="B2479" s="29" t="n"/>
    </row>
    <row r="2480">
      <c r="B2480" s="29" t="n"/>
    </row>
    <row r="2481">
      <c r="B2481" s="29" t="n"/>
    </row>
    <row r="2482">
      <c r="B2482" s="29" t="n"/>
    </row>
    <row r="2483">
      <c r="B2483" s="29" t="n"/>
    </row>
    <row r="2484">
      <c r="B2484" s="29" t="n"/>
    </row>
    <row r="2485">
      <c r="B2485" s="29" t="n"/>
    </row>
    <row r="2486">
      <c r="B2486" s="29" t="n"/>
    </row>
    <row r="2487">
      <c r="B2487" s="29" t="n"/>
    </row>
    <row r="2488">
      <c r="B2488" s="29" t="n"/>
    </row>
    <row r="2489">
      <c r="B2489" s="29" t="n"/>
    </row>
    <row r="2490">
      <c r="B2490" s="29" t="n"/>
    </row>
    <row r="2491">
      <c r="B2491" s="29" t="n"/>
    </row>
    <row r="2492">
      <c r="B2492" s="29" t="n"/>
    </row>
    <row r="2493">
      <c r="B2493" s="29" t="n"/>
    </row>
    <row r="2494">
      <c r="B2494" s="29" t="n"/>
    </row>
    <row r="2495">
      <c r="B2495" s="29" t="n"/>
    </row>
    <row r="2496">
      <c r="B2496" s="29" t="n"/>
    </row>
    <row r="2497">
      <c r="B2497" s="29" t="n"/>
    </row>
    <row r="2498">
      <c r="B2498" s="29" t="n"/>
    </row>
    <row r="2499">
      <c r="B2499" s="29" t="n"/>
    </row>
    <row r="2500">
      <c r="B2500" s="29" t="n"/>
    </row>
    <row r="2501">
      <c r="B2501" s="29" t="n"/>
    </row>
    <row r="2502">
      <c r="B2502" s="29" t="n"/>
    </row>
    <row r="2503">
      <c r="B2503" s="29" t="n"/>
    </row>
    <row r="2504">
      <c r="B2504" s="29" t="n"/>
    </row>
    <row r="2505">
      <c r="B2505" s="29" t="n"/>
    </row>
    <row r="2506">
      <c r="B2506" s="29" t="n"/>
    </row>
    <row r="2507">
      <c r="B2507" s="29" t="n"/>
    </row>
    <row r="2508">
      <c r="B2508" s="29" t="n"/>
    </row>
    <row r="2509">
      <c r="B2509" s="29" t="n"/>
    </row>
    <row r="2510">
      <c r="B2510" s="29" t="n"/>
    </row>
    <row r="2511">
      <c r="B2511" s="29" t="n"/>
    </row>
    <row r="2512">
      <c r="B2512" s="29" t="n"/>
    </row>
    <row r="2513">
      <c r="B2513" s="29" t="n"/>
    </row>
    <row r="2514">
      <c r="B2514" s="29" t="n"/>
    </row>
    <row r="2515">
      <c r="B2515" s="29" t="n"/>
    </row>
    <row r="2516">
      <c r="B2516" s="29" t="n"/>
    </row>
    <row r="2517">
      <c r="B2517" s="29" t="n"/>
    </row>
    <row r="2518">
      <c r="B2518" s="29" t="n"/>
    </row>
    <row r="2519">
      <c r="B2519" s="29" t="n"/>
    </row>
    <row r="2520">
      <c r="B2520" s="29" t="n"/>
    </row>
    <row r="2521">
      <c r="B2521" s="29" t="n"/>
    </row>
    <row r="2522">
      <c r="B2522" s="29" t="n"/>
    </row>
    <row r="2523">
      <c r="B2523" s="29" t="n"/>
    </row>
    <row r="2524">
      <c r="B2524" s="29" t="n"/>
    </row>
    <row r="2525">
      <c r="B2525" s="29" t="n"/>
    </row>
    <row r="2526">
      <c r="B2526" s="29" t="n"/>
    </row>
    <row r="2527">
      <c r="B2527" s="29" t="n"/>
    </row>
    <row r="2528">
      <c r="B2528" s="29" t="n"/>
    </row>
    <row r="2529">
      <c r="B2529" s="29" t="n"/>
    </row>
    <row r="2530">
      <c r="B2530" s="29" t="n"/>
    </row>
    <row r="2531">
      <c r="B2531" s="29" t="n"/>
    </row>
    <row r="2532">
      <c r="B2532" s="29" t="n"/>
    </row>
    <row r="2533">
      <c r="B2533" s="29" t="n"/>
    </row>
    <row r="2534">
      <c r="B2534" s="29" t="n"/>
    </row>
    <row r="2535">
      <c r="B2535" s="29" t="n"/>
    </row>
    <row r="2536">
      <c r="B2536" s="29" t="n"/>
    </row>
    <row r="2537">
      <c r="B2537" s="29" t="n"/>
    </row>
    <row r="2538">
      <c r="B2538" s="29" t="n"/>
    </row>
    <row r="2539">
      <c r="B2539" s="29" t="n"/>
    </row>
    <row r="2540">
      <c r="B2540" s="29" t="n"/>
    </row>
    <row r="2541">
      <c r="B2541" s="29" t="n"/>
    </row>
    <row r="2542">
      <c r="B2542" s="29" t="n"/>
    </row>
    <row r="2543">
      <c r="B2543" s="29" t="n"/>
    </row>
    <row r="2544">
      <c r="B2544" s="29" t="n"/>
    </row>
    <row r="2545">
      <c r="B2545" s="29" t="n"/>
    </row>
    <row r="2546">
      <c r="B2546" s="29" t="n"/>
    </row>
    <row r="2547">
      <c r="B2547" s="29" t="n"/>
    </row>
    <row r="2548">
      <c r="B2548" s="29" t="n"/>
    </row>
    <row r="2549">
      <c r="B2549" s="29" t="n"/>
    </row>
    <row r="2550">
      <c r="B2550" s="29" t="n"/>
    </row>
    <row r="2551">
      <c r="B2551" s="29" t="n"/>
    </row>
    <row r="2552">
      <c r="B2552" s="29" t="n"/>
    </row>
    <row r="2553">
      <c r="B2553" s="29" t="n"/>
    </row>
    <row r="2554">
      <c r="B2554" s="29" t="n"/>
    </row>
    <row r="2555">
      <c r="B2555" s="29" t="n"/>
    </row>
    <row r="2556">
      <c r="B2556" s="29" t="n"/>
    </row>
    <row r="2557">
      <c r="B2557" s="29" t="n"/>
    </row>
    <row r="2558">
      <c r="B2558" s="29" t="n"/>
    </row>
    <row r="2559">
      <c r="B2559" s="29" t="n"/>
    </row>
    <row r="2560">
      <c r="B2560" s="29" t="n"/>
    </row>
    <row r="2561">
      <c r="B2561" s="29" t="n"/>
    </row>
    <row r="2562">
      <c r="B2562" s="29" t="n"/>
    </row>
    <row r="2563">
      <c r="B2563" s="29" t="n"/>
    </row>
    <row r="2564">
      <c r="B2564" s="29" t="n"/>
    </row>
    <row r="2565">
      <c r="B2565" s="29" t="n"/>
    </row>
    <row r="2566">
      <c r="B2566" s="29" t="n"/>
    </row>
    <row r="2567">
      <c r="B2567" s="29" t="n"/>
    </row>
    <row r="2568">
      <c r="B2568" s="29" t="n"/>
    </row>
    <row r="2569">
      <c r="B2569" s="29" t="n"/>
    </row>
    <row r="2570">
      <c r="B2570" s="29" t="n"/>
    </row>
    <row r="2571">
      <c r="B2571" s="29" t="n"/>
    </row>
    <row r="2572">
      <c r="B2572" s="29" t="n"/>
    </row>
    <row r="2573">
      <c r="B2573" s="29" t="n"/>
    </row>
    <row r="2574">
      <c r="B2574" s="29" t="n"/>
    </row>
    <row r="2575">
      <c r="B2575" s="29" t="n"/>
    </row>
    <row r="2576">
      <c r="B2576" s="29" t="n"/>
    </row>
    <row r="2577">
      <c r="B2577" s="29" t="n"/>
    </row>
    <row r="2578">
      <c r="B2578" s="29" t="n"/>
    </row>
    <row r="2579">
      <c r="B2579" s="29" t="n"/>
    </row>
    <row r="2580">
      <c r="B2580" s="29" t="n"/>
    </row>
    <row r="2581">
      <c r="B2581" s="29" t="n"/>
    </row>
    <row r="2582">
      <c r="B2582" s="29" t="n"/>
    </row>
    <row r="2583">
      <c r="B2583" s="29" t="n"/>
    </row>
    <row r="2584">
      <c r="B2584" s="29" t="n"/>
    </row>
    <row r="2585">
      <c r="B2585" s="29" t="n"/>
    </row>
    <row r="2586">
      <c r="B2586" s="29" t="n"/>
    </row>
    <row r="2587">
      <c r="B2587" s="29" t="n"/>
    </row>
    <row r="2588">
      <c r="B2588" s="29" t="n"/>
    </row>
    <row r="2589">
      <c r="B2589" s="29" t="n"/>
    </row>
    <row r="2590">
      <c r="B2590" s="29" t="n"/>
    </row>
    <row r="2591">
      <c r="B2591" s="29" t="n"/>
    </row>
    <row r="2592">
      <c r="B2592" s="29" t="n"/>
    </row>
    <row r="2593">
      <c r="B2593" s="29" t="n"/>
    </row>
    <row r="2594">
      <c r="B2594" s="29" t="n"/>
    </row>
    <row r="2595">
      <c r="B2595" s="29" t="n"/>
    </row>
    <row r="2596">
      <c r="B2596" s="29" t="n"/>
    </row>
    <row r="2597">
      <c r="B2597" s="29" t="n"/>
    </row>
    <row r="2598">
      <c r="B2598" s="29" t="n"/>
    </row>
    <row r="2599">
      <c r="B2599" s="29" t="n"/>
    </row>
    <row r="2600">
      <c r="B2600" s="29" t="n"/>
    </row>
    <row r="2601">
      <c r="B2601" s="29" t="n"/>
    </row>
    <row r="2602">
      <c r="B2602" s="29" t="n"/>
    </row>
    <row r="2603">
      <c r="B2603" s="29" t="n"/>
    </row>
    <row r="2604">
      <c r="B2604" s="29" t="n"/>
    </row>
    <row r="2605">
      <c r="B2605" s="29" t="n"/>
    </row>
    <row r="2606">
      <c r="B2606" s="29" t="n"/>
    </row>
    <row r="2607">
      <c r="B2607" s="29" t="n"/>
    </row>
    <row r="2608">
      <c r="B2608" s="29" t="n"/>
    </row>
    <row r="2609">
      <c r="B2609" s="29" t="n"/>
    </row>
    <row r="2610">
      <c r="B2610" s="29" t="n"/>
    </row>
    <row r="2611">
      <c r="B2611" s="29" t="n"/>
    </row>
    <row r="2612">
      <c r="B2612" s="29" t="n"/>
    </row>
    <row r="2613">
      <c r="B2613" s="29" t="n"/>
    </row>
    <row r="2614">
      <c r="B2614" s="29" t="n"/>
    </row>
    <row r="2615">
      <c r="B2615" s="29" t="n"/>
    </row>
    <row r="2616">
      <c r="B2616" s="29" t="n"/>
    </row>
    <row r="2617">
      <c r="B2617" s="29" t="n"/>
    </row>
    <row r="2618">
      <c r="B2618" s="29" t="n"/>
    </row>
    <row r="2619">
      <c r="B2619" s="29" t="n"/>
    </row>
    <row r="2620">
      <c r="B2620" s="29" t="n"/>
    </row>
    <row r="2621">
      <c r="B2621" s="29" t="n"/>
    </row>
    <row r="2622">
      <c r="B2622" s="29" t="n"/>
    </row>
    <row r="2623">
      <c r="B2623" s="29" t="n"/>
    </row>
    <row r="2624">
      <c r="B2624" s="29" t="n"/>
    </row>
    <row r="2625">
      <c r="B2625" s="29" t="n"/>
    </row>
    <row r="2626">
      <c r="B2626" s="29" t="n"/>
    </row>
    <row r="2627">
      <c r="B2627" s="29" t="n"/>
    </row>
    <row r="2628">
      <c r="B2628" s="29" t="n"/>
    </row>
    <row r="2629">
      <c r="B2629" s="29" t="n"/>
    </row>
    <row r="2630">
      <c r="B2630" s="29" t="n"/>
    </row>
    <row r="2631">
      <c r="B2631" s="29" t="n"/>
    </row>
    <row r="2632">
      <c r="B2632" s="29" t="n"/>
    </row>
    <row r="2633">
      <c r="B2633" s="29" t="n"/>
    </row>
    <row r="2634">
      <c r="B2634" s="29" t="n"/>
    </row>
    <row r="2635">
      <c r="B2635" s="29" t="n"/>
    </row>
    <row r="2636">
      <c r="B2636" s="29" t="n"/>
    </row>
    <row r="2637">
      <c r="B2637" s="29" t="n"/>
    </row>
    <row r="2638">
      <c r="B2638" s="29" t="n"/>
    </row>
    <row r="2639">
      <c r="B2639" s="29" t="n"/>
    </row>
    <row r="2640">
      <c r="B2640" s="29" t="n"/>
    </row>
    <row r="2641">
      <c r="B2641" s="29" t="n"/>
    </row>
    <row r="2642">
      <c r="B2642" s="29" t="n"/>
    </row>
    <row r="2643">
      <c r="B2643" s="29" t="n"/>
    </row>
    <row r="2644">
      <c r="B2644" s="29" t="n"/>
    </row>
    <row r="2645">
      <c r="B2645" s="29" t="n"/>
    </row>
    <row r="2646">
      <c r="B2646" s="29" t="n"/>
    </row>
    <row r="2647">
      <c r="B2647" s="29" t="n"/>
    </row>
    <row r="2648">
      <c r="B2648" s="29" t="n"/>
    </row>
    <row r="2649">
      <c r="B2649" s="29" t="n"/>
    </row>
    <row r="2650">
      <c r="B2650" s="29" t="n"/>
    </row>
    <row r="2651">
      <c r="B2651" s="29" t="n"/>
    </row>
    <row r="2652">
      <c r="B2652" s="29" t="n"/>
    </row>
    <row r="2653">
      <c r="B2653" s="29" t="n"/>
    </row>
    <row r="2654">
      <c r="B2654" s="29" t="n"/>
    </row>
    <row r="2655">
      <c r="B2655" s="29" t="n"/>
    </row>
    <row r="2656">
      <c r="B2656" s="29" t="n"/>
    </row>
    <row r="2657">
      <c r="B2657" s="29" t="n"/>
    </row>
    <row r="2658">
      <c r="B2658" s="29" t="n"/>
    </row>
    <row r="2659">
      <c r="B2659" s="29" t="n"/>
    </row>
    <row r="2660">
      <c r="B2660" s="29" t="n"/>
    </row>
    <row r="2661">
      <c r="B2661" s="29" t="n"/>
    </row>
    <row r="2662">
      <c r="B2662" s="29" t="n"/>
    </row>
    <row r="2663">
      <c r="B2663" s="29" t="n"/>
    </row>
    <row r="2664">
      <c r="B2664" s="29" t="n"/>
    </row>
    <row r="2665">
      <c r="B2665" s="29" t="n"/>
    </row>
    <row r="2666">
      <c r="B2666" s="29" t="n"/>
    </row>
    <row r="2667">
      <c r="B2667" s="29" t="n"/>
    </row>
    <row r="2668">
      <c r="B2668" s="29" t="n"/>
    </row>
    <row r="2669">
      <c r="B2669" s="29" t="n"/>
    </row>
    <row r="2670">
      <c r="B2670" s="29" t="n"/>
    </row>
    <row r="2671">
      <c r="B2671" s="29" t="n"/>
    </row>
    <row r="2672">
      <c r="B2672" s="29" t="n"/>
    </row>
    <row r="2673">
      <c r="B2673" s="29" t="n"/>
    </row>
    <row r="2674">
      <c r="B2674" s="29" t="n"/>
    </row>
    <row r="2675">
      <c r="B2675" s="29" t="n"/>
    </row>
    <row r="2676">
      <c r="B2676" s="29" t="n"/>
    </row>
    <row r="2677">
      <c r="B2677" s="29" t="n"/>
    </row>
    <row r="2678">
      <c r="B2678" s="29" t="n"/>
    </row>
    <row r="2679">
      <c r="B2679" s="29" t="n"/>
    </row>
    <row r="2680">
      <c r="B2680" s="29" t="n"/>
    </row>
    <row r="2681">
      <c r="B2681" s="29" t="n"/>
    </row>
    <row r="2682">
      <c r="B2682" s="29" t="n"/>
    </row>
    <row r="2683">
      <c r="B2683" s="29" t="n"/>
    </row>
    <row r="2684">
      <c r="B2684" s="29" t="n"/>
    </row>
    <row r="2685">
      <c r="B2685" s="29" t="n"/>
    </row>
    <row r="2686">
      <c r="B2686" s="29" t="n"/>
    </row>
    <row r="2687">
      <c r="B2687" s="29" t="n"/>
    </row>
    <row r="2688">
      <c r="B2688" s="29" t="n"/>
    </row>
    <row r="2689">
      <c r="B2689" s="29" t="n"/>
    </row>
    <row r="2690">
      <c r="B2690" s="29" t="n"/>
    </row>
    <row r="2691">
      <c r="B2691" s="29" t="n"/>
    </row>
    <row r="2692">
      <c r="B2692" s="29" t="n"/>
    </row>
    <row r="2693">
      <c r="B2693" s="29" t="n"/>
    </row>
    <row r="2694">
      <c r="B2694" s="29" t="n"/>
    </row>
    <row r="2695">
      <c r="B2695" s="29" t="n"/>
    </row>
    <row r="2696">
      <c r="B2696" s="29" t="n"/>
    </row>
    <row r="2697">
      <c r="B2697" s="29" t="n"/>
    </row>
    <row r="2698">
      <c r="B2698" s="29" t="n"/>
    </row>
    <row r="2699">
      <c r="B2699" s="29" t="n"/>
    </row>
    <row r="2700">
      <c r="B2700" s="29" t="n"/>
    </row>
    <row r="2701">
      <c r="B2701" s="29" t="n"/>
    </row>
    <row r="2702">
      <c r="B2702" s="29" t="n"/>
    </row>
    <row r="2703">
      <c r="B2703" s="29" t="n"/>
    </row>
    <row r="2704">
      <c r="B2704" s="29" t="n"/>
    </row>
    <row r="2705">
      <c r="B2705" s="29" t="n"/>
    </row>
    <row r="2706">
      <c r="B2706" s="29" t="n"/>
    </row>
    <row r="2707">
      <c r="B2707" s="29" t="n"/>
    </row>
    <row r="2708">
      <c r="B2708" s="29" t="n"/>
    </row>
    <row r="2709">
      <c r="B2709" s="29" t="n"/>
    </row>
    <row r="2710">
      <c r="B2710" s="29" t="n"/>
    </row>
    <row r="2711">
      <c r="B2711" s="29" t="n"/>
    </row>
    <row r="2712">
      <c r="B2712" s="29" t="n"/>
    </row>
    <row r="2713">
      <c r="B2713" s="29" t="n"/>
    </row>
    <row r="2714">
      <c r="B2714" s="29" t="n"/>
    </row>
    <row r="2715">
      <c r="B2715" s="29" t="n"/>
    </row>
    <row r="2716">
      <c r="B2716" s="29" t="n"/>
    </row>
    <row r="2717">
      <c r="B2717" s="29" t="n"/>
    </row>
    <row r="2718">
      <c r="B2718" s="29" t="n"/>
    </row>
    <row r="2719">
      <c r="B2719" s="29" t="n"/>
    </row>
    <row r="2720">
      <c r="B2720" s="29" t="n"/>
    </row>
    <row r="2721">
      <c r="B2721" s="29" t="n"/>
    </row>
    <row r="2722">
      <c r="B2722" s="29" t="n"/>
    </row>
    <row r="2723">
      <c r="B2723" s="29" t="n"/>
    </row>
    <row r="2724">
      <c r="B2724" s="29" t="n"/>
    </row>
    <row r="2725">
      <c r="B2725" s="29" t="n"/>
    </row>
    <row r="2726">
      <c r="B2726" s="29" t="n"/>
    </row>
    <row r="2727">
      <c r="B2727" s="29" t="n"/>
    </row>
    <row r="2728">
      <c r="B2728" s="29" t="n"/>
    </row>
    <row r="2729">
      <c r="B2729" s="29" t="n"/>
    </row>
    <row r="2730">
      <c r="B2730" s="29" t="n"/>
    </row>
    <row r="2731">
      <c r="B2731" s="29" t="n"/>
    </row>
    <row r="2732">
      <c r="B2732" s="29" t="n"/>
    </row>
    <row r="2733">
      <c r="B2733" s="29" t="n"/>
    </row>
    <row r="2734">
      <c r="B2734" s="29" t="n"/>
    </row>
    <row r="2735">
      <c r="B2735" s="29" t="n"/>
    </row>
    <row r="2736">
      <c r="B2736" s="29" t="n"/>
    </row>
    <row r="2737">
      <c r="B2737" s="29" t="n"/>
    </row>
    <row r="2738">
      <c r="B2738" s="29" t="n"/>
    </row>
    <row r="2739">
      <c r="B2739" s="29" t="n"/>
    </row>
    <row r="2740">
      <c r="B2740" s="29" t="n"/>
    </row>
    <row r="2741">
      <c r="B2741" s="29" t="n"/>
    </row>
    <row r="2742">
      <c r="B2742" s="29" t="n"/>
    </row>
    <row r="2743">
      <c r="B2743" s="29" t="n"/>
    </row>
    <row r="2744">
      <c r="B2744" s="29" t="n"/>
    </row>
    <row r="2745">
      <c r="B2745" s="29" t="n"/>
    </row>
    <row r="2746">
      <c r="B2746" s="29" t="n"/>
    </row>
    <row r="2747">
      <c r="B2747" s="29" t="n"/>
    </row>
    <row r="2748">
      <c r="B2748" s="29" t="n"/>
    </row>
    <row r="2749">
      <c r="B2749" s="29" t="n"/>
    </row>
    <row r="2750">
      <c r="B2750" s="29" t="n"/>
    </row>
    <row r="2751">
      <c r="B2751" s="29" t="n"/>
    </row>
    <row r="2752">
      <c r="B2752" s="29" t="n"/>
    </row>
    <row r="2753">
      <c r="B2753" s="29" t="n"/>
    </row>
    <row r="2754">
      <c r="B2754" s="29" t="n"/>
    </row>
    <row r="2755">
      <c r="B2755" s="29" t="n"/>
    </row>
    <row r="2756">
      <c r="B2756" s="29" t="n"/>
    </row>
    <row r="2757">
      <c r="B2757" s="29" t="n"/>
    </row>
    <row r="2758">
      <c r="B2758" s="29" t="n"/>
    </row>
    <row r="2759">
      <c r="B2759" s="29" t="n"/>
    </row>
    <row r="2760">
      <c r="B2760" s="29" t="n"/>
    </row>
    <row r="2761">
      <c r="B2761" s="29" t="n"/>
    </row>
    <row r="2762">
      <c r="B2762" s="29" t="n"/>
    </row>
    <row r="2763">
      <c r="B2763" s="29" t="n"/>
    </row>
    <row r="2764">
      <c r="B2764" s="29" t="n"/>
    </row>
    <row r="2765">
      <c r="B2765" s="29" t="n"/>
    </row>
    <row r="2766">
      <c r="B2766" s="29" t="n"/>
    </row>
    <row r="2767">
      <c r="B2767" s="29" t="n"/>
    </row>
    <row r="2768">
      <c r="B2768" s="29" t="n"/>
    </row>
    <row r="2769">
      <c r="B2769" s="29" t="n"/>
    </row>
    <row r="2770">
      <c r="B2770" s="29" t="n"/>
    </row>
    <row r="2771">
      <c r="B2771" s="29" t="n"/>
    </row>
    <row r="2772">
      <c r="B2772" s="29" t="n"/>
    </row>
    <row r="2773">
      <c r="B2773" s="29" t="n"/>
    </row>
    <row r="2774">
      <c r="B2774" s="29" t="n"/>
    </row>
    <row r="2775">
      <c r="B2775" s="29" t="n"/>
    </row>
    <row r="2776">
      <c r="B2776" s="29" t="n"/>
    </row>
    <row r="2777">
      <c r="B2777" s="29" t="n"/>
    </row>
    <row r="2778">
      <c r="B2778" s="29" t="n"/>
    </row>
    <row r="2779">
      <c r="B2779" s="29" t="n"/>
    </row>
    <row r="2780">
      <c r="B2780" s="29" t="n"/>
    </row>
    <row r="2781">
      <c r="B2781" s="29" t="n"/>
    </row>
    <row r="2782">
      <c r="B2782" s="29" t="n"/>
    </row>
    <row r="2783">
      <c r="B2783" s="29" t="n"/>
    </row>
    <row r="2784">
      <c r="B2784" s="29" t="n"/>
    </row>
    <row r="2785">
      <c r="B2785" s="29" t="n"/>
    </row>
    <row r="2786">
      <c r="B2786" s="29" t="n"/>
    </row>
    <row r="2787">
      <c r="B2787" s="29" t="n"/>
    </row>
    <row r="2788">
      <c r="B2788" s="29" t="n"/>
    </row>
    <row r="2789">
      <c r="B2789" s="29" t="n"/>
    </row>
    <row r="2790">
      <c r="B2790" s="29" t="n"/>
    </row>
    <row r="2791">
      <c r="B2791" s="29" t="n"/>
    </row>
    <row r="2792">
      <c r="B2792" s="29" t="n"/>
    </row>
    <row r="2793">
      <c r="B2793" s="29" t="n"/>
    </row>
    <row r="2794">
      <c r="B2794" s="29" t="n"/>
    </row>
    <row r="2795">
      <c r="B2795" s="29" t="n"/>
    </row>
    <row r="2796">
      <c r="B2796" s="29" t="n"/>
    </row>
    <row r="2797">
      <c r="B2797" s="29" t="n"/>
    </row>
    <row r="2798">
      <c r="B2798" s="29" t="n"/>
    </row>
    <row r="2799">
      <c r="B2799" s="29" t="n"/>
    </row>
    <row r="2800">
      <c r="B2800" s="29" t="n"/>
    </row>
    <row r="2801">
      <c r="B2801" s="29" t="n"/>
    </row>
    <row r="2802">
      <c r="B2802" s="29" t="n"/>
    </row>
    <row r="2803">
      <c r="B2803" s="29" t="n"/>
    </row>
    <row r="2804">
      <c r="B2804" s="29" t="n"/>
    </row>
    <row r="2805">
      <c r="B2805" s="29" t="n"/>
    </row>
    <row r="2806">
      <c r="B2806" s="29" t="n"/>
    </row>
    <row r="2807">
      <c r="B2807" s="29" t="n"/>
    </row>
    <row r="2808">
      <c r="B2808" s="29" t="n"/>
    </row>
    <row r="2809">
      <c r="B2809" s="29" t="n"/>
    </row>
    <row r="2810">
      <c r="B2810" s="29" t="n"/>
    </row>
    <row r="2811">
      <c r="B2811" s="29" t="n"/>
    </row>
    <row r="2812">
      <c r="B2812" s="29" t="n"/>
    </row>
    <row r="2813">
      <c r="B2813" s="29" t="n"/>
    </row>
    <row r="2814">
      <c r="B2814" s="29" t="n"/>
    </row>
    <row r="2815">
      <c r="B2815" s="29" t="n"/>
    </row>
    <row r="2816">
      <c r="B2816" s="29" t="n"/>
    </row>
    <row r="2817">
      <c r="B2817" s="29" t="n"/>
    </row>
    <row r="2818">
      <c r="B2818" s="29" t="n"/>
    </row>
    <row r="2819">
      <c r="B2819" s="29" t="n"/>
    </row>
    <row r="2820">
      <c r="B2820" s="29" t="n"/>
    </row>
    <row r="2821">
      <c r="B2821" s="29" t="n"/>
    </row>
    <row r="2822">
      <c r="B2822" s="29" t="n"/>
    </row>
    <row r="2823">
      <c r="B2823" s="29" t="n"/>
    </row>
    <row r="2824">
      <c r="B2824" s="29" t="n"/>
    </row>
    <row r="2825">
      <c r="B2825" s="29" t="n"/>
    </row>
    <row r="2826">
      <c r="B2826" s="29" t="n"/>
    </row>
    <row r="2827">
      <c r="B2827" s="29" t="n"/>
    </row>
    <row r="2828">
      <c r="B2828" s="29" t="n"/>
    </row>
    <row r="2829">
      <c r="B2829" s="29" t="n"/>
    </row>
    <row r="2830">
      <c r="B2830" s="29" t="n"/>
    </row>
    <row r="2831">
      <c r="B2831" s="29" t="n"/>
    </row>
    <row r="2832">
      <c r="B2832" s="29" t="n"/>
    </row>
    <row r="2833">
      <c r="B2833" s="29" t="n"/>
    </row>
    <row r="2834">
      <c r="B2834" s="29" t="n"/>
    </row>
    <row r="2835">
      <c r="B2835" s="29" t="n"/>
    </row>
    <row r="2836">
      <c r="B2836" s="29" t="n"/>
    </row>
    <row r="2837">
      <c r="B2837" s="29" t="n"/>
    </row>
    <row r="2838">
      <c r="B2838" s="29" t="n"/>
    </row>
    <row r="2839">
      <c r="B2839" s="29" t="n"/>
    </row>
    <row r="2840">
      <c r="B2840" s="29" t="n"/>
    </row>
    <row r="2841">
      <c r="B2841" s="29" t="n"/>
    </row>
    <row r="2842">
      <c r="B2842" s="29" t="n"/>
    </row>
    <row r="2843">
      <c r="B2843" s="29" t="n"/>
    </row>
    <row r="2844">
      <c r="B2844" s="29" t="n"/>
    </row>
    <row r="2845">
      <c r="B2845" s="29" t="n"/>
    </row>
    <row r="2846">
      <c r="B2846" s="29" t="n"/>
    </row>
    <row r="2847">
      <c r="B2847" s="29" t="n"/>
    </row>
    <row r="2848">
      <c r="B2848" s="29" t="n"/>
    </row>
    <row r="2849">
      <c r="B2849" s="29" t="n"/>
    </row>
    <row r="2850">
      <c r="B2850" s="29" t="n"/>
    </row>
    <row r="2851">
      <c r="B2851" s="29" t="n"/>
    </row>
    <row r="2852">
      <c r="B2852" s="29" t="n"/>
    </row>
    <row r="2853">
      <c r="B2853" s="29" t="n"/>
    </row>
    <row r="2854">
      <c r="B2854" s="29" t="n"/>
    </row>
    <row r="2855">
      <c r="B2855" s="29" t="n"/>
    </row>
    <row r="2856">
      <c r="B2856" s="29" t="n"/>
    </row>
    <row r="2857">
      <c r="B2857" s="29" t="n"/>
    </row>
    <row r="2858">
      <c r="B2858" s="29" t="n"/>
    </row>
    <row r="2859">
      <c r="B2859" s="29" t="n"/>
    </row>
    <row r="2860">
      <c r="B2860" s="29" t="n"/>
    </row>
    <row r="2861">
      <c r="B2861" s="29" t="n"/>
    </row>
    <row r="2862">
      <c r="B2862" s="29" t="n"/>
    </row>
    <row r="2863">
      <c r="B2863" s="29" t="n"/>
    </row>
    <row r="2864">
      <c r="B2864" s="29" t="n"/>
    </row>
    <row r="2865">
      <c r="B2865" s="29" t="n"/>
    </row>
    <row r="2866">
      <c r="B2866" s="29" t="n"/>
    </row>
    <row r="2867">
      <c r="B2867" s="29" t="n"/>
    </row>
    <row r="2868">
      <c r="B2868" s="29" t="n"/>
    </row>
    <row r="2869">
      <c r="B2869" s="29" t="n"/>
    </row>
    <row r="2870">
      <c r="B2870" s="29" t="n"/>
    </row>
    <row r="2871">
      <c r="B2871" s="29" t="n"/>
    </row>
    <row r="2872">
      <c r="B2872" s="29" t="n"/>
    </row>
    <row r="2873">
      <c r="B2873" s="29" t="n"/>
    </row>
    <row r="2874">
      <c r="B2874" s="29" t="n"/>
    </row>
    <row r="2875">
      <c r="B2875" s="29" t="n"/>
    </row>
    <row r="2876">
      <c r="B2876" s="29" t="n"/>
    </row>
    <row r="2877">
      <c r="B2877" s="29" t="n"/>
    </row>
    <row r="2878">
      <c r="B2878" s="29" t="n"/>
    </row>
    <row r="2879">
      <c r="B2879" s="29" t="n"/>
    </row>
    <row r="2880">
      <c r="B2880" s="29" t="n"/>
    </row>
    <row r="2881">
      <c r="B2881" s="29" t="n"/>
    </row>
    <row r="2882">
      <c r="B2882" s="29" t="n"/>
    </row>
    <row r="2883">
      <c r="B2883" s="29" t="n"/>
    </row>
    <row r="2884">
      <c r="B2884" s="29" t="n"/>
    </row>
    <row r="2885">
      <c r="B2885" s="29" t="n"/>
    </row>
    <row r="2886">
      <c r="B2886" s="29" t="n"/>
    </row>
    <row r="2887">
      <c r="B2887" s="29" t="n"/>
    </row>
    <row r="2888">
      <c r="B2888" s="29" t="n"/>
    </row>
    <row r="2889">
      <c r="B2889" s="29" t="n"/>
    </row>
    <row r="2890">
      <c r="B2890" s="29" t="n"/>
    </row>
    <row r="2891">
      <c r="B2891" s="29" t="n"/>
    </row>
    <row r="2892">
      <c r="B2892" s="29" t="n"/>
    </row>
    <row r="2893">
      <c r="B2893" s="29" t="n"/>
    </row>
    <row r="2894">
      <c r="B2894" s="29" t="n"/>
    </row>
    <row r="2895">
      <c r="B2895" s="29" t="n"/>
    </row>
    <row r="2896">
      <c r="B2896" s="29" t="n"/>
    </row>
    <row r="2897">
      <c r="B2897" s="29" t="n"/>
    </row>
    <row r="2898">
      <c r="B2898" s="29" t="n"/>
    </row>
    <row r="2899">
      <c r="B2899" s="29" t="n"/>
    </row>
    <row r="2900">
      <c r="B2900" s="29" t="n"/>
    </row>
    <row r="2901">
      <c r="B2901" s="29" t="n"/>
    </row>
    <row r="2902">
      <c r="B2902" s="29" t="n"/>
    </row>
    <row r="2903">
      <c r="B2903" s="29" t="n"/>
    </row>
    <row r="2904">
      <c r="B2904" s="29" t="n"/>
    </row>
    <row r="2905">
      <c r="B2905" s="29" t="n"/>
    </row>
    <row r="2906">
      <c r="B2906" s="29" t="n"/>
    </row>
    <row r="2907">
      <c r="B2907" s="29" t="n"/>
    </row>
    <row r="2908">
      <c r="B2908" s="29" t="n"/>
    </row>
    <row r="2909">
      <c r="B2909" s="29" t="n"/>
    </row>
    <row r="2910">
      <c r="B2910" s="29" t="n"/>
    </row>
    <row r="2911">
      <c r="B2911" s="29" t="n"/>
    </row>
    <row r="2912">
      <c r="B2912" s="29" t="n"/>
    </row>
    <row r="2913">
      <c r="B2913" s="29" t="n"/>
    </row>
    <row r="2914">
      <c r="B2914" s="29" t="n"/>
    </row>
    <row r="2915">
      <c r="B2915" s="29" t="n"/>
    </row>
    <row r="2916">
      <c r="B2916" s="29" t="n"/>
    </row>
    <row r="2917">
      <c r="B2917" s="29" t="n"/>
    </row>
    <row r="2918">
      <c r="B2918" s="29" t="n"/>
    </row>
    <row r="2919">
      <c r="B2919" s="29" t="n"/>
    </row>
    <row r="2920">
      <c r="B2920" s="29" t="n"/>
    </row>
    <row r="2921">
      <c r="B2921" s="29" t="n"/>
    </row>
    <row r="2922">
      <c r="B2922" s="29" t="n"/>
    </row>
    <row r="2923">
      <c r="B2923" s="29" t="n"/>
    </row>
    <row r="2924">
      <c r="B2924" s="29" t="n"/>
    </row>
    <row r="2925">
      <c r="B2925" s="29" t="n"/>
    </row>
    <row r="2926">
      <c r="B2926" s="29" t="n"/>
    </row>
    <row r="2927">
      <c r="B2927" s="29" t="n"/>
    </row>
    <row r="2928">
      <c r="B2928" s="29" t="n"/>
    </row>
    <row r="2929">
      <c r="B2929" s="29" t="n"/>
    </row>
    <row r="2930">
      <c r="B2930" s="29" t="n"/>
    </row>
    <row r="2931">
      <c r="B2931" s="29" t="n"/>
    </row>
    <row r="2932">
      <c r="B2932" s="29" t="n"/>
    </row>
    <row r="2933">
      <c r="B2933" s="29" t="n"/>
    </row>
    <row r="2934">
      <c r="B2934" s="29" t="n"/>
    </row>
    <row r="2935">
      <c r="B2935" s="29" t="n"/>
    </row>
    <row r="2936">
      <c r="B2936" s="29" t="n"/>
    </row>
    <row r="2937">
      <c r="B2937" s="29" t="n"/>
    </row>
    <row r="2938">
      <c r="B2938" s="29" t="n"/>
    </row>
    <row r="2939">
      <c r="B2939" s="29" t="n"/>
    </row>
    <row r="2940">
      <c r="B2940" s="29" t="n"/>
    </row>
    <row r="2941">
      <c r="B2941" s="29" t="n"/>
    </row>
    <row r="2942">
      <c r="B2942" s="29" t="n"/>
    </row>
    <row r="2943">
      <c r="B2943" s="29" t="n"/>
    </row>
    <row r="2944">
      <c r="B2944" s="29" t="n"/>
    </row>
    <row r="2945">
      <c r="B2945" s="29" t="n"/>
    </row>
    <row r="2946">
      <c r="B2946" s="29" t="n"/>
    </row>
    <row r="2947">
      <c r="B2947" s="29" t="n"/>
    </row>
    <row r="2948">
      <c r="B2948" s="29" t="n"/>
    </row>
    <row r="2949">
      <c r="B2949" s="29" t="n"/>
    </row>
    <row r="2950">
      <c r="B2950" s="29" t="n"/>
    </row>
    <row r="2951">
      <c r="B2951" s="29" t="n"/>
    </row>
    <row r="2952">
      <c r="B2952" s="29" t="n"/>
    </row>
    <row r="2953">
      <c r="B2953" s="29" t="n"/>
    </row>
    <row r="2954">
      <c r="B2954" s="29" t="n"/>
    </row>
    <row r="2955">
      <c r="B2955" s="29" t="n"/>
    </row>
    <row r="2956">
      <c r="B2956" s="29" t="n"/>
    </row>
    <row r="2957">
      <c r="B2957" s="29" t="n"/>
    </row>
    <row r="2958">
      <c r="B2958" s="29" t="n"/>
    </row>
    <row r="2959">
      <c r="B2959" s="29" t="n"/>
    </row>
    <row r="2960">
      <c r="B2960" s="29" t="n"/>
    </row>
    <row r="2961">
      <c r="B2961" s="29" t="n"/>
    </row>
    <row r="2962">
      <c r="B2962" s="29" t="n"/>
    </row>
    <row r="2963">
      <c r="B2963" s="29" t="n"/>
    </row>
    <row r="2964">
      <c r="B2964" s="29" t="n"/>
    </row>
    <row r="2965">
      <c r="B2965" s="29" t="n"/>
    </row>
    <row r="2966">
      <c r="B2966" s="29" t="n"/>
    </row>
    <row r="2967">
      <c r="B2967" s="29" t="n"/>
    </row>
    <row r="2968">
      <c r="B2968" s="29" t="n"/>
    </row>
    <row r="2969">
      <c r="B2969" s="29" t="n"/>
    </row>
    <row r="2970">
      <c r="B2970" s="29" t="n"/>
    </row>
    <row r="2971">
      <c r="B2971" s="29" t="n"/>
    </row>
    <row r="2972">
      <c r="B2972" s="29" t="n"/>
    </row>
    <row r="2973">
      <c r="B2973" s="29" t="n"/>
    </row>
    <row r="2974">
      <c r="B2974" s="29" t="n"/>
    </row>
    <row r="2975">
      <c r="B2975" s="29" t="n"/>
    </row>
    <row r="2976">
      <c r="B2976" s="29" t="n"/>
    </row>
    <row r="2977">
      <c r="B2977" s="29" t="n"/>
    </row>
    <row r="2978">
      <c r="B2978" s="29" t="n"/>
    </row>
    <row r="2979">
      <c r="B2979" s="29" t="n"/>
    </row>
    <row r="2980">
      <c r="B2980" s="29" t="n"/>
    </row>
    <row r="2981">
      <c r="B2981" s="29" t="n"/>
    </row>
    <row r="2982">
      <c r="B2982" s="29" t="n"/>
    </row>
    <row r="2983">
      <c r="B2983" s="29" t="n"/>
    </row>
    <row r="2984">
      <c r="B2984" s="29" t="n"/>
    </row>
    <row r="2985">
      <c r="B2985" s="29" t="n"/>
    </row>
    <row r="2986">
      <c r="B2986" s="29" t="n"/>
    </row>
    <row r="2987">
      <c r="B2987" s="29" t="n"/>
    </row>
    <row r="2988">
      <c r="B2988" s="29" t="n"/>
    </row>
    <row r="2989">
      <c r="B2989" s="29" t="n"/>
    </row>
    <row r="2990">
      <c r="B2990" s="29" t="n"/>
    </row>
    <row r="2991">
      <c r="B2991" s="29" t="n"/>
    </row>
    <row r="2992">
      <c r="B2992" s="29" t="n"/>
    </row>
    <row r="2993">
      <c r="B2993" s="29" t="n"/>
    </row>
    <row r="2994">
      <c r="B2994" s="29" t="n"/>
    </row>
    <row r="2995">
      <c r="B2995" s="29" t="n"/>
    </row>
    <row r="2996">
      <c r="B2996" s="29" t="n"/>
    </row>
    <row r="2997">
      <c r="B2997" s="29" t="n"/>
    </row>
    <row r="2998">
      <c r="B2998" s="29" t="n"/>
    </row>
    <row r="2999">
      <c r="B2999" s="29" t="n"/>
    </row>
    <row r="3000">
      <c r="B3000" s="29" t="n"/>
    </row>
    <row r="3001">
      <c r="B3001" s="29" t="n"/>
    </row>
    <row r="3002">
      <c r="B3002" s="29" t="n"/>
    </row>
    <row r="3003">
      <c r="B3003" s="29" t="n"/>
    </row>
    <row r="3004">
      <c r="B3004" s="29" t="n"/>
    </row>
    <row r="3005">
      <c r="B3005" s="29" t="n"/>
    </row>
    <row r="3006">
      <c r="B3006" s="29" t="n"/>
    </row>
    <row r="3007">
      <c r="B3007" s="29" t="n"/>
    </row>
    <row r="3008">
      <c r="B3008" s="29" t="n"/>
    </row>
    <row r="3009">
      <c r="B3009" s="29" t="n"/>
    </row>
    <row r="3010">
      <c r="B3010" s="29" t="n"/>
    </row>
    <row r="3011">
      <c r="B3011" s="29" t="n"/>
    </row>
    <row r="3012">
      <c r="B3012" s="29" t="n"/>
    </row>
    <row r="3013">
      <c r="B3013" s="29" t="n"/>
    </row>
    <row r="3014">
      <c r="B3014" s="29" t="n"/>
    </row>
    <row r="3015">
      <c r="B3015" s="29" t="n"/>
    </row>
    <row r="3016">
      <c r="B3016" s="29" t="n"/>
    </row>
    <row r="3017">
      <c r="B3017" s="29" t="n"/>
    </row>
    <row r="3018">
      <c r="B3018" s="29" t="n"/>
    </row>
    <row r="3019">
      <c r="B3019" s="29" t="n"/>
    </row>
    <row r="3020">
      <c r="B3020" s="29" t="n"/>
    </row>
    <row r="3021">
      <c r="B3021" s="29" t="n"/>
    </row>
    <row r="3022">
      <c r="B3022" s="29" t="n"/>
    </row>
    <row r="3023">
      <c r="B3023" s="29" t="n"/>
    </row>
    <row r="3024">
      <c r="B3024" s="29" t="n"/>
    </row>
    <row r="3025">
      <c r="B3025" s="29" t="n"/>
    </row>
    <row r="3026">
      <c r="B3026" s="29" t="n"/>
    </row>
    <row r="3027">
      <c r="B3027" s="29" t="n"/>
    </row>
    <row r="3028">
      <c r="B3028" s="29" t="n"/>
    </row>
    <row r="3029">
      <c r="B3029" s="29" t="n"/>
    </row>
    <row r="3030">
      <c r="B3030" s="29" t="n"/>
    </row>
    <row r="3031">
      <c r="B3031" s="29" t="n"/>
    </row>
    <row r="3032">
      <c r="B3032" s="29" t="n"/>
    </row>
    <row r="3033">
      <c r="B3033" s="29" t="n"/>
    </row>
    <row r="3034">
      <c r="B3034" s="29" t="n"/>
    </row>
    <row r="3035">
      <c r="B3035" s="29" t="n"/>
    </row>
    <row r="3036">
      <c r="B3036" s="29" t="n"/>
    </row>
    <row r="3037">
      <c r="B3037" s="29" t="n"/>
    </row>
    <row r="3038">
      <c r="B3038" s="29" t="n"/>
    </row>
    <row r="3039">
      <c r="B3039" s="29" t="n"/>
    </row>
    <row r="3040">
      <c r="B3040" s="29" t="n"/>
    </row>
    <row r="3041">
      <c r="B3041" s="29" t="n"/>
    </row>
    <row r="3042">
      <c r="B3042" s="29" t="n"/>
    </row>
    <row r="3043">
      <c r="B3043" s="29" t="n"/>
    </row>
    <row r="3044">
      <c r="B3044" s="29" t="n"/>
    </row>
    <row r="3045">
      <c r="B3045" s="29" t="n"/>
    </row>
    <row r="3046">
      <c r="B3046" s="29" t="n"/>
    </row>
    <row r="3047">
      <c r="B3047" s="29" t="n"/>
    </row>
    <row r="3048">
      <c r="B3048" s="29" t="n"/>
    </row>
    <row r="3049">
      <c r="B3049" s="29" t="n"/>
    </row>
    <row r="3050">
      <c r="B3050" s="29" t="n"/>
    </row>
    <row r="3051">
      <c r="B3051" s="29" t="n"/>
    </row>
    <row r="3052">
      <c r="B3052" s="29" t="n"/>
    </row>
    <row r="3053">
      <c r="B3053" s="29" t="n"/>
    </row>
    <row r="3054">
      <c r="B3054" s="29" t="n"/>
    </row>
    <row r="3055">
      <c r="B3055" s="29" t="n"/>
    </row>
    <row r="3056">
      <c r="B3056" s="29" t="n"/>
    </row>
    <row r="3057">
      <c r="B3057" s="29" t="n"/>
    </row>
    <row r="3058">
      <c r="B3058" s="29" t="n"/>
    </row>
    <row r="3059">
      <c r="B3059" s="29" t="n"/>
    </row>
    <row r="3060">
      <c r="B3060" s="29" t="n"/>
    </row>
    <row r="3061">
      <c r="B3061" s="29" t="n"/>
    </row>
    <row r="3062">
      <c r="B3062" s="29" t="n"/>
    </row>
    <row r="3063">
      <c r="B3063" s="29" t="n"/>
    </row>
    <row r="3064">
      <c r="B3064" s="29" t="n"/>
    </row>
    <row r="3065">
      <c r="B3065" s="29" t="n"/>
    </row>
    <row r="3066">
      <c r="B3066" s="29" t="n"/>
    </row>
    <row r="3067">
      <c r="B3067" s="29" t="n"/>
    </row>
    <row r="3068">
      <c r="B3068" s="29" t="n"/>
    </row>
    <row r="3069">
      <c r="B3069" s="29" t="n"/>
    </row>
    <row r="3070">
      <c r="B3070" s="29" t="n"/>
    </row>
    <row r="3071">
      <c r="B3071" s="29" t="n"/>
    </row>
    <row r="3072">
      <c r="B3072" s="29" t="n"/>
    </row>
    <row r="3073">
      <c r="B3073" s="29" t="n"/>
    </row>
    <row r="3074">
      <c r="B3074" s="29" t="n"/>
    </row>
    <row r="3075">
      <c r="B3075" s="29" t="n"/>
    </row>
    <row r="3076">
      <c r="B3076" s="29" t="n"/>
    </row>
    <row r="3077">
      <c r="B3077" s="29" t="n"/>
    </row>
    <row r="3078">
      <c r="B3078" s="29" t="n"/>
    </row>
    <row r="3079">
      <c r="B3079" s="29" t="n"/>
    </row>
    <row r="3080">
      <c r="B3080" s="29" t="n"/>
    </row>
    <row r="3081">
      <c r="B3081" s="29" t="n"/>
    </row>
    <row r="3082">
      <c r="B3082" s="29" t="n"/>
    </row>
    <row r="3083">
      <c r="B3083" s="29" t="n"/>
    </row>
    <row r="3084">
      <c r="B3084" s="29" t="n"/>
    </row>
    <row r="3085">
      <c r="B3085" s="29" t="n"/>
    </row>
    <row r="3086">
      <c r="B3086" s="29" t="n"/>
    </row>
    <row r="3087">
      <c r="B3087" s="29" t="n"/>
    </row>
    <row r="3088">
      <c r="B3088" s="29" t="n"/>
    </row>
    <row r="3089">
      <c r="B3089" s="29" t="n"/>
    </row>
    <row r="3090">
      <c r="B3090" s="29" t="n"/>
    </row>
    <row r="3091">
      <c r="B3091" s="29" t="n"/>
    </row>
    <row r="3092">
      <c r="B3092" s="29" t="n"/>
    </row>
    <row r="3093">
      <c r="B3093" s="29" t="n"/>
    </row>
    <row r="3094">
      <c r="B3094" s="29" t="n"/>
    </row>
    <row r="3095">
      <c r="B3095" s="29" t="n"/>
    </row>
    <row r="3096">
      <c r="B3096" s="29" t="n"/>
    </row>
    <row r="3097">
      <c r="B3097" s="29" t="n"/>
    </row>
    <row r="3098">
      <c r="B3098" s="29" t="n"/>
    </row>
    <row r="3099">
      <c r="B3099" s="29" t="n"/>
    </row>
    <row r="3100">
      <c r="B3100" s="29" t="n"/>
    </row>
    <row r="3101">
      <c r="B3101" s="29" t="n"/>
    </row>
    <row r="3102">
      <c r="B3102" s="29" t="n"/>
    </row>
    <row r="3103">
      <c r="B3103" s="29" t="n"/>
    </row>
    <row r="3104">
      <c r="B3104" s="29" t="n"/>
    </row>
    <row r="3105">
      <c r="B3105" s="29" t="n"/>
    </row>
    <row r="3106">
      <c r="B3106" s="29" t="n"/>
    </row>
    <row r="3107">
      <c r="B3107" s="29" t="n"/>
    </row>
    <row r="3108">
      <c r="B3108" s="29" t="n"/>
    </row>
    <row r="3109">
      <c r="B3109" s="29" t="n"/>
    </row>
    <row r="3110">
      <c r="B3110" s="29" t="n"/>
    </row>
    <row r="3111">
      <c r="B3111" s="29" t="n"/>
    </row>
    <row r="3112">
      <c r="B3112" s="29" t="n"/>
    </row>
    <row r="3113">
      <c r="B3113" s="29" t="n"/>
    </row>
    <row r="3114">
      <c r="B3114" s="29" t="n"/>
    </row>
    <row r="3115">
      <c r="B3115" s="29" t="n"/>
    </row>
    <row r="3116">
      <c r="B3116" s="29" t="n"/>
    </row>
    <row r="3117">
      <c r="B3117" s="29" t="n"/>
    </row>
    <row r="3118">
      <c r="B3118" s="29" t="n"/>
    </row>
    <row r="3119">
      <c r="B3119" s="29" t="n"/>
    </row>
    <row r="3120">
      <c r="B3120" s="29" t="n"/>
    </row>
    <row r="3121">
      <c r="B3121" s="29" t="n"/>
    </row>
    <row r="3122">
      <c r="B3122" s="29" t="n"/>
    </row>
    <row r="3123">
      <c r="B3123" s="29" t="n"/>
    </row>
    <row r="3124">
      <c r="B3124" s="29" t="n"/>
    </row>
    <row r="3125">
      <c r="B3125" s="29" t="n"/>
    </row>
    <row r="3126">
      <c r="B3126" s="29" t="n"/>
    </row>
    <row r="3127">
      <c r="B3127" s="29" t="n"/>
    </row>
    <row r="3128">
      <c r="B3128" s="29" t="n"/>
    </row>
    <row r="3129">
      <c r="B3129" s="29" t="n"/>
    </row>
    <row r="3130">
      <c r="B3130" s="29" t="n"/>
    </row>
    <row r="3131">
      <c r="B3131" s="29" t="n"/>
    </row>
    <row r="3132">
      <c r="B3132" s="29" t="n"/>
    </row>
    <row r="3133">
      <c r="B3133" s="29" t="n"/>
    </row>
    <row r="3134">
      <c r="B3134" s="29" t="n"/>
    </row>
    <row r="3135">
      <c r="B3135" s="29" t="n"/>
    </row>
    <row r="3136">
      <c r="B3136" s="29" t="n"/>
    </row>
    <row r="3137">
      <c r="B3137" s="29" t="n"/>
    </row>
    <row r="3138">
      <c r="B3138" s="29" t="n"/>
    </row>
    <row r="3139">
      <c r="B3139" s="29" t="n"/>
    </row>
    <row r="3140">
      <c r="B3140" s="29" t="n"/>
    </row>
    <row r="3141">
      <c r="B3141" s="29" t="n"/>
    </row>
    <row r="3142">
      <c r="B3142" s="29" t="n"/>
    </row>
    <row r="3143">
      <c r="B3143" s="29" t="n"/>
    </row>
    <row r="3144">
      <c r="B3144" s="29" t="n"/>
    </row>
    <row r="3145">
      <c r="B3145" s="29" t="n"/>
    </row>
    <row r="3146">
      <c r="B3146" s="29" t="n"/>
    </row>
    <row r="3147">
      <c r="B3147" s="29" t="n"/>
    </row>
    <row r="3148">
      <c r="B3148" s="29" t="n"/>
    </row>
    <row r="3149">
      <c r="B3149" s="29" t="n"/>
    </row>
    <row r="3150">
      <c r="B3150" s="29" t="n"/>
    </row>
    <row r="3151">
      <c r="B3151" s="29" t="n"/>
    </row>
    <row r="3152">
      <c r="B3152" s="29" t="n"/>
    </row>
    <row r="3153">
      <c r="B3153" s="29" t="n"/>
    </row>
    <row r="3154">
      <c r="B3154" s="29" t="n"/>
    </row>
    <row r="3155">
      <c r="B3155" s="29" t="n"/>
    </row>
    <row r="3156">
      <c r="B3156" s="29" t="n"/>
    </row>
    <row r="3157">
      <c r="B3157" s="29" t="n"/>
    </row>
    <row r="3158">
      <c r="B3158" s="29" t="n"/>
    </row>
    <row r="3159">
      <c r="B3159" s="29" t="n"/>
    </row>
    <row r="3160">
      <c r="B3160" s="29" t="n"/>
    </row>
    <row r="3161">
      <c r="B3161" s="29" t="n"/>
    </row>
    <row r="3162">
      <c r="B3162" s="29" t="n"/>
    </row>
    <row r="3163">
      <c r="B3163" s="29" t="n"/>
    </row>
    <row r="3164">
      <c r="B3164" s="29" t="n"/>
    </row>
    <row r="3165">
      <c r="B3165" s="29" t="n"/>
    </row>
    <row r="3166">
      <c r="B3166" s="29" t="n"/>
    </row>
    <row r="3167">
      <c r="B3167" s="29" t="n"/>
    </row>
    <row r="3168">
      <c r="B3168" s="29" t="n"/>
    </row>
    <row r="3169">
      <c r="B3169" s="29" t="n"/>
    </row>
    <row r="3170">
      <c r="B3170" s="29" t="n"/>
    </row>
    <row r="3171">
      <c r="B3171" s="29" t="n"/>
    </row>
    <row r="3172">
      <c r="B3172" s="29" t="n"/>
    </row>
    <row r="3173">
      <c r="B3173" s="29" t="n"/>
    </row>
    <row r="3174">
      <c r="B3174" s="29" t="n"/>
    </row>
    <row r="3175">
      <c r="B3175" s="29" t="n"/>
    </row>
    <row r="3176">
      <c r="B3176" s="29" t="n"/>
    </row>
    <row r="3177">
      <c r="B3177" s="29" t="n"/>
    </row>
    <row r="3178">
      <c r="B3178" s="29" t="n"/>
    </row>
    <row r="3179">
      <c r="B3179" s="29" t="n"/>
    </row>
    <row r="3180">
      <c r="B3180" s="29" t="n"/>
    </row>
    <row r="3181">
      <c r="B3181" s="29" t="n"/>
    </row>
    <row r="3182">
      <c r="B3182" s="29" t="n"/>
    </row>
    <row r="3183">
      <c r="B3183" s="29" t="n"/>
    </row>
    <row r="3184">
      <c r="B3184" s="29" t="n"/>
    </row>
    <row r="3185">
      <c r="B3185" s="29" t="n"/>
    </row>
    <row r="3186">
      <c r="B3186" s="29" t="n"/>
    </row>
    <row r="3187">
      <c r="B3187" s="29" t="n"/>
    </row>
    <row r="3188">
      <c r="B3188" s="29" t="n"/>
    </row>
    <row r="3189">
      <c r="B3189" s="29" t="n"/>
    </row>
    <row r="3190">
      <c r="B3190" s="29" t="n"/>
    </row>
    <row r="3191">
      <c r="B3191" s="29" t="n"/>
    </row>
    <row r="3192">
      <c r="B3192" s="29" t="n"/>
    </row>
    <row r="3193">
      <c r="B3193" s="29" t="n"/>
    </row>
    <row r="3194">
      <c r="B3194" s="29" t="n"/>
    </row>
    <row r="3195">
      <c r="B3195" s="29" t="n"/>
    </row>
    <row r="3196">
      <c r="B3196" s="29" t="n"/>
    </row>
    <row r="3197">
      <c r="B3197" s="29" t="n"/>
    </row>
    <row r="3198">
      <c r="B3198" s="29" t="n"/>
    </row>
    <row r="3199">
      <c r="B3199" s="29" t="n"/>
    </row>
    <row r="3200">
      <c r="B3200" s="29" t="n"/>
    </row>
    <row r="3201">
      <c r="B3201" s="29" t="n"/>
    </row>
    <row r="3202">
      <c r="B3202" s="29" t="n"/>
    </row>
    <row r="3203">
      <c r="B3203" s="29" t="n"/>
    </row>
    <row r="3204">
      <c r="B3204" s="29" t="n"/>
    </row>
    <row r="3205">
      <c r="B3205" s="29" t="n"/>
    </row>
    <row r="3206">
      <c r="B3206" s="29" t="n"/>
    </row>
    <row r="3207">
      <c r="B3207" s="29" t="n"/>
    </row>
    <row r="3208">
      <c r="B3208" s="29" t="n"/>
    </row>
    <row r="3209">
      <c r="B3209" s="29" t="n"/>
    </row>
    <row r="3210">
      <c r="B3210" s="29" t="n"/>
    </row>
    <row r="3211">
      <c r="B3211" s="29" t="n"/>
    </row>
    <row r="3212">
      <c r="B3212" s="29" t="n"/>
    </row>
    <row r="3213">
      <c r="B3213" s="29" t="n"/>
    </row>
    <row r="3214">
      <c r="B3214" s="29" t="n"/>
    </row>
    <row r="3215">
      <c r="B3215" s="29" t="n"/>
    </row>
    <row r="3216">
      <c r="B3216" s="29" t="n"/>
    </row>
    <row r="3217">
      <c r="B3217" s="29" t="n"/>
    </row>
    <row r="3218">
      <c r="B3218" s="29" t="n"/>
    </row>
    <row r="3219">
      <c r="B3219" s="29" t="n"/>
    </row>
    <row r="3220">
      <c r="B3220" s="29" t="n"/>
    </row>
    <row r="3221">
      <c r="B3221" s="29" t="n"/>
    </row>
    <row r="3222">
      <c r="B3222" s="29" t="n"/>
    </row>
    <row r="3223">
      <c r="B3223" s="29" t="n"/>
    </row>
    <row r="3224">
      <c r="B3224" s="29" t="n"/>
    </row>
    <row r="3225">
      <c r="B3225" s="29" t="n"/>
    </row>
    <row r="3226">
      <c r="B3226" s="29" t="n"/>
    </row>
    <row r="3227">
      <c r="B3227" s="29" t="n"/>
    </row>
    <row r="3228">
      <c r="B3228" s="29" t="n"/>
    </row>
    <row r="3229">
      <c r="B3229" s="29" t="n"/>
    </row>
    <row r="3230">
      <c r="B3230" s="29" t="n"/>
    </row>
    <row r="3231">
      <c r="B3231" s="29" t="n"/>
    </row>
    <row r="3232">
      <c r="B3232" s="29" t="n"/>
    </row>
    <row r="3233">
      <c r="B3233" s="29" t="n"/>
    </row>
    <row r="3234">
      <c r="B3234" s="29" t="n"/>
    </row>
    <row r="3235">
      <c r="B3235" s="29" t="n"/>
    </row>
    <row r="3236">
      <c r="B3236" s="29" t="n"/>
    </row>
    <row r="3237">
      <c r="B3237" s="29" t="n"/>
    </row>
    <row r="3238">
      <c r="B3238" s="29" t="n"/>
    </row>
    <row r="3239">
      <c r="B3239" s="29" t="n"/>
    </row>
    <row r="3240">
      <c r="B3240" s="29" t="n"/>
    </row>
    <row r="3241">
      <c r="B3241" s="29" t="n"/>
    </row>
    <row r="3242">
      <c r="B3242" s="29" t="n"/>
    </row>
    <row r="3243">
      <c r="B3243" s="29" t="n"/>
    </row>
    <row r="3244">
      <c r="B3244" s="29" t="n"/>
    </row>
    <row r="3245">
      <c r="B3245" s="29" t="n"/>
    </row>
    <row r="3246">
      <c r="B3246" s="29" t="n"/>
    </row>
    <row r="3247">
      <c r="B3247" s="29" t="n"/>
    </row>
    <row r="3248">
      <c r="B3248" s="29" t="n"/>
    </row>
    <row r="3249">
      <c r="B3249" s="29" t="n"/>
    </row>
    <row r="3250">
      <c r="B3250" s="29" t="n"/>
    </row>
    <row r="3251">
      <c r="B3251" s="29" t="n"/>
    </row>
    <row r="3252">
      <c r="B3252" s="29" t="n"/>
    </row>
    <row r="3253">
      <c r="B3253" s="29" t="n"/>
    </row>
    <row r="3254">
      <c r="B3254" s="29" t="n"/>
    </row>
    <row r="3255">
      <c r="B3255" s="29" t="n"/>
    </row>
    <row r="3256">
      <c r="B3256" s="29" t="n"/>
    </row>
    <row r="3257">
      <c r="B3257" s="29" t="n"/>
    </row>
    <row r="3258">
      <c r="B3258" s="29" t="n"/>
    </row>
    <row r="3259">
      <c r="B3259" s="29" t="n"/>
    </row>
    <row r="3260">
      <c r="B3260" s="29" t="n"/>
    </row>
    <row r="3261">
      <c r="B3261" s="29" t="n"/>
    </row>
    <row r="3262">
      <c r="B3262" s="29" t="n"/>
    </row>
    <row r="3263">
      <c r="B3263" s="29" t="n"/>
    </row>
    <row r="3264">
      <c r="B3264" s="29" t="n"/>
    </row>
    <row r="3265">
      <c r="B3265" s="29" t="n"/>
    </row>
    <row r="3266">
      <c r="B3266" s="29" t="n"/>
    </row>
    <row r="3267">
      <c r="B3267" s="29" t="n"/>
    </row>
    <row r="3268">
      <c r="B3268" s="29" t="n"/>
    </row>
    <row r="3269">
      <c r="B3269" s="29" t="n"/>
    </row>
    <row r="3270">
      <c r="B3270" s="29" t="n"/>
    </row>
    <row r="3271">
      <c r="B3271" s="29" t="n"/>
    </row>
    <row r="3272">
      <c r="B3272" s="29" t="n"/>
    </row>
    <row r="3273">
      <c r="B3273" s="29" t="n"/>
    </row>
    <row r="3274">
      <c r="B3274" s="29" t="n"/>
    </row>
    <row r="3275">
      <c r="B3275" s="29" t="n"/>
    </row>
    <row r="3276">
      <c r="B3276" s="29" t="n"/>
    </row>
    <row r="3277">
      <c r="B3277" s="29" t="n"/>
    </row>
    <row r="3278">
      <c r="B3278" s="29" t="n"/>
    </row>
    <row r="3279">
      <c r="B3279" s="29" t="n"/>
    </row>
    <row r="3280">
      <c r="B3280" s="29" t="n"/>
    </row>
    <row r="3281">
      <c r="B3281" s="29" t="n"/>
    </row>
    <row r="3282">
      <c r="B3282" s="29" t="n"/>
    </row>
    <row r="3283">
      <c r="B3283" s="29" t="n"/>
    </row>
    <row r="3284">
      <c r="B3284" s="29" t="n"/>
    </row>
    <row r="3285">
      <c r="B3285" s="29" t="n"/>
    </row>
    <row r="3286">
      <c r="B3286" s="29" t="n"/>
    </row>
    <row r="3287">
      <c r="B3287" s="29" t="n"/>
    </row>
    <row r="3288">
      <c r="B3288" s="29" t="n"/>
    </row>
    <row r="3289">
      <c r="B3289" s="29" t="n"/>
    </row>
    <row r="3290">
      <c r="B3290" s="29" t="n"/>
    </row>
    <row r="3291">
      <c r="B3291" s="29" t="n"/>
    </row>
    <row r="3292">
      <c r="B3292" s="29" t="n"/>
    </row>
    <row r="3293">
      <c r="B3293" s="29" t="n"/>
    </row>
    <row r="3294">
      <c r="B3294" s="29" t="n"/>
    </row>
    <row r="3295">
      <c r="B3295" s="29" t="n"/>
    </row>
    <row r="3296">
      <c r="B3296" s="29" t="n"/>
    </row>
    <row r="3297">
      <c r="B3297" s="29" t="n"/>
    </row>
    <row r="3298">
      <c r="B3298" s="29" t="n"/>
    </row>
    <row r="3299">
      <c r="B3299" s="29" t="n"/>
    </row>
    <row r="3300">
      <c r="B3300" s="29" t="n"/>
    </row>
    <row r="3301">
      <c r="B3301" s="29" t="n"/>
    </row>
    <row r="3302">
      <c r="B3302" s="29" t="n"/>
    </row>
    <row r="3303">
      <c r="B3303" s="29" t="n"/>
    </row>
    <row r="3304">
      <c r="B3304" s="29" t="n"/>
    </row>
    <row r="3305">
      <c r="B3305" s="29" t="n"/>
    </row>
    <row r="3306">
      <c r="B3306" s="29" t="n"/>
    </row>
    <row r="3307">
      <c r="B3307" s="29" t="n"/>
    </row>
    <row r="3308">
      <c r="B3308" s="29" t="n"/>
    </row>
    <row r="3309">
      <c r="B3309" s="29" t="n"/>
    </row>
    <row r="3310">
      <c r="B3310" s="29" t="n"/>
    </row>
    <row r="3311">
      <c r="B3311" s="29" t="n"/>
    </row>
    <row r="3312">
      <c r="B3312" s="29" t="n"/>
    </row>
    <row r="3313">
      <c r="B3313" s="29" t="n"/>
    </row>
    <row r="3314">
      <c r="B3314" s="29" t="n"/>
    </row>
    <row r="3315">
      <c r="B3315" s="29" t="n"/>
    </row>
    <row r="3316">
      <c r="B3316" s="29" t="n"/>
    </row>
    <row r="3317">
      <c r="B3317" s="29" t="n"/>
    </row>
    <row r="3318">
      <c r="B3318" s="29" t="n"/>
    </row>
    <row r="3319">
      <c r="B3319" s="29" t="n"/>
    </row>
    <row r="3320">
      <c r="B3320" s="29" t="n"/>
    </row>
    <row r="3321">
      <c r="B3321" s="29" t="n"/>
    </row>
    <row r="3322">
      <c r="B3322" s="29" t="n"/>
    </row>
    <row r="3323">
      <c r="B3323" s="29" t="n"/>
    </row>
    <row r="3324">
      <c r="B3324" s="29" t="n"/>
    </row>
    <row r="3325">
      <c r="B3325" s="29" t="n"/>
    </row>
    <row r="3326">
      <c r="B3326" s="29" t="n"/>
    </row>
    <row r="3327">
      <c r="B3327" s="29" t="n"/>
    </row>
    <row r="3328">
      <c r="B3328" s="29" t="n"/>
    </row>
    <row r="3329">
      <c r="B3329" s="29" t="n"/>
    </row>
    <row r="3330">
      <c r="B3330" s="29" t="n"/>
    </row>
    <row r="3331">
      <c r="B3331" s="29" t="n"/>
    </row>
    <row r="3332">
      <c r="B3332" s="29" t="n"/>
    </row>
    <row r="3333">
      <c r="B3333" s="29" t="n"/>
    </row>
    <row r="3334">
      <c r="B3334" s="29" t="n"/>
    </row>
    <row r="3335">
      <c r="B3335" s="29" t="n"/>
    </row>
    <row r="3336">
      <c r="B3336" s="29" t="n"/>
    </row>
    <row r="3337">
      <c r="B3337" s="29" t="n"/>
    </row>
    <row r="3338">
      <c r="B3338" s="29" t="n"/>
    </row>
    <row r="3339">
      <c r="B3339" s="29" t="n"/>
    </row>
    <row r="3340">
      <c r="B3340" s="29" t="n"/>
    </row>
    <row r="3341">
      <c r="B3341" s="29" t="n"/>
    </row>
    <row r="3342">
      <c r="B3342" s="29" t="n"/>
    </row>
    <row r="3343">
      <c r="B3343" s="29" t="n"/>
    </row>
    <row r="3344">
      <c r="B3344" s="29" t="n"/>
    </row>
    <row r="3345">
      <c r="B3345" s="29" t="n"/>
    </row>
    <row r="3346">
      <c r="B3346" s="29" t="n"/>
    </row>
    <row r="3347">
      <c r="B3347" s="29" t="n"/>
    </row>
    <row r="3348">
      <c r="B3348" s="29" t="n"/>
    </row>
    <row r="3349">
      <c r="B3349" s="29" t="n"/>
    </row>
    <row r="3350">
      <c r="B3350" s="29" t="n"/>
    </row>
    <row r="3351">
      <c r="B3351" s="29" t="n"/>
    </row>
    <row r="3352">
      <c r="B3352" s="29" t="n"/>
    </row>
    <row r="3353">
      <c r="B3353" s="29" t="n"/>
    </row>
    <row r="3354">
      <c r="B3354" s="29" t="n"/>
    </row>
    <row r="3355">
      <c r="B3355" s="29" t="n"/>
    </row>
    <row r="3356">
      <c r="B3356" s="29" t="n"/>
    </row>
    <row r="3357">
      <c r="B3357" s="29" t="n"/>
    </row>
    <row r="3358">
      <c r="B3358" s="29" t="n"/>
    </row>
    <row r="3359">
      <c r="B3359" s="29" t="n"/>
    </row>
    <row r="3360">
      <c r="B3360" s="29" t="n"/>
    </row>
    <row r="3361">
      <c r="B3361" s="29" t="n"/>
    </row>
    <row r="3362">
      <c r="B3362" s="29" t="n"/>
    </row>
    <row r="3363">
      <c r="B3363" s="29" t="n"/>
    </row>
    <row r="3364">
      <c r="B3364" s="29" t="n"/>
    </row>
    <row r="3365">
      <c r="B3365" s="29" t="n"/>
    </row>
    <row r="3366">
      <c r="B3366" s="29" t="n"/>
    </row>
    <row r="3367">
      <c r="B3367" s="29" t="n"/>
    </row>
    <row r="3368">
      <c r="B3368" s="29" t="n"/>
    </row>
    <row r="3369">
      <c r="B3369" s="29" t="n"/>
    </row>
    <row r="3370">
      <c r="B3370" s="29" t="n"/>
    </row>
    <row r="3371">
      <c r="B3371" s="29" t="n"/>
    </row>
    <row r="3372">
      <c r="B3372" s="29" t="n"/>
    </row>
    <row r="3373">
      <c r="B3373" s="29" t="n"/>
    </row>
    <row r="3374">
      <c r="B3374" s="29" t="n"/>
    </row>
    <row r="3375">
      <c r="B3375" s="29" t="n"/>
    </row>
    <row r="3376">
      <c r="B3376" s="29" t="n"/>
    </row>
    <row r="3377">
      <c r="B3377" s="29" t="n"/>
    </row>
    <row r="3378">
      <c r="B3378" s="29" t="n"/>
    </row>
    <row r="3379">
      <c r="B3379" s="29" t="n"/>
    </row>
    <row r="3380">
      <c r="B3380" s="29" t="n"/>
    </row>
    <row r="3381">
      <c r="B3381" s="29" t="n"/>
    </row>
    <row r="3382">
      <c r="B3382" s="29" t="n"/>
    </row>
    <row r="3383">
      <c r="B3383" s="29" t="n"/>
    </row>
    <row r="3384">
      <c r="B3384" s="29" t="n"/>
    </row>
    <row r="3385">
      <c r="B3385" s="29" t="n"/>
    </row>
    <row r="3386">
      <c r="B3386" s="29" t="n"/>
    </row>
    <row r="3387">
      <c r="B3387" s="29" t="n"/>
    </row>
    <row r="3388">
      <c r="B3388" s="29" t="n"/>
    </row>
    <row r="3389">
      <c r="B3389" s="29" t="n"/>
    </row>
    <row r="3390">
      <c r="B3390" s="29" t="n"/>
    </row>
    <row r="3391">
      <c r="B3391" s="29" t="n"/>
    </row>
    <row r="3392">
      <c r="B3392" s="29" t="n"/>
    </row>
    <row r="3393">
      <c r="B3393" s="29" t="n"/>
    </row>
    <row r="3394">
      <c r="B3394" s="29" t="n"/>
    </row>
    <row r="3395">
      <c r="B3395" s="29" t="n"/>
    </row>
    <row r="3396">
      <c r="B3396" s="29" t="n"/>
    </row>
    <row r="3397">
      <c r="B3397" s="29" t="n"/>
    </row>
    <row r="3398">
      <c r="B3398" s="29" t="n"/>
    </row>
    <row r="3399">
      <c r="B3399" s="29" t="n"/>
    </row>
    <row r="3400">
      <c r="B3400" s="29" t="n"/>
    </row>
    <row r="3401">
      <c r="B3401" s="29" t="n"/>
    </row>
    <row r="3402">
      <c r="B3402" s="29" t="n"/>
    </row>
    <row r="3403">
      <c r="B3403" s="29" t="n"/>
    </row>
    <row r="3404">
      <c r="B3404" s="29" t="n"/>
    </row>
    <row r="3405">
      <c r="B3405" s="29" t="n"/>
    </row>
    <row r="3406">
      <c r="B3406" s="29" t="n"/>
    </row>
    <row r="3407">
      <c r="B3407" s="29" t="n"/>
    </row>
    <row r="3408">
      <c r="B3408" s="29" t="n"/>
    </row>
    <row r="3409">
      <c r="B3409" s="29" t="n"/>
    </row>
    <row r="3410">
      <c r="B3410" s="29" t="n"/>
    </row>
    <row r="3411">
      <c r="B3411" s="29" t="n"/>
    </row>
    <row r="3412">
      <c r="B3412" s="29" t="n"/>
    </row>
    <row r="3413">
      <c r="B3413" s="29" t="n"/>
    </row>
    <row r="3414">
      <c r="B3414" s="29" t="n"/>
    </row>
    <row r="3415">
      <c r="B3415" s="29" t="n"/>
    </row>
    <row r="3416">
      <c r="B3416" s="29" t="n"/>
    </row>
    <row r="3417">
      <c r="B3417" s="29" t="n"/>
    </row>
    <row r="3418">
      <c r="B3418" s="29" t="n"/>
    </row>
    <row r="3419">
      <c r="B3419" s="29" t="n"/>
    </row>
    <row r="3420">
      <c r="B3420" s="29" t="n"/>
    </row>
    <row r="3421">
      <c r="B3421" s="29" t="n"/>
    </row>
    <row r="3422">
      <c r="B3422" s="29" t="n"/>
    </row>
    <row r="3423">
      <c r="B3423" s="29" t="n"/>
    </row>
    <row r="3424">
      <c r="B3424" s="29" t="n"/>
    </row>
    <row r="3425">
      <c r="B3425" s="29" t="n"/>
    </row>
    <row r="3426">
      <c r="B3426" s="29" t="n"/>
    </row>
    <row r="3427">
      <c r="B3427" s="29" t="n"/>
    </row>
    <row r="3428">
      <c r="B3428" s="29" t="n"/>
    </row>
    <row r="3429">
      <c r="B3429" s="29" t="n"/>
    </row>
    <row r="3430">
      <c r="B3430" s="29" t="n"/>
    </row>
    <row r="3431">
      <c r="B3431" s="29" t="n"/>
    </row>
    <row r="3432">
      <c r="B3432" s="29" t="n"/>
    </row>
    <row r="3433">
      <c r="B3433" s="29" t="n"/>
    </row>
    <row r="3434">
      <c r="B3434" s="29" t="n"/>
    </row>
    <row r="3435">
      <c r="B3435" s="29" t="n"/>
    </row>
    <row r="3436">
      <c r="B3436" s="29" t="n"/>
    </row>
    <row r="3437">
      <c r="B3437" s="29" t="n"/>
    </row>
    <row r="3438">
      <c r="B3438" s="29" t="n"/>
    </row>
    <row r="3439">
      <c r="B3439" s="29" t="n"/>
    </row>
    <row r="3440">
      <c r="B3440" s="29" t="n"/>
    </row>
    <row r="3441">
      <c r="B3441" s="29" t="n"/>
    </row>
    <row r="3442">
      <c r="B3442" s="29" t="n"/>
    </row>
    <row r="3443">
      <c r="B3443" s="29" t="n"/>
    </row>
    <row r="3444">
      <c r="B3444" s="29" t="n"/>
    </row>
    <row r="3445">
      <c r="B3445" s="29" t="n"/>
    </row>
    <row r="3446">
      <c r="B3446" s="29" t="n"/>
    </row>
    <row r="3447">
      <c r="B3447" s="29" t="n"/>
    </row>
    <row r="3448">
      <c r="B3448" s="29" t="n"/>
    </row>
    <row r="3449">
      <c r="B3449" s="29" t="n"/>
    </row>
    <row r="3450">
      <c r="B3450" s="29" t="n"/>
    </row>
    <row r="3451">
      <c r="B3451" s="29" t="n"/>
    </row>
    <row r="3452">
      <c r="B3452" s="29" t="n"/>
    </row>
    <row r="3453">
      <c r="B3453" s="29" t="n"/>
    </row>
    <row r="3454">
      <c r="B3454" s="29" t="n"/>
    </row>
    <row r="3455">
      <c r="B3455" s="29" t="n"/>
    </row>
    <row r="3456">
      <c r="B3456" s="29" t="n"/>
    </row>
    <row r="3457">
      <c r="B3457" s="29" t="n"/>
    </row>
    <row r="3458">
      <c r="B3458" s="29" t="n"/>
    </row>
    <row r="3459">
      <c r="B3459" s="29" t="n"/>
    </row>
    <row r="3460">
      <c r="B3460" s="29" t="n"/>
    </row>
    <row r="3461">
      <c r="B3461" s="29" t="n"/>
    </row>
    <row r="3462">
      <c r="B3462" s="29" t="n"/>
    </row>
    <row r="3463">
      <c r="B3463" s="29" t="n"/>
    </row>
    <row r="3464">
      <c r="B3464" s="29" t="n"/>
    </row>
    <row r="3465">
      <c r="B3465" s="29" t="n"/>
    </row>
    <row r="3466">
      <c r="B3466" s="29" t="n"/>
    </row>
    <row r="3467">
      <c r="B3467" s="29" t="n"/>
    </row>
    <row r="3468">
      <c r="B3468" s="29" t="n"/>
    </row>
    <row r="3469">
      <c r="B3469" s="29" t="n"/>
    </row>
    <row r="3470">
      <c r="B3470" s="29" t="n"/>
    </row>
    <row r="3471">
      <c r="B3471" s="29" t="n"/>
    </row>
    <row r="3472">
      <c r="B3472" s="29" t="n"/>
    </row>
    <row r="3473">
      <c r="B3473" s="29" t="n"/>
    </row>
    <row r="3474">
      <c r="B3474" s="29" t="n"/>
    </row>
    <row r="3475">
      <c r="B3475" s="29" t="n"/>
    </row>
    <row r="3476">
      <c r="B3476" s="29" t="n"/>
    </row>
    <row r="3477">
      <c r="B3477" s="29" t="n"/>
    </row>
    <row r="3478">
      <c r="B3478" s="29" t="n"/>
    </row>
    <row r="3479">
      <c r="B3479" s="29" t="n"/>
    </row>
    <row r="3480">
      <c r="B3480" s="29" t="n"/>
    </row>
    <row r="3481">
      <c r="B3481" s="29" t="n"/>
    </row>
    <row r="3482">
      <c r="B3482" s="29" t="n"/>
    </row>
    <row r="3483">
      <c r="B3483" s="29" t="n"/>
    </row>
    <row r="3484">
      <c r="B3484" s="29" t="n"/>
    </row>
    <row r="3485">
      <c r="B3485" s="29" t="n"/>
    </row>
    <row r="3486">
      <c r="B3486" s="29" t="n"/>
    </row>
    <row r="3487">
      <c r="B3487" s="29" t="n"/>
    </row>
    <row r="3488">
      <c r="B3488" s="29" t="n"/>
    </row>
    <row r="3489">
      <c r="B3489" s="29" t="n"/>
    </row>
    <row r="3490">
      <c r="B3490" s="29" t="n"/>
    </row>
    <row r="3491">
      <c r="B3491" s="29" t="n"/>
    </row>
    <row r="3492">
      <c r="B3492" s="29" t="n"/>
    </row>
    <row r="3493">
      <c r="B3493" s="29" t="n"/>
    </row>
    <row r="3494">
      <c r="B3494" s="29" t="n"/>
    </row>
    <row r="3495">
      <c r="B3495" s="29" t="n"/>
    </row>
    <row r="3496">
      <c r="B3496" s="29" t="n"/>
    </row>
    <row r="3497">
      <c r="B3497" s="29" t="n"/>
    </row>
    <row r="3498">
      <c r="B3498" s="29" t="n"/>
    </row>
    <row r="3499">
      <c r="B3499" s="29" t="n"/>
    </row>
    <row r="3500">
      <c r="B3500" s="29" t="n"/>
    </row>
    <row r="3501">
      <c r="B3501" s="29" t="n"/>
    </row>
    <row r="3502">
      <c r="B3502" s="29" t="n"/>
    </row>
    <row r="3503">
      <c r="B3503" s="29" t="n"/>
    </row>
    <row r="3504">
      <c r="B3504" s="29" t="n"/>
    </row>
    <row r="3505">
      <c r="B3505" s="29" t="n"/>
    </row>
    <row r="3506">
      <c r="B3506" s="29" t="n"/>
    </row>
    <row r="3507">
      <c r="B3507" s="29" t="n"/>
    </row>
    <row r="3508">
      <c r="B3508" s="29" t="n"/>
    </row>
    <row r="3509">
      <c r="B3509" s="29" t="n"/>
    </row>
    <row r="3510">
      <c r="B3510" s="29" t="n"/>
    </row>
    <row r="3511">
      <c r="B3511" s="29" t="n"/>
    </row>
    <row r="3512">
      <c r="B3512" s="29" t="n"/>
    </row>
    <row r="3513">
      <c r="B3513" s="29" t="n"/>
    </row>
    <row r="3514">
      <c r="B3514" s="29" t="n"/>
    </row>
    <row r="3515">
      <c r="B3515" s="29" t="n"/>
    </row>
    <row r="3516">
      <c r="B3516" s="29" t="n"/>
    </row>
    <row r="3517">
      <c r="B3517" s="29" t="n"/>
    </row>
    <row r="3518">
      <c r="B3518" s="29" t="n"/>
    </row>
    <row r="3519">
      <c r="B3519" s="29" t="n"/>
    </row>
    <row r="3520">
      <c r="B3520" s="29" t="n"/>
    </row>
    <row r="3521">
      <c r="B3521" s="29" t="n"/>
    </row>
    <row r="3522">
      <c r="B3522" s="29" t="n"/>
    </row>
    <row r="3523">
      <c r="B3523" s="29" t="n"/>
    </row>
    <row r="3524">
      <c r="B3524" s="29" t="n"/>
    </row>
    <row r="3525">
      <c r="B3525" s="29" t="n"/>
    </row>
    <row r="3526">
      <c r="B3526" s="29" t="n"/>
    </row>
    <row r="3527">
      <c r="B3527" s="29" t="n"/>
    </row>
    <row r="3528">
      <c r="B3528" s="29" t="n"/>
    </row>
    <row r="3529">
      <c r="B3529" s="29" t="n"/>
    </row>
    <row r="3530">
      <c r="B3530" s="29" t="n"/>
    </row>
    <row r="3531">
      <c r="B3531" s="29" t="n"/>
    </row>
    <row r="3532">
      <c r="B3532" s="29" t="n"/>
    </row>
    <row r="3533">
      <c r="B3533" s="29" t="n"/>
    </row>
    <row r="3534">
      <c r="B3534" s="29" t="n"/>
    </row>
    <row r="3535">
      <c r="B3535" s="29" t="n"/>
    </row>
    <row r="3536">
      <c r="B3536" s="29" t="n"/>
    </row>
    <row r="3537">
      <c r="B3537" s="29" t="n"/>
    </row>
    <row r="3538">
      <c r="B3538" s="29" t="n"/>
    </row>
    <row r="3539">
      <c r="B3539" s="29" t="n"/>
    </row>
    <row r="3540">
      <c r="B3540" s="29" t="n"/>
    </row>
    <row r="3541">
      <c r="B3541" s="29" t="n"/>
    </row>
    <row r="3542">
      <c r="B3542" s="29" t="n"/>
    </row>
    <row r="3543">
      <c r="B3543" s="29" t="n"/>
    </row>
    <row r="3544">
      <c r="B3544" s="29" t="n"/>
    </row>
    <row r="3545">
      <c r="B3545" s="29" t="n"/>
    </row>
    <row r="3546">
      <c r="B3546" s="29" t="n"/>
    </row>
    <row r="3547">
      <c r="B3547" s="29" t="n"/>
    </row>
    <row r="3548">
      <c r="B3548" s="29" t="n"/>
    </row>
    <row r="3549">
      <c r="B3549" s="29" t="n"/>
    </row>
    <row r="3550">
      <c r="B3550" s="29" t="n"/>
    </row>
    <row r="3551">
      <c r="B3551" s="29" t="n"/>
    </row>
    <row r="3552">
      <c r="B3552" s="29" t="n"/>
    </row>
    <row r="3553">
      <c r="B3553" s="29" t="n"/>
    </row>
    <row r="3554">
      <c r="B3554" s="29" t="n"/>
    </row>
    <row r="3555">
      <c r="B3555" s="29" t="n"/>
    </row>
    <row r="3556">
      <c r="B3556" s="29" t="n"/>
    </row>
    <row r="3557">
      <c r="B3557" s="29" t="n"/>
    </row>
    <row r="3558">
      <c r="B3558" s="29" t="n"/>
    </row>
    <row r="3559">
      <c r="B3559" s="29" t="n"/>
    </row>
    <row r="3560">
      <c r="B3560" s="29" t="n"/>
    </row>
    <row r="3561">
      <c r="B3561" s="29" t="n"/>
    </row>
    <row r="3562">
      <c r="B3562" s="29" t="n"/>
    </row>
    <row r="3563">
      <c r="B3563" s="29" t="n"/>
    </row>
    <row r="3564">
      <c r="B3564" s="29" t="n"/>
    </row>
    <row r="3565">
      <c r="B3565" s="29" t="n"/>
    </row>
    <row r="3566">
      <c r="B3566" s="29" t="n"/>
    </row>
    <row r="3567">
      <c r="B3567" s="29" t="n"/>
    </row>
    <row r="3568">
      <c r="B3568" s="29" t="n"/>
    </row>
    <row r="3569">
      <c r="B3569" s="29" t="n"/>
    </row>
    <row r="3570">
      <c r="B3570" s="29" t="n"/>
    </row>
    <row r="3571">
      <c r="B3571" s="29" t="n"/>
    </row>
    <row r="3572">
      <c r="B3572" s="29" t="n"/>
    </row>
    <row r="3573">
      <c r="B3573" s="29" t="n"/>
    </row>
    <row r="3574">
      <c r="B3574" s="29" t="n"/>
    </row>
    <row r="3575">
      <c r="B3575" s="29" t="n"/>
    </row>
    <row r="3576">
      <c r="B3576" s="29" t="n"/>
    </row>
    <row r="3577">
      <c r="B3577" s="29" t="n"/>
    </row>
    <row r="3578">
      <c r="B3578" s="29" t="n"/>
    </row>
    <row r="3579">
      <c r="B3579" s="29" t="n"/>
    </row>
    <row r="3580">
      <c r="B3580" s="29" t="n"/>
    </row>
    <row r="3581">
      <c r="B3581" s="29" t="n"/>
    </row>
    <row r="3582">
      <c r="B3582" s="29" t="n"/>
    </row>
    <row r="3583">
      <c r="B3583" s="29" t="n"/>
    </row>
    <row r="3584">
      <c r="B3584" s="29" t="n"/>
    </row>
    <row r="3585">
      <c r="B3585" s="29" t="n"/>
    </row>
    <row r="3586">
      <c r="B3586" s="29" t="n"/>
    </row>
    <row r="3587">
      <c r="B3587" s="29" t="n"/>
    </row>
    <row r="3588">
      <c r="B3588" s="29" t="n"/>
    </row>
    <row r="3589">
      <c r="B3589" s="29" t="n"/>
    </row>
    <row r="3590">
      <c r="B3590" s="29" t="n"/>
    </row>
    <row r="3591">
      <c r="B3591" s="29" t="n"/>
    </row>
    <row r="3592">
      <c r="B3592" s="29" t="n"/>
    </row>
    <row r="3593">
      <c r="B3593" s="29" t="n"/>
    </row>
    <row r="3594">
      <c r="B3594" s="29" t="n"/>
    </row>
    <row r="3595">
      <c r="B3595" s="29" t="n"/>
    </row>
    <row r="3596">
      <c r="B3596" s="29" t="n"/>
    </row>
    <row r="3597">
      <c r="B3597" s="29" t="n"/>
    </row>
    <row r="3598">
      <c r="B3598" s="29" t="n"/>
    </row>
    <row r="3599">
      <c r="B3599" s="29" t="n"/>
    </row>
    <row r="3600">
      <c r="B3600" s="29" t="n"/>
    </row>
    <row r="3601">
      <c r="B3601" s="29" t="n"/>
    </row>
    <row r="3602">
      <c r="B3602" s="29" t="n"/>
    </row>
    <row r="3603">
      <c r="B3603" s="29" t="n"/>
    </row>
    <row r="3604">
      <c r="B3604" s="29" t="n"/>
    </row>
    <row r="3605">
      <c r="B3605" s="29" t="n"/>
    </row>
    <row r="3606">
      <c r="B3606" s="29" t="n"/>
    </row>
    <row r="3607">
      <c r="B3607" s="29" t="n"/>
    </row>
    <row r="3608">
      <c r="B3608" s="29" t="n"/>
    </row>
    <row r="3609">
      <c r="B3609" s="29" t="n"/>
    </row>
    <row r="3610">
      <c r="B3610" s="29" t="n"/>
    </row>
    <row r="3611">
      <c r="B3611" s="29" t="n"/>
    </row>
    <row r="3612">
      <c r="B3612" s="29" t="n"/>
    </row>
    <row r="3613">
      <c r="B3613" s="29" t="n"/>
    </row>
    <row r="3614">
      <c r="B3614" s="29" t="n"/>
    </row>
    <row r="3615">
      <c r="B3615" s="29" t="n"/>
    </row>
    <row r="3616">
      <c r="B3616" s="29" t="n"/>
    </row>
    <row r="3617">
      <c r="B3617" s="29" t="n"/>
    </row>
    <row r="3618">
      <c r="B3618" s="29" t="n"/>
    </row>
    <row r="3619">
      <c r="B3619" s="29" t="n"/>
    </row>
    <row r="3620">
      <c r="B3620" s="29" t="n"/>
    </row>
    <row r="3621">
      <c r="B3621" s="29" t="n"/>
    </row>
    <row r="3622">
      <c r="B3622" s="29" t="n"/>
    </row>
    <row r="3623">
      <c r="B3623" s="29" t="n"/>
    </row>
    <row r="3624">
      <c r="B3624" s="29" t="n"/>
    </row>
    <row r="3625">
      <c r="B3625" s="29" t="n"/>
    </row>
    <row r="3626">
      <c r="B3626" s="29" t="n"/>
    </row>
    <row r="3627">
      <c r="B3627" s="29" t="n"/>
    </row>
    <row r="3628">
      <c r="B3628" s="29" t="n"/>
    </row>
    <row r="3629">
      <c r="B3629" s="29" t="n"/>
    </row>
    <row r="3630">
      <c r="B3630" s="29" t="n"/>
    </row>
    <row r="3631">
      <c r="B3631" s="29" t="n"/>
    </row>
    <row r="3632">
      <c r="B3632" s="29" t="n"/>
    </row>
    <row r="3633">
      <c r="B3633" s="29" t="n"/>
    </row>
    <row r="3634">
      <c r="B3634" s="29" t="n"/>
    </row>
    <row r="3635">
      <c r="B3635" s="29" t="n"/>
    </row>
    <row r="3636">
      <c r="B3636" s="29" t="n"/>
    </row>
    <row r="3637">
      <c r="B3637" s="29" t="n"/>
    </row>
    <row r="3643">
      <c r="B3643" s="29" t="n"/>
    </row>
    <row r="3644">
      <c r="B3644" s="29" t="n"/>
    </row>
    <row r="3645">
      <c r="B3645" s="29" t="n"/>
    </row>
    <row r="3646">
      <c r="B3646" s="29" t="n"/>
    </row>
    <row r="3647">
      <c r="B3647" s="29" t="n"/>
    </row>
    <row r="3648">
      <c r="B3648" s="29" t="n"/>
    </row>
    <row r="3649">
      <c r="B3649" s="29" t="n"/>
    </row>
    <row r="3650">
      <c r="B3650" s="29" t="n"/>
    </row>
    <row r="3651">
      <c r="B3651" s="29" t="n"/>
    </row>
    <row r="3652">
      <c r="B3652" s="29" t="n"/>
    </row>
    <row r="3653">
      <c r="B3653" s="29" t="n"/>
    </row>
    <row r="3654">
      <c r="B3654" s="29" t="n"/>
    </row>
    <row r="3655">
      <c r="B3655" s="29" t="n"/>
    </row>
    <row r="3656">
      <c r="B3656" s="29" t="n"/>
    </row>
    <row r="3657">
      <c r="B3657" s="29" t="n"/>
    </row>
    <row r="3658">
      <c r="B3658" s="29" t="n"/>
    </row>
    <row r="3659">
      <c r="B3659" s="29" t="n"/>
    </row>
    <row r="3660">
      <c r="B3660" s="29" t="n"/>
    </row>
    <row r="3661">
      <c r="B3661" s="29" t="n"/>
    </row>
    <row r="3662">
      <c r="B3662" s="29" t="n"/>
    </row>
    <row r="3663">
      <c r="B3663" s="29" t="n"/>
    </row>
    <row r="3664">
      <c r="B3664" s="29" t="n"/>
    </row>
    <row r="3665">
      <c r="B3665" s="29" t="n"/>
    </row>
    <row r="3666">
      <c r="B3666" s="29" t="n"/>
    </row>
    <row r="3667">
      <c r="B3667" s="29" t="n"/>
    </row>
    <row r="3668">
      <c r="B3668" s="29" t="n"/>
    </row>
    <row r="3669">
      <c r="B3669" s="29" t="n"/>
    </row>
    <row r="3670">
      <c r="B3670" s="29" t="n"/>
    </row>
    <row r="3671">
      <c r="B3671" s="29" t="n"/>
    </row>
    <row r="3672">
      <c r="B3672" s="29" t="n"/>
    </row>
    <row r="3673">
      <c r="B3673" s="29" t="n"/>
    </row>
    <row r="3674">
      <c r="B3674" s="29" t="n"/>
    </row>
    <row r="3675">
      <c r="B3675" s="29" t="n"/>
    </row>
    <row r="3676">
      <c r="B3676" s="29" t="n"/>
    </row>
    <row r="3677">
      <c r="B3677" s="29" t="n"/>
    </row>
    <row r="3678">
      <c r="B3678" s="29" t="n"/>
    </row>
    <row r="3679">
      <c r="B3679" s="29" t="n"/>
    </row>
    <row r="3680">
      <c r="B3680" s="29" t="n"/>
    </row>
    <row r="3681">
      <c r="B3681" s="29" t="n"/>
    </row>
    <row r="3682">
      <c r="B3682" s="29" t="n"/>
    </row>
    <row r="3683">
      <c r="B3683" s="29" t="n"/>
    </row>
    <row r="3684">
      <c r="B3684" s="29" t="n"/>
    </row>
    <row r="3685">
      <c r="B3685" s="29" t="n"/>
    </row>
    <row r="3686">
      <c r="B3686" s="29" t="n"/>
    </row>
    <row r="3687">
      <c r="B3687" s="29" t="n"/>
    </row>
    <row r="3688">
      <c r="B3688" s="29" t="n"/>
    </row>
    <row r="3689">
      <c r="B3689" s="29" t="n"/>
    </row>
    <row r="3690">
      <c r="B3690" s="29" t="n"/>
    </row>
    <row r="3691">
      <c r="B3691" s="29" t="n"/>
    </row>
    <row r="3692">
      <c r="B3692" s="29" t="n"/>
    </row>
    <row r="3693">
      <c r="B3693" s="29" t="n"/>
    </row>
    <row r="3694">
      <c r="B3694" s="29" t="n"/>
    </row>
    <row r="3695">
      <c r="B3695" s="29" t="n"/>
    </row>
    <row r="3696">
      <c r="B3696" s="29" t="n"/>
    </row>
    <row r="3697">
      <c r="B3697" s="29" t="n"/>
    </row>
    <row r="3698">
      <c r="B3698" s="29" t="n"/>
    </row>
    <row r="3699">
      <c r="B3699" s="29" t="n"/>
    </row>
    <row r="3700">
      <c r="B3700" s="29" t="n"/>
    </row>
    <row r="3701">
      <c r="B3701" s="29" t="n"/>
    </row>
    <row r="3702">
      <c r="B3702" s="29" t="n"/>
    </row>
    <row r="3703">
      <c r="B3703" s="29" t="n"/>
    </row>
    <row r="3704">
      <c r="B3704" s="29" t="n"/>
    </row>
    <row r="3705">
      <c r="B3705" s="29" t="n"/>
    </row>
    <row r="3706">
      <c r="B3706" s="29" t="n"/>
    </row>
    <row r="3707">
      <c r="B3707" s="29" t="n"/>
    </row>
    <row r="3708">
      <c r="B3708" s="29" t="n"/>
    </row>
    <row r="3709">
      <c r="B3709" s="29" t="n"/>
    </row>
    <row r="3710">
      <c r="B3710" s="29" t="n"/>
    </row>
    <row r="3711">
      <c r="B3711" s="29" t="n"/>
    </row>
    <row r="3712">
      <c r="B3712" s="29" t="n"/>
    </row>
    <row r="3713">
      <c r="B3713" s="29" t="n"/>
    </row>
    <row r="3714">
      <c r="B3714" s="29" t="n"/>
    </row>
    <row r="3715">
      <c r="B3715" s="29" t="n"/>
    </row>
    <row r="3716">
      <c r="B3716" s="29" t="n"/>
    </row>
    <row r="3717">
      <c r="B3717" s="29" t="n"/>
    </row>
    <row r="3718">
      <c r="B3718" s="29" t="n"/>
    </row>
    <row r="3719">
      <c r="B3719" s="29" t="n"/>
    </row>
    <row r="3720">
      <c r="B3720" s="29" t="n"/>
    </row>
    <row r="3721">
      <c r="B3721" s="29" t="n"/>
    </row>
    <row r="3722">
      <c r="B3722" s="29" t="n"/>
    </row>
    <row r="3723">
      <c r="B3723" s="29" t="n"/>
    </row>
    <row r="3724">
      <c r="B3724" s="29" t="n"/>
    </row>
    <row r="3725">
      <c r="B3725" s="29" t="n"/>
    </row>
    <row r="3726">
      <c r="B3726" s="29" t="n"/>
    </row>
    <row r="3727">
      <c r="B3727" s="29" t="n"/>
    </row>
    <row r="3728">
      <c r="B3728" s="29" t="n"/>
    </row>
    <row r="3729">
      <c r="B3729" s="29" t="n"/>
    </row>
    <row r="3730">
      <c r="B3730" s="29" t="n"/>
    </row>
    <row r="3731">
      <c r="B3731" s="29" t="n"/>
    </row>
    <row r="3732">
      <c r="B3732" s="29" t="n"/>
    </row>
    <row r="3733">
      <c r="B3733" s="29" t="n"/>
    </row>
    <row r="3734">
      <c r="B3734" s="29" t="n"/>
    </row>
    <row r="3735">
      <c r="B3735" s="29" t="n"/>
    </row>
    <row r="3736">
      <c r="B3736" s="29" t="n"/>
    </row>
    <row r="3737">
      <c r="B3737" s="29" t="n"/>
    </row>
    <row r="3738">
      <c r="B3738" s="29" t="n"/>
    </row>
    <row r="3739">
      <c r="B3739" s="29" t="n"/>
    </row>
    <row r="3740">
      <c r="B3740" s="29" t="n"/>
    </row>
    <row r="3741">
      <c r="B3741" s="29" t="n"/>
    </row>
    <row r="3742">
      <c r="B3742" s="29" t="n"/>
    </row>
    <row r="3743">
      <c r="B3743" s="29" t="n"/>
    </row>
    <row r="3744">
      <c r="B3744" s="29" t="n"/>
    </row>
    <row r="3745">
      <c r="B3745" s="29" t="n"/>
    </row>
    <row r="3746">
      <c r="B3746" s="29" t="n"/>
    </row>
    <row r="3747">
      <c r="B3747" s="29" t="n"/>
    </row>
    <row r="3748">
      <c r="B3748" s="29" t="n"/>
    </row>
    <row r="3749">
      <c r="B3749" s="29" t="n"/>
    </row>
    <row r="3750">
      <c r="B3750" s="29" t="n"/>
    </row>
    <row r="3751">
      <c r="B3751" s="29" t="n"/>
    </row>
    <row r="3752">
      <c r="B3752" s="29" t="n"/>
    </row>
    <row r="3753">
      <c r="B3753" s="29" t="n"/>
    </row>
    <row r="3754">
      <c r="B3754" s="29" t="n"/>
    </row>
    <row r="3755">
      <c r="B3755" s="29" t="n"/>
    </row>
    <row r="3756">
      <c r="B3756" s="29" t="n"/>
    </row>
    <row r="3757">
      <c r="B3757" s="29" t="n"/>
    </row>
    <row r="3758">
      <c r="B3758" s="29" t="n"/>
    </row>
    <row r="3759">
      <c r="B3759" s="29" t="n"/>
    </row>
    <row r="3760">
      <c r="B3760" s="29" t="n"/>
    </row>
    <row r="3761">
      <c r="B3761" s="29" t="n"/>
    </row>
    <row r="3762">
      <c r="B3762" s="29" t="n"/>
    </row>
    <row r="3763">
      <c r="B3763" s="29" t="n"/>
    </row>
    <row r="3764">
      <c r="B3764" s="29" t="n"/>
    </row>
    <row r="3765">
      <c r="B3765" s="29" t="n"/>
    </row>
    <row r="3766">
      <c r="B3766" s="29" t="n"/>
    </row>
    <row r="3767">
      <c r="B3767" s="29" t="n"/>
    </row>
    <row r="3768">
      <c r="B3768" s="29" t="n"/>
    </row>
    <row r="3769">
      <c r="B3769" s="29" t="n"/>
    </row>
    <row r="3770">
      <c r="B3770" s="29" t="n"/>
    </row>
    <row r="3771">
      <c r="B3771" s="29" t="n"/>
    </row>
    <row r="3772">
      <c r="B3772" s="29" t="n"/>
    </row>
    <row r="3773">
      <c r="B3773" s="29" t="n"/>
    </row>
    <row r="3774">
      <c r="B3774" s="29" t="n"/>
    </row>
    <row r="3775">
      <c r="B3775" s="29" t="n"/>
    </row>
    <row r="3776">
      <c r="B3776" s="29" t="n"/>
    </row>
    <row r="3777">
      <c r="B3777" s="29" t="n"/>
    </row>
    <row r="3778">
      <c r="B3778" s="29" t="n"/>
    </row>
    <row r="3779">
      <c r="B3779" s="29" t="n"/>
    </row>
    <row r="3780">
      <c r="B3780" s="29" t="n"/>
    </row>
    <row r="3781">
      <c r="B3781" s="29" t="n"/>
    </row>
    <row r="3782">
      <c r="B3782" s="29" t="n"/>
    </row>
    <row r="3783">
      <c r="B3783" s="29" t="n"/>
    </row>
    <row r="3784">
      <c r="B3784" s="29" t="n"/>
    </row>
    <row r="3785">
      <c r="B3785" s="29" t="n"/>
    </row>
    <row r="3786">
      <c r="B3786" s="29" t="n"/>
    </row>
    <row r="3787">
      <c r="B3787" s="29" t="n"/>
    </row>
    <row r="3788">
      <c r="B3788" s="29" t="n"/>
    </row>
    <row r="3789">
      <c r="B3789" s="29" t="n"/>
    </row>
    <row r="3790">
      <c r="B3790" s="29" t="n"/>
    </row>
    <row r="3791">
      <c r="B3791" s="29" t="n"/>
    </row>
    <row r="3792">
      <c r="B3792" s="29" t="n"/>
    </row>
    <row r="3793">
      <c r="B3793" s="29" t="n"/>
    </row>
    <row r="3794">
      <c r="B3794" s="29" t="n"/>
    </row>
    <row r="3795">
      <c r="B3795" s="29" t="n"/>
    </row>
    <row r="3796">
      <c r="B3796" s="29" t="n"/>
    </row>
    <row r="3797">
      <c r="B3797" s="29" t="n"/>
    </row>
    <row r="3798">
      <c r="B3798" s="29" t="n"/>
    </row>
    <row r="3799">
      <c r="B3799" s="29" t="n"/>
    </row>
    <row r="3800">
      <c r="B3800" s="29" t="n"/>
    </row>
    <row r="3801">
      <c r="B3801" s="29" t="n"/>
    </row>
    <row r="3802">
      <c r="B3802" s="29" t="n"/>
    </row>
    <row r="3803">
      <c r="B3803" s="29" t="n"/>
    </row>
    <row r="3804">
      <c r="B3804" s="29" t="n"/>
    </row>
    <row r="3805">
      <c r="B3805" s="29" t="n"/>
    </row>
    <row r="3806">
      <c r="B3806" s="29" t="n"/>
    </row>
    <row r="3807">
      <c r="B3807" s="29" t="n"/>
    </row>
    <row r="3808">
      <c r="B3808" s="29" t="n"/>
    </row>
    <row r="3809">
      <c r="B3809" s="29" t="n"/>
    </row>
    <row r="3810">
      <c r="B3810" s="29" t="n"/>
    </row>
    <row r="3811">
      <c r="B3811" s="29" t="n"/>
    </row>
    <row r="3812">
      <c r="B3812" s="29" t="n"/>
    </row>
    <row r="3813">
      <c r="B3813" s="29" t="n"/>
    </row>
    <row r="3814">
      <c r="B3814" s="29" t="n"/>
    </row>
    <row r="3815">
      <c r="B3815" s="29" t="n"/>
    </row>
    <row r="3816">
      <c r="B3816" s="29" t="n"/>
    </row>
    <row r="3817">
      <c r="B3817" s="29" t="n"/>
    </row>
    <row r="3818">
      <c r="B3818" s="29" t="n"/>
    </row>
    <row r="3819">
      <c r="B3819" s="29" t="n"/>
    </row>
    <row r="3820">
      <c r="B3820" s="29" t="n"/>
    </row>
    <row r="3821">
      <c r="B3821" s="29" t="n"/>
    </row>
    <row r="3822">
      <c r="B3822" s="29" t="n"/>
    </row>
    <row r="3823">
      <c r="B3823" s="29" t="n"/>
    </row>
    <row r="3824">
      <c r="B3824" s="29" t="n"/>
    </row>
    <row r="3825">
      <c r="B3825" s="29" t="n"/>
    </row>
    <row r="3826">
      <c r="B3826" s="29" t="n"/>
    </row>
    <row r="3827">
      <c r="B3827" s="29" t="n"/>
    </row>
    <row r="3828">
      <c r="B3828" s="29" t="n"/>
    </row>
    <row r="3829">
      <c r="B3829" s="29" t="n"/>
    </row>
    <row r="3830">
      <c r="B3830" s="29" t="n"/>
    </row>
    <row r="3831">
      <c r="B3831" s="29" t="n"/>
    </row>
    <row r="3832">
      <c r="B3832" s="29" t="n"/>
    </row>
    <row r="3833">
      <c r="B3833" s="29" t="n"/>
    </row>
    <row r="3834">
      <c r="B3834" s="29" t="n"/>
    </row>
    <row r="3835">
      <c r="B3835" s="29" t="n"/>
    </row>
    <row r="3836">
      <c r="B3836" s="29" t="n"/>
    </row>
    <row r="3837">
      <c r="B3837" s="29" t="n"/>
    </row>
    <row r="3838">
      <c r="B3838" s="29" t="n"/>
    </row>
    <row r="3839">
      <c r="B3839" s="29" t="n"/>
    </row>
    <row r="3840">
      <c r="B3840" s="29" t="n"/>
    </row>
    <row r="3841">
      <c r="B3841" s="29" t="n"/>
    </row>
    <row r="3842">
      <c r="B3842" s="29" t="n"/>
    </row>
    <row r="3843">
      <c r="B3843" s="29" t="n"/>
    </row>
    <row r="3844">
      <c r="B3844" s="29" t="n"/>
    </row>
    <row r="3845">
      <c r="B3845" s="29" t="n"/>
    </row>
    <row r="3846">
      <c r="B3846" s="29" t="n"/>
    </row>
    <row r="3847">
      <c r="B3847" s="29" t="n"/>
    </row>
    <row r="3848">
      <c r="B3848" s="29" t="n"/>
    </row>
    <row r="3849">
      <c r="B3849" s="29" t="n"/>
    </row>
    <row r="3850">
      <c r="B3850" s="29" t="n"/>
    </row>
    <row r="3851">
      <c r="B3851" s="29" t="n"/>
    </row>
    <row r="3852">
      <c r="B3852" s="29" t="n"/>
    </row>
    <row r="3853">
      <c r="B3853" s="29" t="n"/>
    </row>
    <row r="3854">
      <c r="B3854" s="29" t="n"/>
    </row>
    <row r="3855">
      <c r="B3855" s="29" t="n"/>
    </row>
    <row r="3856">
      <c r="B3856" s="29" t="n"/>
    </row>
    <row r="3857">
      <c r="B3857" s="29" t="n"/>
    </row>
    <row r="3858">
      <c r="B3858" s="29" t="n"/>
    </row>
    <row r="3859">
      <c r="B3859" s="29" t="n"/>
    </row>
    <row r="3860">
      <c r="B3860" s="29" t="n"/>
    </row>
    <row r="3861">
      <c r="B3861" s="29" t="n"/>
    </row>
    <row r="3862">
      <c r="B3862" s="29" t="n"/>
    </row>
    <row r="3863">
      <c r="B3863" s="29" t="n"/>
    </row>
    <row r="3864">
      <c r="B3864" s="29" t="n"/>
    </row>
    <row r="3865">
      <c r="B3865" s="29" t="n"/>
    </row>
    <row r="3866">
      <c r="B3866" s="29" t="n"/>
    </row>
    <row r="3867">
      <c r="B3867" s="29" t="n"/>
    </row>
    <row r="3868">
      <c r="B3868" s="29" t="n"/>
    </row>
    <row r="3869">
      <c r="B3869" s="29" t="n"/>
    </row>
    <row r="3870">
      <c r="B3870" s="29" t="n"/>
    </row>
    <row r="3871">
      <c r="B3871" s="29" t="n"/>
    </row>
    <row r="3872">
      <c r="B3872" s="29" t="n"/>
    </row>
    <row r="3873">
      <c r="B3873" s="29" t="n"/>
    </row>
    <row r="3874">
      <c r="B3874" s="29" t="n"/>
    </row>
    <row r="3875">
      <c r="B3875" s="29" t="n"/>
    </row>
    <row r="3876">
      <c r="B3876" s="29" t="n"/>
    </row>
    <row r="3877">
      <c r="B3877" s="29" t="n"/>
    </row>
    <row r="3878">
      <c r="B3878" s="29" t="n"/>
    </row>
    <row r="3879">
      <c r="B3879" s="29" t="n"/>
    </row>
    <row r="3880">
      <c r="B3880" s="29" t="n"/>
    </row>
    <row r="3881">
      <c r="B3881" s="29" t="n"/>
    </row>
    <row r="3882">
      <c r="B3882" s="29" t="n"/>
    </row>
    <row r="3883">
      <c r="B3883" s="29" t="n"/>
    </row>
    <row r="3884">
      <c r="B3884" s="29" t="n"/>
    </row>
    <row r="3885">
      <c r="B3885" s="29" t="n"/>
    </row>
    <row r="3886">
      <c r="B3886" s="29" t="n"/>
    </row>
    <row r="3887">
      <c r="B3887" s="29" t="n"/>
    </row>
    <row r="3888">
      <c r="B3888" s="29" t="n"/>
    </row>
    <row r="3889">
      <c r="B3889" s="29" t="n"/>
    </row>
    <row r="3890">
      <c r="B3890" s="29" t="n"/>
    </row>
    <row r="3891">
      <c r="B3891" s="29" t="n"/>
    </row>
    <row r="3892">
      <c r="B3892" s="29" t="n"/>
    </row>
    <row r="3893">
      <c r="B3893" s="29" t="n"/>
    </row>
    <row r="3894">
      <c r="B3894" s="29" t="n"/>
    </row>
    <row r="3895">
      <c r="B3895" s="29" t="n"/>
    </row>
    <row r="3896">
      <c r="B3896" s="29" t="n"/>
    </row>
    <row r="3897">
      <c r="B3897" s="29" t="n"/>
    </row>
    <row r="3898">
      <c r="B3898" s="29" t="n"/>
    </row>
    <row r="3899">
      <c r="B3899" s="29" t="n"/>
    </row>
    <row r="3900">
      <c r="B3900" s="29" t="n"/>
    </row>
    <row r="3901">
      <c r="B3901" s="29" t="n"/>
    </row>
    <row r="3902">
      <c r="B3902" s="29" t="n"/>
    </row>
    <row r="3903">
      <c r="B3903" s="29" t="n"/>
    </row>
    <row r="3904">
      <c r="B3904" s="29" t="n"/>
    </row>
    <row r="3905">
      <c r="B3905" s="29" t="n"/>
    </row>
    <row r="3906">
      <c r="B3906" s="29" t="n"/>
    </row>
    <row r="3907">
      <c r="B3907" s="29" t="n"/>
    </row>
    <row r="3908">
      <c r="B3908" s="29" t="n"/>
    </row>
    <row r="3909">
      <c r="B3909" s="29" t="n"/>
    </row>
    <row r="3910">
      <c r="B3910" s="29" t="n"/>
    </row>
    <row r="3911">
      <c r="B3911" s="29" t="n"/>
    </row>
    <row r="3912">
      <c r="B3912" s="29" t="n"/>
    </row>
    <row r="3913">
      <c r="B3913" s="29" t="n"/>
    </row>
    <row r="3914">
      <c r="B3914" s="29" t="n"/>
    </row>
    <row r="3915">
      <c r="B3915" s="29" t="n"/>
    </row>
    <row r="3916">
      <c r="B3916" s="29" t="n"/>
    </row>
    <row r="3917">
      <c r="B3917" s="29" t="n"/>
    </row>
    <row r="3918">
      <c r="B3918" s="29" t="n"/>
    </row>
    <row r="3919">
      <c r="B3919" s="29" t="n"/>
    </row>
    <row r="3920">
      <c r="B3920" s="29" t="n"/>
    </row>
    <row r="3921">
      <c r="B3921" s="29" t="n"/>
    </row>
    <row r="3922">
      <c r="B3922" s="29" t="n"/>
    </row>
    <row r="3923">
      <c r="B3923" s="29" t="n"/>
    </row>
    <row r="3925">
      <c r="B3925" s="29" t="n"/>
    </row>
    <row r="3926">
      <c r="B3926" s="29" t="n"/>
    </row>
    <row r="3927">
      <c r="B3927" s="29" t="n"/>
    </row>
    <row r="3928">
      <c r="B3928" s="29" t="n"/>
    </row>
    <row r="3929">
      <c r="B3929" s="29" t="n"/>
    </row>
    <row r="3930">
      <c r="B3930" s="29" t="n"/>
    </row>
    <row r="3931">
      <c r="B3931" s="29" t="n"/>
    </row>
    <row r="3932">
      <c r="B3932" s="29" t="n"/>
    </row>
    <row r="3933">
      <c r="B3933" s="29" t="n"/>
    </row>
    <row r="3934">
      <c r="B3934" s="29" t="n"/>
    </row>
    <row r="3935">
      <c r="B3935" s="29" t="n"/>
    </row>
    <row r="3936">
      <c r="B3936" s="29" t="n"/>
    </row>
    <row r="3937">
      <c r="B3937" s="29" t="n"/>
    </row>
    <row r="3938">
      <c r="B3938" s="29" t="n"/>
    </row>
    <row r="3939">
      <c r="B3939" s="29" t="n"/>
    </row>
    <row r="3940">
      <c r="B3940" s="29" t="n"/>
    </row>
    <row r="3941">
      <c r="B3941" s="29" t="n"/>
    </row>
    <row r="3942">
      <c r="B3942" s="29" t="n"/>
    </row>
    <row r="3943">
      <c r="B3943" s="29" t="n"/>
    </row>
    <row r="3944">
      <c r="B3944" s="29" t="n"/>
    </row>
    <row r="3945">
      <c r="B3945" s="29" t="n"/>
    </row>
    <row r="3946">
      <c r="B3946" s="29" t="n"/>
    </row>
    <row r="3947">
      <c r="B3947" s="29" t="n"/>
    </row>
    <row r="3948">
      <c r="B3948" s="29" t="n"/>
    </row>
    <row r="3949">
      <c r="B3949" s="29" t="n"/>
    </row>
    <row r="3950">
      <c r="B3950" s="29" t="n"/>
    </row>
    <row r="3951">
      <c r="B3951" s="29" t="n"/>
    </row>
    <row r="3952">
      <c r="B3952" s="29" t="n"/>
    </row>
    <row r="3954">
      <c r="B3954" s="29" t="n"/>
    </row>
    <row r="3955">
      <c r="B3955" s="29" t="n"/>
    </row>
    <row r="3956">
      <c r="B3956" s="29" t="n"/>
    </row>
    <row r="3957">
      <c r="B3957" s="29" t="n"/>
    </row>
    <row r="3958">
      <c r="B3958" s="29" t="n"/>
    </row>
    <row r="3959">
      <c r="B3959" s="29" t="n"/>
    </row>
    <row r="3960">
      <c r="B3960" s="29" t="n"/>
    </row>
    <row r="3961">
      <c r="B3961" s="29" t="n"/>
    </row>
    <row r="3962">
      <c r="B3962" s="29" t="n"/>
    </row>
    <row r="3963">
      <c r="B3963" s="29" t="n"/>
    </row>
    <row r="3964">
      <c r="B3964" s="29" t="n"/>
    </row>
    <row r="3965">
      <c r="B3965" s="29" t="n"/>
    </row>
    <row r="3966">
      <c r="B3966" s="29" t="n"/>
    </row>
    <row r="3967">
      <c r="B3967" s="29" t="n"/>
    </row>
    <row r="3968">
      <c r="B3968" s="29" t="n"/>
    </row>
    <row r="3969">
      <c r="B3969" s="29" t="n"/>
    </row>
    <row r="3970">
      <c r="B3970" s="29" t="n"/>
    </row>
    <row r="3972">
      <c r="B3972" s="29" t="n"/>
    </row>
    <row r="3973">
      <c r="B3973" s="29" t="n"/>
    </row>
    <row r="3974">
      <c r="B3974" s="29" t="n"/>
    </row>
    <row r="3975">
      <c r="B3975" s="29" t="n"/>
    </row>
    <row r="3976">
      <c r="B3976" s="29" t="n"/>
    </row>
    <row r="3977">
      <c r="B3977" s="29" t="n"/>
    </row>
    <row r="3978">
      <c r="B3978" s="29" t="n"/>
    </row>
    <row r="3980">
      <c r="B3980" s="29" t="n"/>
    </row>
    <row r="3981">
      <c r="B3981" s="29" t="n"/>
    </row>
    <row r="3982">
      <c r="B3982" s="29" t="n"/>
    </row>
    <row r="3983">
      <c r="B3983" s="29" t="n"/>
    </row>
    <row r="3984">
      <c r="B3984" s="29" t="n"/>
    </row>
    <row r="3985">
      <c r="B3985" s="29" t="n"/>
    </row>
    <row r="3986">
      <c r="B3986" s="29" t="n"/>
    </row>
    <row r="3987">
      <c r="B3987" s="29" t="n"/>
    </row>
    <row r="3988">
      <c r="B3988" s="29" t="n"/>
    </row>
    <row r="3989">
      <c r="B3989" s="29" t="n"/>
    </row>
    <row r="3991">
      <c r="B3991" s="29" t="n"/>
    </row>
    <row r="3992">
      <c r="B3992" s="29" t="n"/>
    </row>
    <row r="3993">
      <c r="B3993" s="29" t="n"/>
    </row>
    <row r="3994">
      <c r="B3994" s="29" t="n"/>
    </row>
    <row r="3995">
      <c r="B3995" s="29" t="n"/>
    </row>
    <row r="3996">
      <c r="B3996" s="29" t="n"/>
    </row>
    <row r="3997">
      <c r="B3997" s="29" t="n"/>
    </row>
    <row r="3998">
      <c r="B3998" s="29" t="n"/>
    </row>
    <row r="3999">
      <c r="B3999" s="29" t="n"/>
    </row>
    <row r="4000">
      <c r="B4000" s="29" t="n"/>
    </row>
    <row r="4001">
      <c r="B4001" s="29" t="n"/>
    </row>
    <row r="4002">
      <c r="B4002" s="29" t="n"/>
    </row>
    <row r="4003">
      <c r="B4003" s="29" t="n"/>
    </row>
    <row r="4004">
      <c r="B4004" s="29" t="n"/>
    </row>
    <row r="4005">
      <c r="B4005" s="29" t="n"/>
    </row>
    <row r="4006">
      <c r="B4006" s="29" t="n"/>
    </row>
    <row r="4007">
      <c r="B4007" s="29" t="n"/>
    </row>
    <row r="4008">
      <c r="B4008" s="29" t="n"/>
    </row>
    <row r="4009">
      <c r="B4009" s="29" t="n"/>
    </row>
    <row r="4010">
      <c r="B4010" s="29" t="n"/>
    </row>
    <row r="4011">
      <c r="B4011" s="29" t="n"/>
    </row>
    <row r="4012">
      <c r="B4012" s="29" t="n"/>
    </row>
    <row r="4013">
      <c r="B4013" s="29" t="n"/>
    </row>
    <row r="4014">
      <c r="B4014" s="29" t="n"/>
    </row>
    <row r="4015">
      <c r="B4015" s="29" t="n"/>
    </row>
    <row r="4016">
      <c r="B4016" s="29" t="n"/>
    </row>
    <row r="4017">
      <c r="B4017" s="29" t="n"/>
    </row>
    <row r="4018">
      <c r="B4018" s="29" t="n"/>
    </row>
    <row r="4019">
      <c r="B4019" s="29" t="n"/>
    </row>
    <row r="4021">
      <c r="B4021" s="29" t="n"/>
    </row>
    <row r="4022">
      <c r="B4022" s="29" t="n"/>
    </row>
    <row r="4023">
      <c r="B4023" s="29" t="n"/>
    </row>
    <row r="4024">
      <c r="B4024" s="29" t="n"/>
    </row>
    <row r="4025">
      <c r="B4025" s="29" t="n"/>
    </row>
    <row r="4026">
      <c r="B4026" s="29" t="n"/>
    </row>
    <row r="4027">
      <c r="B4027" s="29" t="n"/>
    </row>
    <row r="4028">
      <c r="B4028" s="29" t="n"/>
    </row>
    <row r="4029">
      <c r="B4029" s="29" t="n"/>
    </row>
    <row r="4030">
      <c r="B4030" s="29" t="n"/>
    </row>
    <row r="4031">
      <c r="B4031" s="29" t="n"/>
    </row>
    <row r="4032">
      <c r="B4032" s="29" t="n"/>
    </row>
    <row r="4033">
      <c r="B4033" s="29" t="n"/>
    </row>
    <row r="4034">
      <c r="B4034" s="29" t="n"/>
    </row>
    <row r="4035">
      <c r="B4035" s="29" t="n"/>
    </row>
    <row r="4036">
      <c r="B4036" s="29" t="n"/>
    </row>
    <row r="4037">
      <c r="B4037" s="29" t="n"/>
    </row>
    <row r="4038">
      <c r="B4038" s="29" t="n"/>
    </row>
    <row r="4039">
      <c r="B4039" s="29" t="n"/>
    </row>
    <row r="4040">
      <c r="B4040" s="29" t="n"/>
    </row>
    <row r="4041">
      <c r="B4041" s="29" t="n"/>
    </row>
    <row r="4042">
      <c r="B4042" s="29" t="n"/>
    </row>
    <row r="4043">
      <c r="B4043" s="29" t="n"/>
    </row>
    <row r="4044">
      <c r="B4044" s="29" t="n"/>
    </row>
    <row r="4045">
      <c r="B4045" s="29" t="n"/>
    </row>
    <row r="4046">
      <c r="B4046" s="29" t="n"/>
    </row>
    <row r="4047">
      <c r="B4047" s="29" t="n"/>
    </row>
    <row r="4048">
      <c r="B4048" s="29" t="n"/>
    </row>
    <row r="4049">
      <c r="B4049" s="29" t="n"/>
    </row>
    <row r="4050">
      <c r="B4050" s="29" t="n"/>
    </row>
    <row r="4051">
      <c r="B4051" s="29" t="n"/>
    </row>
    <row r="4052">
      <c r="B4052" s="29" t="n"/>
    </row>
    <row r="4053">
      <c r="B4053" s="29" t="n"/>
    </row>
    <row r="4054">
      <c r="B4054" s="29" t="n"/>
    </row>
    <row r="4055">
      <c r="B4055" s="29" t="n"/>
    </row>
    <row r="4056">
      <c r="B4056" s="29" t="n"/>
    </row>
    <row r="4057">
      <c r="B4057" s="29" t="n"/>
    </row>
    <row r="4058">
      <c r="B4058" s="29" t="n"/>
    </row>
    <row r="4059">
      <c r="B4059" s="29" t="n"/>
    </row>
    <row r="4060">
      <c r="B4060" s="29" t="n"/>
    </row>
    <row r="4061">
      <c r="B4061" s="29" t="n"/>
    </row>
    <row r="4062">
      <c r="B4062" s="29" t="n"/>
    </row>
    <row r="4063">
      <c r="B4063" s="29" t="n"/>
    </row>
    <row r="4064">
      <c r="B4064" s="29" t="n"/>
    </row>
    <row r="4066">
      <c r="B4066" s="29" t="n"/>
    </row>
    <row r="4067">
      <c r="B4067" s="29" t="n"/>
    </row>
    <row r="4068">
      <c r="B4068" s="29" t="n"/>
    </row>
    <row r="4070">
      <c r="B4070" s="29" t="n"/>
    </row>
    <row r="4071">
      <c r="B4071" s="29" t="n"/>
    </row>
    <row r="4072">
      <c r="B4072" s="29" t="n"/>
    </row>
    <row r="4073">
      <c r="B4073" s="29" t="n"/>
    </row>
    <row r="4074">
      <c r="B4074" s="29" t="n"/>
    </row>
    <row r="4075">
      <c r="B4075" s="29" t="n"/>
    </row>
    <row r="4076">
      <c r="B4076" s="29" t="n"/>
    </row>
    <row r="4077">
      <c r="B4077" s="29" t="n"/>
    </row>
    <row r="4078">
      <c r="B4078" s="29" t="n"/>
    </row>
    <row r="4079">
      <c r="B4079" s="29" t="n"/>
    </row>
    <row r="4080">
      <c r="B4080" s="29" t="n"/>
    </row>
    <row r="4081">
      <c r="B4081" s="29" t="n"/>
    </row>
    <row r="4082">
      <c r="B4082" s="29" t="n"/>
    </row>
    <row r="4083">
      <c r="B4083" s="29" t="n"/>
    </row>
    <row r="4084">
      <c r="B4084" s="29" t="n"/>
    </row>
    <row r="4085">
      <c r="B4085" s="29" t="n"/>
    </row>
    <row r="4086">
      <c r="B4086" s="29" t="n"/>
    </row>
    <row r="4087">
      <c r="B4087" s="29" t="n"/>
    </row>
    <row r="4088">
      <c r="B4088" s="29" t="n"/>
    </row>
    <row r="4089">
      <c r="B4089" s="29" t="n"/>
    </row>
    <row r="4090">
      <c r="B4090" s="29" t="n"/>
    </row>
    <row r="4092">
      <c r="B4092" s="29" t="n"/>
    </row>
    <row r="4093">
      <c r="B4093" s="29" t="n"/>
    </row>
    <row r="4094">
      <c r="B4094" s="29" t="n"/>
    </row>
    <row r="4095">
      <c r="B4095" s="29" t="n"/>
    </row>
    <row r="4096">
      <c r="B4096" s="29" t="n"/>
    </row>
    <row r="4097">
      <c r="B4097" s="29" t="n"/>
    </row>
    <row r="4098">
      <c r="B4098" s="29" t="n"/>
    </row>
    <row r="4099">
      <c r="B4099" s="29" t="n"/>
    </row>
    <row r="4100">
      <c r="B4100" s="29" t="n"/>
    </row>
    <row r="4101">
      <c r="B4101" s="29" t="n"/>
    </row>
    <row r="4102">
      <c r="B4102" s="29" t="n"/>
    </row>
    <row r="4103">
      <c r="B4103" s="29" t="n"/>
    </row>
    <row r="4104">
      <c r="B4104" s="29" t="n"/>
    </row>
    <row r="4105">
      <c r="B4105" s="29" t="n"/>
    </row>
    <row r="4106">
      <c r="B4106" s="29" t="n"/>
    </row>
    <row r="4107">
      <c r="B4107" s="29" t="n"/>
    </row>
    <row r="4108">
      <c r="B4108" s="29" t="n"/>
    </row>
    <row r="4109">
      <c r="B4109" s="29" t="n"/>
    </row>
    <row r="4110">
      <c r="B4110" s="29" t="n"/>
    </row>
    <row r="4111">
      <c r="B4111" s="29" t="n"/>
    </row>
    <row r="4112">
      <c r="B4112" s="29" t="n"/>
    </row>
    <row r="4113">
      <c r="B4113" s="29" t="n"/>
    </row>
    <row r="4114">
      <c r="B4114" s="29" t="n"/>
    </row>
    <row r="4115">
      <c r="B4115" s="29" t="n"/>
    </row>
    <row r="4116">
      <c r="B4116" s="29" t="n"/>
    </row>
    <row r="4117">
      <c r="B4117" s="29" t="n"/>
    </row>
    <row r="4118">
      <c r="B4118" s="29" t="n"/>
    </row>
    <row r="4119">
      <c r="B4119" s="29" t="n"/>
    </row>
    <row r="4120">
      <c r="B4120" s="29" t="n"/>
    </row>
    <row r="4121">
      <c r="B4121" s="29" t="n"/>
    </row>
    <row r="4122">
      <c r="B4122" s="29" t="n"/>
    </row>
    <row r="4123">
      <c r="B4123" s="29" t="n"/>
    </row>
    <row r="4124">
      <c r="B4124" s="29" t="n"/>
    </row>
    <row r="4125">
      <c r="B4125" s="29" t="n"/>
    </row>
    <row r="4126">
      <c r="B4126" s="29" t="n"/>
    </row>
    <row r="4127">
      <c r="B4127" s="29" t="n"/>
    </row>
    <row r="4128">
      <c r="B4128" s="29" t="n"/>
    </row>
    <row r="4129">
      <c r="B4129" s="29" t="n"/>
    </row>
    <row r="4130">
      <c r="B4130" s="29" t="n"/>
    </row>
    <row r="4131">
      <c r="B4131" s="29" t="n"/>
    </row>
    <row r="4132">
      <c r="B4132" s="29" t="n"/>
    </row>
    <row r="4133">
      <c r="B4133" s="29" t="n"/>
    </row>
    <row r="4134">
      <c r="B4134" s="29" t="n"/>
    </row>
    <row r="4135">
      <c r="B4135" s="29" t="n"/>
    </row>
    <row r="4136">
      <c r="B4136" s="29" t="n"/>
    </row>
    <row r="4137">
      <c r="B4137" s="29" t="n"/>
    </row>
    <row r="4138">
      <c r="B4138" s="29" t="n"/>
    </row>
    <row r="4139">
      <c r="B4139" s="29" t="n"/>
    </row>
    <row r="4140">
      <c r="B4140" s="29" t="n"/>
    </row>
    <row r="4141">
      <c r="B4141" s="29" t="n"/>
    </row>
    <row r="4142">
      <c r="B4142" s="29" t="n"/>
    </row>
    <row r="4143">
      <c r="B4143" s="29" t="n"/>
    </row>
    <row r="4144">
      <c r="B4144" s="29" t="n"/>
    </row>
    <row r="4145">
      <c r="B4145" s="29" t="n"/>
    </row>
    <row r="4146">
      <c r="B4146" s="29" t="n"/>
    </row>
    <row r="4147">
      <c r="B4147" s="29" t="n"/>
    </row>
    <row r="4148">
      <c r="B4148" s="29" t="n"/>
    </row>
    <row r="4149">
      <c r="B4149" s="29" t="n"/>
    </row>
    <row r="4150">
      <c r="B4150" s="29" t="n"/>
    </row>
    <row r="4151">
      <c r="B4151" s="29" t="n"/>
    </row>
    <row r="4152">
      <c r="B4152" s="29" t="n"/>
    </row>
    <row r="4153">
      <c r="B4153" s="29" t="n"/>
    </row>
    <row r="4154">
      <c r="B4154" s="29" t="n"/>
    </row>
    <row r="4155">
      <c r="B4155" s="29" t="n"/>
    </row>
    <row r="4156">
      <c r="B4156" s="29" t="n"/>
    </row>
    <row r="4157">
      <c r="B4157" s="29" t="n"/>
    </row>
    <row r="4158">
      <c r="B4158" s="29" t="n"/>
    </row>
    <row r="4159">
      <c r="B4159" s="29" t="n"/>
    </row>
    <row r="4160">
      <c r="B4160" s="29" t="n"/>
    </row>
    <row r="4161">
      <c r="B4161" s="29" t="n"/>
    </row>
    <row r="4162">
      <c r="B4162" s="29" t="n"/>
    </row>
    <row r="4163">
      <c r="B4163" s="29" t="n"/>
    </row>
    <row r="4164">
      <c r="B4164" s="29" t="n"/>
    </row>
    <row r="4165">
      <c r="B4165" s="29" t="n"/>
    </row>
    <row r="4166">
      <c r="B4166" s="29" t="n"/>
    </row>
    <row r="4167">
      <c r="B4167" s="29" t="n"/>
    </row>
    <row r="4168">
      <c r="B4168" s="29" t="n"/>
    </row>
    <row r="4169">
      <c r="B4169" s="29" t="n"/>
    </row>
    <row r="4170">
      <c r="B4170" s="29" t="n"/>
    </row>
    <row r="4171">
      <c r="B4171" s="29" t="n"/>
    </row>
    <row r="4172">
      <c r="B4172" s="29" t="n"/>
    </row>
    <row r="4173">
      <c r="B4173" s="29" t="n"/>
    </row>
    <row r="4174">
      <c r="B4174" s="29" t="n"/>
    </row>
    <row r="4175">
      <c r="B4175" s="29" t="n"/>
    </row>
    <row r="4176">
      <c r="B4176" s="29" t="n"/>
    </row>
    <row r="4177">
      <c r="B4177" s="29" t="n"/>
    </row>
    <row r="4178">
      <c r="B4178" s="29" t="n"/>
    </row>
    <row r="4179">
      <c r="B4179" s="29" t="n"/>
    </row>
    <row r="4180">
      <c r="B4180" s="29" t="n"/>
    </row>
    <row r="4182">
      <c r="B4182" s="29" t="n"/>
    </row>
    <row r="4183">
      <c r="B4183" s="29" t="n"/>
    </row>
    <row r="4184">
      <c r="B4184" s="29" t="n"/>
    </row>
    <row r="4186">
      <c r="B4186" s="29" t="n"/>
    </row>
    <row r="4187">
      <c r="B4187" s="29" t="n"/>
    </row>
    <row r="4188">
      <c r="B4188" s="29" t="n"/>
    </row>
    <row r="4189">
      <c r="B4189" s="29" t="n"/>
    </row>
    <row r="4190">
      <c r="B4190" s="29" t="n"/>
    </row>
    <row r="4191">
      <c r="B4191" s="29" t="n"/>
    </row>
    <row r="4192">
      <c r="B4192" s="29" t="n"/>
    </row>
    <row r="4193">
      <c r="B4193" s="29" t="n"/>
    </row>
    <row r="4194">
      <c r="B4194" s="29" t="n"/>
    </row>
    <row r="4195">
      <c r="B4195" s="29" t="n"/>
    </row>
    <row r="4196">
      <c r="B4196" s="29" t="n"/>
    </row>
    <row r="4197">
      <c r="B4197" s="29" t="n"/>
    </row>
    <row r="4198">
      <c r="B4198" s="29" t="n"/>
    </row>
    <row r="4199">
      <c r="B4199" s="29" t="n"/>
    </row>
    <row r="4200">
      <c r="B4200" s="29" t="n"/>
    </row>
    <row r="4201">
      <c r="B4201" s="29" t="n"/>
    </row>
    <row r="4202">
      <c r="B4202" s="29" t="n"/>
    </row>
    <row r="4203">
      <c r="B4203" s="29" t="n"/>
    </row>
    <row r="4204">
      <c r="B4204" s="29" t="n"/>
    </row>
    <row r="4205">
      <c r="B4205" s="29" t="n"/>
    </row>
    <row r="4206">
      <c r="B4206" s="29" t="n"/>
    </row>
    <row r="4207">
      <c r="B4207" s="29" t="n"/>
    </row>
    <row r="4208">
      <c r="B4208" s="29" t="n"/>
    </row>
    <row r="4209">
      <c r="B4209" s="29" t="n"/>
    </row>
    <row r="4210">
      <c r="B4210" s="29" t="n"/>
    </row>
    <row r="4211">
      <c r="B4211" s="29" t="n"/>
    </row>
    <row r="4212">
      <c r="B4212" s="29" t="n"/>
    </row>
    <row r="4213">
      <c r="B4213" s="29" t="n"/>
    </row>
    <row r="4215">
      <c r="B4215" s="29" t="n"/>
    </row>
    <row r="4216">
      <c r="B4216" s="29" t="n"/>
    </row>
    <row r="4217">
      <c r="B4217" s="29" t="n"/>
    </row>
    <row r="4218">
      <c r="B4218" s="29" t="n"/>
    </row>
    <row r="4219">
      <c r="B4219" s="29" t="n"/>
    </row>
    <row r="4220">
      <c r="B4220" s="29" t="n"/>
    </row>
    <row r="4221">
      <c r="B4221" s="29" t="n"/>
    </row>
    <row r="4222">
      <c r="B4222" s="29" t="n"/>
    </row>
    <row r="4223">
      <c r="B4223" s="29" t="n"/>
    </row>
    <row r="4224">
      <c r="B4224" s="29" t="n"/>
    </row>
    <row r="4226">
      <c r="B4226" s="29" t="n"/>
    </row>
    <row r="4227">
      <c r="B4227" s="29" t="n"/>
    </row>
    <row r="4228">
      <c r="B4228" s="29" t="n"/>
    </row>
    <row r="4229">
      <c r="B4229" s="29" t="n"/>
    </row>
    <row r="4230">
      <c r="B4230" s="29" t="n"/>
    </row>
    <row r="4231">
      <c r="B4231" s="29" t="n"/>
    </row>
    <row r="4232">
      <c r="B4232" s="29" t="n"/>
    </row>
    <row r="4233">
      <c r="B4233" s="29" t="n"/>
    </row>
    <row r="4234">
      <c r="B4234" s="29" t="n"/>
    </row>
    <row r="4237">
      <c r="B4237" s="29" t="n"/>
    </row>
    <row r="4238">
      <c r="B4238" s="29" t="n"/>
    </row>
    <row r="4239">
      <c r="B4239" s="29" t="n"/>
    </row>
    <row r="4240">
      <c r="B4240" s="29" t="n"/>
    </row>
    <row r="4241">
      <c r="B4241" s="29" t="n"/>
    </row>
    <row r="4242">
      <c r="B4242" s="29" t="n"/>
    </row>
    <row r="4243">
      <c r="B4243" s="29" t="n"/>
    </row>
    <row r="4244">
      <c r="B4244" s="29" t="n"/>
    </row>
    <row r="4245">
      <c r="B4245" s="29" t="n"/>
    </row>
    <row r="4246">
      <c r="B4246" s="29" t="n"/>
    </row>
    <row r="4247">
      <c r="B4247" s="29" t="n"/>
    </row>
    <row r="4248">
      <c r="B4248" s="29" t="n"/>
    </row>
    <row r="4249">
      <c r="B4249" s="29" t="n"/>
    </row>
    <row r="4252">
      <c r="B4252" s="29" t="n"/>
    </row>
    <row r="4253">
      <c r="B4253" s="29" t="n"/>
    </row>
    <row r="4255">
      <c r="B4255" s="29" t="n"/>
    </row>
    <row r="4256">
      <c r="B4256" s="29" t="n"/>
    </row>
    <row r="4257">
      <c r="B4257" s="29" t="n"/>
    </row>
    <row r="4258">
      <c r="B4258" s="29" t="n"/>
    </row>
    <row r="4259">
      <c r="B4259" s="29" t="n"/>
    </row>
    <row r="4260">
      <c r="B4260" s="29" t="n"/>
    </row>
    <row r="4261">
      <c r="B4261" s="29" t="n"/>
    </row>
    <row r="4262">
      <c r="B4262" s="29" t="n"/>
    </row>
    <row r="4263">
      <c r="B4263" s="29" t="n"/>
    </row>
    <row r="4264">
      <c r="B4264" s="29" t="n"/>
    </row>
    <row r="4265">
      <c r="B4265" s="29" t="n"/>
    </row>
    <row r="4266">
      <c r="B4266" s="29" t="n"/>
    </row>
    <row r="4267">
      <c r="B4267" s="29" t="n"/>
    </row>
    <row r="4268">
      <c r="B4268" s="29" t="n"/>
    </row>
    <row r="4269">
      <c r="B4269" s="29" t="n"/>
    </row>
    <row r="4270">
      <c r="B4270" s="29" t="n"/>
    </row>
    <row r="4271">
      <c r="B4271" s="29" t="n"/>
    </row>
    <row r="4272">
      <c r="B4272" s="29" t="n"/>
    </row>
    <row r="4273">
      <c r="B4273" s="29" t="n"/>
    </row>
    <row r="4274">
      <c r="B4274" s="29" t="n"/>
    </row>
    <row r="4275">
      <c r="B4275" s="29" t="n"/>
    </row>
    <row r="4276">
      <c r="B4276" s="29" t="n"/>
    </row>
    <row r="4277">
      <c r="B4277" s="29" t="n"/>
    </row>
    <row r="4278">
      <c r="B4278" s="29" t="n"/>
    </row>
    <row r="4279">
      <c r="B4279" s="29" t="n"/>
    </row>
    <row r="4280">
      <c r="B4280" s="29" t="n"/>
    </row>
    <row r="4281">
      <c r="B4281" s="29" t="n"/>
    </row>
    <row r="4282">
      <c r="B4282" s="29" t="n"/>
    </row>
    <row r="4283">
      <c r="B4283" s="29" t="n"/>
    </row>
    <row r="4284">
      <c r="B4284" s="29" t="n"/>
    </row>
    <row r="4285">
      <c r="B4285" s="29" t="n"/>
    </row>
    <row r="4286">
      <c r="B4286" s="29" t="n"/>
    </row>
    <row r="4287">
      <c r="B4287" s="29" t="n"/>
    </row>
    <row r="4288">
      <c r="B4288" s="29" t="n"/>
    </row>
    <row r="4289">
      <c r="B4289" s="29" t="n"/>
    </row>
    <row r="4290">
      <c r="B4290" s="29" t="n"/>
    </row>
    <row r="4291">
      <c r="B4291" s="29" t="n"/>
    </row>
    <row r="4292">
      <c r="B4292" s="29" t="n"/>
    </row>
    <row r="4293">
      <c r="B4293" s="29" t="n"/>
    </row>
    <row r="4294">
      <c r="B4294" s="29" t="n"/>
    </row>
    <row r="4295">
      <c r="B4295" s="29" t="n"/>
    </row>
    <row r="4296">
      <c r="B4296" s="29" t="n"/>
    </row>
    <row r="4297">
      <c r="B4297" s="29" t="n"/>
    </row>
    <row r="4298">
      <c r="B4298" s="29" t="n"/>
    </row>
    <row r="4299">
      <c r="B4299" s="29" t="n"/>
    </row>
    <row r="4300">
      <c r="B4300" s="29" t="n"/>
    </row>
    <row r="4301">
      <c r="B4301" s="29" t="n"/>
    </row>
    <row r="4302">
      <c r="B4302" s="29" t="n"/>
    </row>
    <row r="4303">
      <c r="B4303" s="29" t="n"/>
    </row>
    <row r="4304">
      <c r="B4304" s="29" t="n"/>
    </row>
    <row r="4305">
      <c r="B4305" s="29" t="n"/>
    </row>
    <row r="4306">
      <c r="B4306" s="29" t="n"/>
    </row>
    <row r="4307">
      <c r="B4307" s="29" t="n"/>
    </row>
    <row r="4308">
      <c r="B4308" s="29" t="n"/>
    </row>
    <row r="4309">
      <c r="B4309" s="29" t="n"/>
    </row>
    <row r="4310">
      <c r="B4310" s="29" t="n"/>
    </row>
    <row r="4311">
      <c r="B4311" s="29" t="n"/>
    </row>
    <row r="4312">
      <c r="B4312" s="29" t="n"/>
    </row>
    <row r="4313">
      <c r="B4313" s="29" t="n"/>
    </row>
    <row r="4314">
      <c r="B4314" s="29" t="n"/>
    </row>
    <row r="4315">
      <c r="B4315" s="29" t="n"/>
    </row>
    <row r="4316">
      <c r="B4316" s="29" t="n"/>
    </row>
    <row r="4317">
      <c r="B4317" s="29" t="n"/>
    </row>
    <row r="4318">
      <c r="B4318" s="29" t="n"/>
    </row>
    <row r="4319">
      <c r="B4319" s="29" t="n"/>
    </row>
    <row r="4320">
      <c r="B4320" s="29" t="n"/>
    </row>
    <row r="4321">
      <c r="B4321" s="29" t="n"/>
    </row>
    <row r="4322">
      <c r="B4322" s="29" t="n"/>
    </row>
    <row r="4323">
      <c r="B4323" s="29" t="n"/>
    </row>
    <row r="4324">
      <c r="B4324" s="29" t="n"/>
    </row>
    <row r="4325">
      <c r="B4325" s="29" t="n"/>
    </row>
    <row r="4326">
      <c r="B4326" s="29" t="n"/>
    </row>
    <row r="4329">
      <c r="B4329" s="29" t="n"/>
    </row>
    <row r="4330">
      <c r="B4330" s="29" t="n"/>
    </row>
    <row r="4331">
      <c r="B4331" s="29" t="n"/>
    </row>
    <row r="4332">
      <c r="B4332" s="29" t="n"/>
    </row>
    <row r="4333">
      <c r="B4333" s="29" t="n"/>
    </row>
    <row r="4335">
      <c r="B4335" s="29" t="n"/>
    </row>
    <row r="4336">
      <c r="B4336" s="29" t="n"/>
    </row>
    <row r="4337">
      <c r="B4337" s="29" t="n"/>
    </row>
    <row r="4338">
      <c r="B4338" s="29" t="n"/>
    </row>
    <row r="4339">
      <c r="B4339" s="29" t="n"/>
    </row>
    <row r="4340">
      <c r="B4340" s="29" t="n"/>
    </row>
    <row r="4341">
      <c r="B4341" s="29" t="n"/>
    </row>
    <row r="4342">
      <c r="B4342" s="29" t="n"/>
    </row>
    <row r="4343">
      <c r="B4343" s="29" t="n"/>
    </row>
    <row r="4344">
      <c r="B4344" s="29" t="n"/>
    </row>
    <row r="4345">
      <c r="B4345" s="29" t="n"/>
    </row>
    <row r="4346">
      <c r="B4346" s="29" t="n"/>
    </row>
    <row r="4347">
      <c r="B4347" s="29" t="n"/>
    </row>
    <row r="4348">
      <c r="B4348" s="29" t="n"/>
    </row>
    <row r="4349">
      <c r="B4349" s="29" t="n"/>
    </row>
    <row r="4350">
      <c r="B4350" s="29" t="n"/>
    </row>
    <row r="4351">
      <c r="B4351" s="29" t="n"/>
    </row>
    <row r="4352">
      <c r="B4352" s="29" t="n"/>
    </row>
    <row r="4353">
      <c r="B4353" s="29" t="n"/>
    </row>
    <row r="4354">
      <c r="B4354" s="29" t="n"/>
    </row>
    <row r="4355">
      <c r="B4355" s="29" t="n"/>
    </row>
    <row r="4356">
      <c r="B4356" s="29" t="n"/>
    </row>
    <row r="4357">
      <c r="B4357" s="29" t="n"/>
    </row>
    <row r="4358">
      <c r="B4358" s="29" t="n"/>
    </row>
    <row r="4359">
      <c r="B4359" s="29" t="n"/>
    </row>
    <row r="4360">
      <c r="B4360" s="29" t="n"/>
    </row>
    <row r="4361">
      <c r="B4361" s="29" t="n"/>
    </row>
    <row r="4362">
      <c r="B4362" s="29" t="n"/>
    </row>
    <row r="4363">
      <c r="B4363" s="29" t="n"/>
    </row>
    <row r="4364">
      <c r="B4364" s="29" t="n"/>
    </row>
    <row r="4365">
      <c r="B4365" s="29" t="n"/>
    </row>
    <row r="4366">
      <c r="B4366" s="29" t="n"/>
    </row>
    <row r="4367">
      <c r="B4367" s="29" t="n"/>
    </row>
    <row r="4368">
      <c r="B4368" s="29" t="n"/>
    </row>
    <row r="4369">
      <c r="B4369" s="29" t="n"/>
    </row>
    <row r="4370">
      <c r="B4370" s="29" t="n"/>
    </row>
    <row r="4371">
      <c r="B4371" s="29" t="n"/>
    </row>
    <row r="4372">
      <c r="B4372" s="29" t="n"/>
    </row>
    <row r="4373">
      <c r="B4373" s="29" t="n"/>
    </row>
    <row r="4374">
      <c r="B4374" s="29" t="n"/>
    </row>
    <row r="4375">
      <c r="B4375" s="29" t="n"/>
    </row>
    <row r="4376">
      <c r="B4376" s="29" t="n"/>
    </row>
    <row r="4377">
      <c r="B4377" s="29" t="n"/>
    </row>
    <row r="4378">
      <c r="B4378" s="29" t="n"/>
    </row>
    <row r="4379">
      <c r="B4379" s="29" t="n"/>
    </row>
    <row r="4380">
      <c r="B4380" s="29" t="n"/>
    </row>
    <row r="4381">
      <c r="B4381" s="29" t="n"/>
    </row>
    <row r="4382">
      <c r="B4382" s="29" t="n"/>
    </row>
    <row r="4383">
      <c r="B4383" s="29" t="n"/>
    </row>
    <row r="4387">
      <c r="B4387" s="29" t="n"/>
    </row>
    <row r="4388">
      <c r="B4388" s="29" t="n"/>
    </row>
    <row r="4389">
      <c r="B4389" s="29" t="n"/>
    </row>
    <row r="4390">
      <c r="B4390" s="29" t="n"/>
    </row>
    <row r="4391">
      <c r="B4391" s="29" t="n"/>
    </row>
    <row r="4392">
      <c r="B4392" s="29" t="n"/>
    </row>
    <row r="4393">
      <c r="B4393" s="29" t="n"/>
    </row>
    <row r="4394">
      <c r="B4394" s="29" t="n"/>
    </row>
    <row r="4395">
      <c r="B4395" s="29" t="n"/>
    </row>
    <row r="4396">
      <c r="B4396" s="29" t="n"/>
    </row>
    <row r="4397">
      <c r="B4397" s="29" t="n"/>
    </row>
    <row r="4398">
      <c r="B4398" s="29" t="n"/>
    </row>
    <row r="4399">
      <c r="B4399" s="29" t="n"/>
    </row>
    <row r="4400">
      <c r="B4400" s="29" t="n"/>
    </row>
    <row r="4401">
      <c r="B4401" s="29" t="n"/>
    </row>
    <row r="4402">
      <c r="B4402" s="29" t="n"/>
    </row>
    <row r="4403">
      <c r="B4403" s="29" t="n"/>
    </row>
    <row r="4404">
      <c r="B4404" s="29" t="n"/>
    </row>
    <row r="4405">
      <c r="B4405" s="29" t="n"/>
    </row>
    <row r="4406">
      <c r="B4406" s="29" t="n"/>
    </row>
    <row r="4407">
      <c r="B4407" s="29" t="n"/>
    </row>
    <row r="4408">
      <c r="B4408" s="29" t="n"/>
    </row>
    <row r="4409">
      <c r="B4409" s="29" t="n"/>
    </row>
    <row r="4410">
      <c r="B4410" s="29" t="n"/>
    </row>
    <row r="4411">
      <c r="B4411" s="29" t="n"/>
    </row>
    <row r="4412">
      <c r="B4412" s="29" t="n"/>
    </row>
    <row r="4413">
      <c r="B4413" s="29" t="n"/>
    </row>
    <row r="4414">
      <c r="B4414" s="29" t="n"/>
    </row>
    <row r="4415">
      <c r="B4415" s="29" t="n"/>
    </row>
    <row r="4416">
      <c r="B4416" s="29" t="n"/>
    </row>
    <row r="4417">
      <c r="B4417" s="29" t="n"/>
    </row>
    <row r="4418">
      <c r="B4418" s="29" t="n"/>
    </row>
    <row r="4419">
      <c r="B4419" s="29" t="n"/>
    </row>
    <row r="4420">
      <c r="B4420" s="29" t="n"/>
    </row>
    <row r="4421">
      <c r="B4421" s="29" t="n"/>
    </row>
    <row r="4422">
      <c r="B4422" s="29" t="n"/>
    </row>
    <row r="4423">
      <c r="B4423" s="29" t="n"/>
    </row>
    <row r="4424">
      <c r="B4424" s="29" t="n"/>
    </row>
    <row r="4425">
      <c r="B4425" s="29" t="n"/>
    </row>
    <row r="4426">
      <c r="B4426" s="29" t="n"/>
    </row>
    <row r="4427">
      <c r="B4427" s="29" t="n"/>
    </row>
    <row r="4428">
      <c r="B4428" s="29" t="n"/>
    </row>
    <row r="4429">
      <c r="B4429" s="29" t="n"/>
    </row>
    <row r="4430">
      <c r="B4430" s="29" t="n"/>
    </row>
    <row r="4431">
      <c r="B4431" s="29" t="n"/>
    </row>
    <row r="4432">
      <c r="B4432" s="29" t="n"/>
    </row>
    <row r="4433">
      <c r="B4433" s="29" t="n"/>
    </row>
    <row r="4434">
      <c r="B4434" s="29" t="n"/>
    </row>
    <row r="4435">
      <c r="B4435" s="29" t="n"/>
    </row>
    <row r="4436">
      <c r="B4436" s="29" t="n"/>
    </row>
    <row r="4437">
      <c r="B4437" s="29" t="n"/>
    </row>
    <row r="4438">
      <c r="B4438" s="29" t="n"/>
    </row>
    <row r="4439">
      <c r="B4439" s="29" t="n"/>
    </row>
    <row r="4440">
      <c r="B4440" s="29" t="n"/>
    </row>
    <row r="4441">
      <c r="B4441" s="29" t="n"/>
    </row>
    <row r="4442">
      <c r="B4442" s="29" t="n"/>
    </row>
    <row r="4443">
      <c r="B4443" s="29" t="n"/>
    </row>
    <row r="4444">
      <c r="B4444" s="29" t="n"/>
    </row>
    <row r="4445">
      <c r="B4445" s="29" t="n"/>
    </row>
    <row r="4446">
      <c r="B4446" s="29" t="n"/>
    </row>
    <row r="4447">
      <c r="B4447" s="29" t="n"/>
    </row>
    <row r="4448">
      <c r="B4448" s="29" t="n"/>
    </row>
    <row r="4449">
      <c r="B4449" s="29" t="n"/>
    </row>
    <row r="4450">
      <c r="B4450" s="29" t="n"/>
    </row>
    <row r="4451">
      <c r="B4451" s="29" t="n"/>
    </row>
    <row r="4452">
      <c r="B4452" s="29" t="n"/>
    </row>
    <row r="4453">
      <c r="B4453" s="29" t="n"/>
    </row>
    <row r="4454">
      <c r="B4454" s="29" t="n"/>
    </row>
    <row r="4455">
      <c r="B4455" s="29" t="n"/>
    </row>
    <row r="4456">
      <c r="B4456" s="29" t="n"/>
    </row>
    <row r="4457">
      <c r="B4457" s="29" t="n"/>
    </row>
    <row r="4458">
      <c r="B4458" s="29" t="n"/>
    </row>
    <row r="4459">
      <c r="B4459" s="29" t="n"/>
    </row>
    <row r="4460">
      <c r="B4460" s="29" t="n"/>
    </row>
    <row r="4461">
      <c r="B4461" s="29" t="n"/>
    </row>
    <row r="4462">
      <c r="B4462" s="29" t="n"/>
    </row>
    <row r="4463">
      <c r="B4463" s="29" t="n"/>
    </row>
    <row r="4464">
      <c r="B4464" s="29" t="n"/>
    </row>
    <row r="4465">
      <c r="B4465" s="29" t="n"/>
    </row>
    <row r="4466">
      <c r="B4466" s="29" t="n"/>
    </row>
    <row r="4467">
      <c r="B4467" s="29" t="n"/>
    </row>
    <row r="4468">
      <c r="B4468" s="29" t="n"/>
    </row>
    <row r="4469">
      <c r="B4469" s="29" t="n"/>
    </row>
    <row r="4471">
      <c r="B4471" s="29" t="n"/>
    </row>
    <row r="4472">
      <c r="B4472" s="29" t="n"/>
    </row>
    <row r="4473">
      <c r="B4473" s="29" t="n"/>
    </row>
    <row r="4474">
      <c r="B4474" s="2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21" sqref="E21"/>
    </sheetView>
  </sheetViews>
  <sheetFormatPr baseColWidth="10" defaultRowHeight="15"/>
  <cols>
    <col width="11.42578125" customWidth="1" style="28" min="7" max="7"/>
    <col width="11.42578125" customWidth="1" style="30" min="8" max="8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2"/>
  <sheetViews>
    <sheetView workbookViewId="0">
      <selection activeCell="A2" sqref="A2"/>
    </sheetView>
  </sheetViews>
  <sheetFormatPr baseColWidth="10" defaultRowHeight="15"/>
  <cols>
    <col width="28.5703125" bestFit="1" customWidth="1" style="30" min="1" max="1"/>
    <col width="53" bestFit="1" customWidth="1" style="30" min="2" max="2"/>
    <col width="11.42578125" customWidth="1" style="43" min="3" max="3"/>
    <col width="15.5703125" customWidth="1" style="42" min="4" max="5"/>
    <col width="11.28515625" customWidth="1" style="43" min="6" max="7"/>
    <col width="11.42578125" customWidth="1" style="30" min="8" max="16384"/>
  </cols>
  <sheetData>
    <row r="1">
      <c r="A1" t="inlineStr">
        <is>
          <t>CENTRO DE COSTO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0001   MOST. PRINCIPAL               </t>
        </is>
      </c>
      <c r="B2" s="49" t="inlineStr">
        <is>
          <t xml:space="preserve">GOMA LACA X MEDIA LIBRA                           </t>
        </is>
      </c>
      <c r="C2" s="49" t="n">
        <v>1</v>
      </c>
      <c r="D2" s="50" t="n">
        <v>56678.57</v>
      </c>
      <c r="E2" s="50" t="n">
        <v>55072.7</v>
      </c>
      <c r="F2" s="51" t="n">
        <v>0.0283</v>
      </c>
      <c r="G2" s="51" t="n">
        <v>0.0292</v>
      </c>
    </row>
    <row r="3">
      <c r="A3" s="49" t="inlineStr">
        <is>
          <t xml:space="preserve">0001   MOST. PRINCIPAL               </t>
        </is>
      </c>
      <c r="B3" s="49" t="inlineStr">
        <is>
          <t xml:space="preserve">SUPERBOARD ST 8 MM 1.22x2.44 PESO 34.4 Kg         </t>
        </is>
      </c>
      <c r="C3" s="49" t="n">
        <v>6</v>
      </c>
      <c r="D3" s="50" t="n">
        <v>387932.77</v>
      </c>
      <c r="E3" s="50" t="n">
        <v>369772.85</v>
      </c>
      <c r="F3" s="51" t="n">
        <v>0.04679999999999999</v>
      </c>
      <c r="G3" s="51" t="n">
        <v>0.0491</v>
      </c>
    </row>
    <row r="4">
      <c r="A4" s="49" t="inlineStr">
        <is>
          <t xml:space="preserve">0001   MOST. PRINCIPAL               </t>
        </is>
      </c>
      <c r="B4" s="49" t="inlineStr">
        <is>
          <t xml:space="preserve">CEMENTO GRIS x 25 KL                              </t>
        </is>
      </c>
      <c r="C4" s="49" t="n">
        <v>1</v>
      </c>
      <c r="D4" s="50" t="n">
        <v>14280.67</v>
      </c>
      <c r="E4" s="50" t="n">
        <v>13361.28</v>
      </c>
      <c r="F4" s="51" t="n">
        <v>0.0644</v>
      </c>
      <c r="G4" s="51" t="n">
        <v>0.0688</v>
      </c>
    </row>
    <row r="5">
      <c r="A5" s="49" t="inlineStr">
        <is>
          <t xml:space="preserve">0001   MOST. PRINCIPAL               </t>
        </is>
      </c>
      <c r="B5" s="49" t="inlineStr">
        <is>
          <t xml:space="preserve">SUPERBOARD ST 6 MM 1.22x2.44 PESO 27.8 Kg         </t>
        </is>
      </c>
      <c r="C5" s="49" t="n">
        <v>6</v>
      </c>
      <c r="D5" s="50" t="n">
        <v>300141.18</v>
      </c>
      <c r="E5" s="50" t="n">
        <v>278294.96</v>
      </c>
      <c r="F5" s="51" t="n">
        <v>0.0728</v>
      </c>
      <c r="G5" s="51" t="n">
        <v>0.0785</v>
      </c>
    </row>
    <row r="6">
      <c r="A6" s="49" t="inlineStr">
        <is>
          <t xml:space="preserve">0001   MOST. PRINCIPAL               </t>
        </is>
      </c>
      <c r="B6" s="49" t="inlineStr">
        <is>
          <t xml:space="preserve">CLARABOYA # 6 P7                                  </t>
        </is>
      </c>
      <c r="C6" s="49" t="n">
        <v>4</v>
      </c>
      <c r="D6" s="50" t="n">
        <v>213193.28</v>
      </c>
      <c r="E6" s="50" t="n">
        <v>197403.38</v>
      </c>
      <c r="F6" s="51" t="n">
        <v>0.0741</v>
      </c>
      <c r="G6" s="51" t="n">
        <v>0.08</v>
      </c>
    </row>
    <row r="7">
      <c r="A7" s="49" t="inlineStr">
        <is>
          <t xml:space="preserve">0001   MOST. PRINCIPAL               </t>
        </is>
      </c>
      <c r="B7" s="49" t="inlineStr">
        <is>
          <t xml:space="preserve">TEJA PROTEJA #10 P7                               </t>
        </is>
      </c>
      <c r="C7" s="49" t="n">
        <v>33</v>
      </c>
      <c r="D7" s="50" t="n">
        <v>1592218.5</v>
      </c>
      <c r="E7" s="50" t="n">
        <v>1450499.33</v>
      </c>
      <c r="F7" s="51" t="n">
        <v>0.08900000000000001</v>
      </c>
      <c r="G7" s="51" t="n">
        <v>0.0977</v>
      </c>
    </row>
    <row r="8">
      <c r="A8" s="49" t="inlineStr">
        <is>
          <t xml:space="preserve">0001   MOST. PRINCIPAL               </t>
        </is>
      </c>
      <c r="B8" s="49" t="inlineStr">
        <is>
          <t xml:space="preserve">TEJA PROTEJA # 6 P7                               </t>
        </is>
      </c>
      <c r="C8" s="49" t="n">
        <v>14</v>
      </c>
      <c r="D8" s="50" t="n">
        <v>406355.59</v>
      </c>
      <c r="E8" s="50" t="n">
        <v>368523.8</v>
      </c>
      <c r="F8" s="51" t="n">
        <v>0.0931</v>
      </c>
      <c r="G8" s="51" t="n">
        <v>0.1027</v>
      </c>
    </row>
    <row r="9">
      <c r="A9" s="49" t="inlineStr">
        <is>
          <t xml:space="preserve">0001   MOST. PRINCIPAL               </t>
        </is>
      </c>
      <c r="B9" s="49" t="inlineStr">
        <is>
          <t xml:space="preserve">MULTI SPRAY SOUDAL 400 ML                         </t>
        </is>
      </c>
      <c r="C9" s="49" t="n">
        <v>3</v>
      </c>
      <c r="D9" s="50" t="n">
        <v>31764.71</v>
      </c>
      <c r="E9" s="50" t="n">
        <v>28671.43</v>
      </c>
      <c r="F9" s="51" t="n">
        <v>0.0974</v>
      </c>
      <c r="G9" s="51" t="n">
        <v>0.1079</v>
      </c>
    </row>
    <row r="10">
      <c r="A10" s="49" t="inlineStr">
        <is>
          <t xml:space="preserve">0001   MOST. PRINCIPAL               </t>
        </is>
      </c>
      <c r="B10" s="49" t="inlineStr">
        <is>
          <t xml:space="preserve">CABALLETE FIJO DE 15 G P7                         </t>
        </is>
      </c>
      <c r="C10" s="49" t="n">
        <v>6</v>
      </c>
      <c r="D10" s="50" t="n">
        <v>190627.82</v>
      </c>
      <c r="E10" s="50" t="n">
        <v>170557.92</v>
      </c>
      <c r="F10" s="51" t="n">
        <v>0.1053</v>
      </c>
      <c r="G10" s="51" t="n">
        <v>0.1177</v>
      </c>
    </row>
    <row r="11">
      <c r="A11" s="49" t="inlineStr">
        <is>
          <t xml:space="preserve">0001   MOST. PRINCIPAL               </t>
        </is>
      </c>
      <c r="B11" s="49" t="inlineStr">
        <is>
          <t xml:space="preserve">MASILLA GYPLAC CANECA X 28 KL                     </t>
        </is>
      </c>
      <c r="C11" s="49" t="n">
        <v>1</v>
      </c>
      <c r="D11" s="50" t="n">
        <v>38031.09</v>
      </c>
      <c r="E11" s="50" t="n">
        <v>33875.05</v>
      </c>
      <c r="F11" s="51" t="n">
        <v>0.1093</v>
      </c>
      <c r="G11" s="51" t="n">
        <v>0.1227</v>
      </c>
    </row>
    <row r="12">
      <c r="A12" s="49" t="inlineStr">
        <is>
          <t xml:space="preserve">0001   MOST. PRINCIPAL               </t>
        </is>
      </c>
      <c r="B12" s="49" t="inlineStr">
        <is>
          <t xml:space="preserve">ESTUCO IMPADOC x 25 KLS BLANCO PLUS               </t>
        </is>
      </c>
      <c r="C12" s="49" t="n">
        <v>32</v>
      </c>
      <c r="D12" s="50" t="n">
        <v>1058217.19</v>
      </c>
      <c r="E12" s="50" t="n">
        <v>940786.42</v>
      </c>
      <c r="F12" s="51" t="n">
        <v>0.111</v>
      </c>
      <c r="G12" s="51" t="n">
        <v>0.1248</v>
      </c>
    </row>
    <row r="13">
      <c r="A13" s="49" t="inlineStr">
        <is>
          <t xml:space="preserve">0001   MOST. PRINCIPAL               </t>
        </is>
      </c>
      <c r="B13" s="49" t="inlineStr">
        <is>
          <t xml:space="preserve">SIKAMASTIC X 28.KLG                               </t>
        </is>
      </c>
      <c r="C13" s="49" t="n">
        <v>4</v>
      </c>
      <c r="D13" s="50" t="n">
        <v>176300.83</v>
      </c>
      <c r="E13" s="50" t="n">
        <v>155939.06</v>
      </c>
      <c r="F13" s="51" t="n">
        <v>0.1155</v>
      </c>
      <c r="G13" s="51" t="n">
        <v>0.1306</v>
      </c>
    </row>
    <row r="14">
      <c r="A14" s="49" t="inlineStr">
        <is>
          <t xml:space="preserve">0001   MOST. PRINCIPAL               </t>
        </is>
      </c>
      <c r="B14" s="49" t="inlineStr">
        <is>
          <t xml:space="preserve">ANGULO 3X2 CAL 26 X 2.44  NACIONAL CERT 0.40      </t>
        </is>
      </c>
      <c r="C14" s="49" t="n">
        <v>9</v>
      </c>
      <c r="D14" s="50" t="n">
        <v>17606.72</v>
      </c>
      <c r="E14" s="50" t="n">
        <v>15445.73</v>
      </c>
      <c r="F14" s="51" t="n">
        <v>0.1227</v>
      </c>
      <c r="G14" s="51" t="n">
        <v>0.1399</v>
      </c>
    </row>
    <row r="15">
      <c r="A15" s="49" t="inlineStr">
        <is>
          <t xml:space="preserve">0001   MOST. PRINCIPAL               </t>
        </is>
      </c>
      <c r="B15" s="49" t="inlineStr">
        <is>
          <t xml:space="preserve">ESTUCO IMPADOC x 10 KLS BLANCO PLUS               </t>
        </is>
      </c>
      <c r="C15" s="49" t="n">
        <v>3</v>
      </c>
      <c r="D15" s="50" t="n">
        <v>42657.56</v>
      </c>
      <c r="E15" s="50" t="n">
        <v>37368.21</v>
      </c>
      <c r="F15" s="51" t="n">
        <v>0.124</v>
      </c>
      <c r="G15" s="51" t="n">
        <v>0.1415</v>
      </c>
    </row>
    <row r="16">
      <c r="A16" s="49" t="inlineStr">
        <is>
          <t xml:space="preserve">0001   MOST. PRINCIPAL               </t>
        </is>
      </c>
      <c r="B16" s="49" t="inlineStr">
        <is>
          <t xml:space="preserve">SIKAFILL 7 POWER VERDE X 20K                      </t>
        </is>
      </c>
      <c r="C16" s="49" t="n">
        <v>10</v>
      </c>
      <c r="D16" s="50" t="n">
        <v>2440394.96</v>
      </c>
      <c r="E16" s="50" t="n">
        <v>2104847</v>
      </c>
      <c r="F16" s="51" t="n">
        <v>0.1375</v>
      </c>
      <c r="G16" s="51" t="n">
        <v>0.1594</v>
      </c>
    </row>
    <row r="17">
      <c r="A17" s="49" t="inlineStr">
        <is>
          <t xml:space="preserve">0001   MOST. PRINCIPAL               </t>
        </is>
      </c>
      <c r="B17" s="49" t="inlineStr">
        <is>
          <t xml:space="preserve">SIKAFILL 7 POWER GRIS X GL                        </t>
        </is>
      </c>
      <c r="C17" s="49" t="n">
        <v>1</v>
      </c>
      <c r="D17" s="50" t="n">
        <v>58520.34</v>
      </c>
      <c r="E17" s="50" t="n">
        <v>50473.98</v>
      </c>
      <c r="F17" s="51" t="n">
        <v>0.1375</v>
      </c>
      <c r="G17" s="51" t="n">
        <v>0.1594</v>
      </c>
    </row>
    <row r="18">
      <c r="A18" s="49" t="inlineStr">
        <is>
          <t xml:space="preserve">0001   MOST. PRINCIPAL               </t>
        </is>
      </c>
      <c r="B18" s="49" t="inlineStr">
        <is>
          <t xml:space="preserve">PARAL 89 CAL 26 X 2.44 NACIONAL CERT 0.40         </t>
        </is>
      </c>
      <c r="C18" s="49" t="n">
        <v>20</v>
      </c>
      <c r="D18" s="50" t="n">
        <v>131837.48</v>
      </c>
      <c r="E18" s="50" t="n">
        <v>113591.4</v>
      </c>
      <c r="F18" s="51" t="n">
        <v>0.1384</v>
      </c>
      <c r="G18" s="51" t="n">
        <v>0.1606</v>
      </c>
    </row>
    <row r="19">
      <c r="A19" s="49" t="inlineStr">
        <is>
          <t xml:space="preserve">0001   MOST. PRINCIPAL               </t>
        </is>
      </c>
      <c r="B19" s="49" t="inlineStr">
        <is>
          <t xml:space="preserve">VINILUX BLANCO 05                                 </t>
        </is>
      </c>
      <c r="C19" s="49" t="n">
        <v>4</v>
      </c>
      <c r="D19" s="50" t="n">
        <v>630357.98</v>
      </c>
      <c r="E19" s="50" t="n">
        <v>542709.6</v>
      </c>
      <c r="F19" s="51" t="n">
        <v>0.139</v>
      </c>
      <c r="G19" s="51" t="n">
        <v>0.1615</v>
      </c>
    </row>
    <row r="20">
      <c r="A20" s="49" t="inlineStr">
        <is>
          <t xml:space="preserve">0001   MOST. PRINCIPAL               </t>
        </is>
      </c>
      <c r="B20" s="49" t="inlineStr">
        <is>
          <t xml:space="preserve">JUEGO DE PLATINAS P/ CLARABOYA X 6 UND.           </t>
        </is>
      </c>
      <c r="C20" s="49" t="n">
        <v>2</v>
      </c>
      <c r="D20" s="50" t="n">
        <v>3657.14</v>
      </c>
      <c r="E20" s="50" t="n">
        <v>3147.08</v>
      </c>
      <c r="F20" s="51" t="n">
        <v>0.1395</v>
      </c>
      <c r="G20" s="51" t="n">
        <v>0.1621</v>
      </c>
    </row>
    <row r="21">
      <c r="A21" s="49" t="inlineStr">
        <is>
          <t xml:space="preserve">0001   MOST. PRINCIPAL               </t>
        </is>
      </c>
      <c r="B21" s="49" t="inlineStr">
        <is>
          <t xml:space="preserve">ESPATULA GOYA 3                                   </t>
        </is>
      </c>
      <c r="C21" s="49" t="n">
        <v>3</v>
      </c>
      <c r="D21" s="50" t="n">
        <v>10245</v>
      </c>
      <c r="E21" s="50" t="n">
        <v>8804.02</v>
      </c>
      <c r="F21" s="51" t="n">
        <v>0.1407</v>
      </c>
      <c r="G21" s="51" t="n">
        <v>0.1637</v>
      </c>
    </row>
    <row r="22">
      <c r="A22" s="49" t="inlineStr">
        <is>
          <t xml:space="preserve">0001   MOST. PRINCIPAL               </t>
        </is>
      </c>
      <c r="B22" s="49" t="inlineStr">
        <is>
          <t xml:space="preserve">AMARRA PLASTICA BLANCA                            </t>
        </is>
      </c>
      <c r="C22" s="49" t="n">
        <v>100</v>
      </c>
      <c r="D22" s="50" t="n">
        <v>16302.52</v>
      </c>
      <c r="E22" s="50" t="n">
        <v>14000</v>
      </c>
      <c r="F22" s="51" t="n">
        <v>0.1412</v>
      </c>
      <c r="G22" s="51" t="n">
        <v>0.1645</v>
      </c>
    </row>
    <row r="23">
      <c r="A23" s="49" t="inlineStr">
        <is>
          <t xml:space="preserve">0001   MOST. PRINCIPAL               </t>
        </is>
      </c>
      <c r="B23" s="49" t="inlineStr">
        <is>
          <t xml:space="preserve">LLANA ACERO INOXIDABLE 420                        </t>
        </is>
      </c>
      <c r="C23" s="49" t="n">
        <v>1</v>
      </c>
      <c r="D23" s="50" t="n">
        <v>20200</v>
      </c>
      <c r="E23" s="50" t="n">
        <v>17346.44</v>
      </c>
      <c r="F23" s="51" t="n">
        <v>0.1413</v>
      </c>
      <c r="G23" s="51" t="n">
        <v>0.1645</v>
      </c>
    </row>
    <row r="24">
      <c r="A24" s="49" t="inlineStr">
        <is>
          <t xml:space="preserve">0001   MOST. PRINCIPAL               </t>
        </is>
      </c>
      <c r="B24" s="49" t="inlineStr">
        <is>
          <t xml:space="preserve">TACO QUIMICO CHEMICAL ANCHOR CA1400               </t>
        </is>
      </c>
      <c r="C24" s="49" t="n">
        <v>2</v>
      </c>
      <c r="D24" s="50" t="n">
        <v>68699.16</v>
      </c>
      <c r="E24" s="50" t="n">
        <v>58879.93</v>
      </c>
      <c r="F24" s="51" t="n">
        <v>0.1429</v>
      </c>
      <c r="G24" s="51" t="n">
        <v>0.1668</v>
      </c>
    </row>
    <row r="25">
      <c r="A25" s="49" t="inlineStr">
        <is>
          <t xml:space="preserve">0001   MOST. PRINCIPAL               </t>
        </is>
      </c>
      <c r="B25" s="49" t="inlineStr">
        <is>
          <t xml:space="preserve">MASILLA MULTIUSOS GYPLAC X 1KG (TIPO MASTIC)      </t>
        </is>
      </c>
      <c r="C25" s="49" t="n">
        <v>1</v>
      </c>
      <c r="D25" s="50" t="n">
        <v>4699.16</v>
      </c>
      <c r="E25" s="50" t="n">
        <v>4019.74</v>
      </c>
      <c r="F25" s="51" t="n">
        <v>0.1446</v>
      </c>
      <c r="G25" s="51" t="n">
        <v>0.169</v>
      </c>
    </row>
    <row r="26">
      <c r="A26" s="49" t="inlineStr">
        <is>
          <t xml:space="preserve">0001   MOST. PRINCIPAL               </t>
        </is>
      </c>
      <c r="B26" s="49" t="inlineStr">
        <is>
          <t xml:space="preserve">SILICONITE TRANSPARENTE 7 AÑOS 04                 </t>
        </is>
      </c>
      <c r="C26" s="49" t="n">
        <v>1</v>
      </c>
      <c r="D26" s="50" t="n">
        <v>33323.7</v>
      </c>
      <c r="E26" s="50" t="n">
        <v>28385.04</v>
      </c>
      <c r="F26" s="51" t="n">
        <v>0.1482</v>
      </c>
      <c r="G26" s="51" t="n">
        <v>0.174</v>
      </c>
    </row>
    <row r="27">
      <c r="A27" s="49" t="inlineStr">
        <is>
          <t xml:space="preserve">0001   MOST. PRINCIPAL               </t>
        </is>
      </c>
      <c r="B27" s="49" t="inlineStr">
        <is>
          <t xml:space="preserve">BROCHA MONA 4 GOYA                                </t>
        </is>
      </c>
      <c r="C27" s="49" t="n">
        <v>1</v>
      </c>
      <c r="D27" s="50" t="n">
        <v>11472.14</v>
      </c>
      <c r="E27" s="50" t="n">
        <v>9719.74</v>
      </c>
      <c r="F27" s="51" t="n">
        <v>0.1528</v>
      </c>
      <c r="G27" s="51" t="n">
        <v>0.1803</v>
      </c>
    </row>
    <row r="28">
      <c r="A28" s="49" t="inlineStr">
        <is>
          <t xml:space="preserve">0001   MOST. PRINCIPAL               </t>
        </is>
      </c>
      <c r="B28" s="49" t="inlineStr">
        <is>
          <t xml:space="preserve">MASILLA DRYWALL IMPADOC 01                        </t>
        </is>
      </c>
      <c r="C28" s="49" t="n">
        <v>1</v>
      </c>
      <c r="D28" s="50" t="n">
        <v>12028.57</v>
      </c>
      <c r="E28" s="50" t="n">
        <v>10167.9</v>
      </c>
      <c r="F28" s="51" t="n">
        <v>0.1547</v>
      </c>
      <c r="G28" s="51" t="n">
        <v>0.183</v>
      </c>
    </row>
    <row r="29">
      <c r="A29" s="49" t="inlineStr">
        <is>
          <t xml:space="preserve">0001   MOST. PRINCIPAL               </t>
        </is>
      </c>
      <c r="B29" s="49" t="inlineStr">
        <is>
          <t xml:space="preserve">DILATACION ANCHAS NEGRAS 2 MTS                    </t>
        </is>
      </c>
      <c r="C29" s="49" t="n">
        <v>2</v>
      </c>
      <c r="D29" s="50" t="n">
        <v>9547.139999999999</v>
      </c>
      <c r="E29" s="50" t="n">
        <v>8039.72</v>
      </c>
      <c r="F29" s="51" t="n">
        <v>0.1579</v>
      </c>
      <c r="G29" s="51" t="n">
        <v>0.1875</v>
      </c>
    </row>
    <row r="30">
      <c r="A30" s="49" t="inlineStr">
        <is>
          <t xml:space="preserve">0001   MOST. PRINCIPAL               </t>
        </is>
      </c>
      <c r="B30" s="49" t="inlineStr">
        <is>
          <t xml:space="preserve">PINTULUX ANOLOC CHAMPAÑA 01                       </t>
        </is>
      </c>
      <c r="C30" s="49" t="n">
        <v>1</v>
      </c>
      <c r="D30" s="50" t="n">
        <v>101030.25</v>
      </c>
      <c r="E30" s="50" t="n">
        <v>84747</v>
      </c>
      <c r="F30" s="51" t="n">
        <v>0.1612</v>
      </c>
      <c r="G30" s="51" t="n">
        <v>0.1921</v>
      </c>
    </row>
    <row r="31">
      <c r="A31" s="49" t="inlineStr">
        <is>
          <t xml:space="preserve">0001   MOST. PRINCIPAL               </t>
        </is>
      </c>
      <c r="B31" s="49" t="inlineStr">
        <is>
          <t xml:space="preserve">KORAZA AMARILLO TOSTADO 01                        </t>
        </is>
      </c>
      <c r="C31" s="49" t="n">
        <v>2</v>
      </c>
      <c r="D31" s="50" t="n">
        <v>202060.5</v>
      </c>
      <c r="E31" s="50" t="n">
        <v>169411.38</v>
      </c>
      <c r="F31" s="51" t="n">
        <v>0.1616</v>
      </c>
      <c r="G31" s="51" t="n">
        <v>0.1927</v>
      </c>
    </row>
    <row r="32">
      <c r="A32" s="49" t="inlineStr">
        <is>
          <t xml:space="preserve">0001   MOST. PRINCIPAL               </t>
        </is>
      </c>
      <c r="B32" s="49" t="inlineStr">
        <is>
          <t xml:space="preserve">KORAZA BLANCO 05                                  </t>
        </is>
      </c>
      <c r="C32" s="49" t="n">
        <v>2</v>
      </c>
      <c r="D32" s="50" t="n">
        <v>798504.2</v>
      </c>
      <c r="E32" s="50" t="n">
        <v>669019.1899999999</v>
      </c>
      <c r="F32" s="51" t="n">
        <v>0.1622</v>
      </c>
      <c r="G32" s="51" t="n">
        <v>0.1935</v>
      </c>
    </row>
    <row r="33">
      <c r="A33" s="49" t="inlineStr">
        <is>
          <t xml:space="preserve">0001   MOST. PRINCIPAL               </t>
        </is>
      </c>
      <c r="B33" s="49" t="inlineStr">
        <is>
          <t xml:space="preserve">ANTICORROSIVO GRIS EXPRESS 04                     </t>
        </is>
      </c>
      <c r="C33" s="49" t="n">
        <v>1</v>
      </c>
      <c r="D33" s="50" t="n">
        <v>13919.78</v>
      </c>
      <c r="E33" s="50" t="n">
        <v>11659.26</v>
      </c>
      <c r="F33" s="51" t="n">
        <v>0.1624</v>
      </c>
      <c r="G33" s="51" t="n">
        <v>0.1939</v>
      </c>
    </row>
    <row r="34">
      <c r="A34" s="49" t="inlineStr">
        <is>
          <t xml:space="preserve">0001   MOST. PRINCIPAL               </t>
        </is>
      </c>
      <c r="B34" s="49" t="inlineStr">
        <is>
          <t xml:space="preserve">ESGRAFIADO BLANCO X 30 KL                         </t>
        </is>
      </c>
      <c r="C34" s="49" t="n">
        <v>3</v>
      </c>
      <c r="D34" s="50" t="n">
        <v>351445.71</v>
      </c>
      <c r="E34" s="50" t="n">
        <v>294296.33</v>
      </c>
      <c r="F34" s="51" t="n">
        <v>0.1626</v>
      </c>
      <c r="G34" s="51" t="n">
        <v>0.1942</v>
      </c>
    </row>
    <row r="35">
      <c r="A35" s="49" t="inlineStr">
        <is>
          <t xml:space="preserve">0001   MOST. PRINCIPAL               </t>
        </is>
      </c>
      <c r="B35" s="49" t="inlineStr">
        <is>
          <t xml:space="preserve">SILICONITE TRANSPARENTE 7 AÑOS 01                 </t>
        </is>
      </c>
      <c r="C35" s="49" t="n">
        <v>2</v>
      </c>
      <c r="D35" s="50" t="n">
        <v>170114.29</v>
      </c>
      <c r="E35" s="50" t="n">
        <v>142189.6</v>
      </c>
      <c r="F35" s="51" t="n">
        <v>0.1642</v>
      </c>
      <c r="G35" s="51" t="n">
        <v>0.1964</v>
      </c>
    </row>
    <row r="36">
      <c r="A36" s="49" t="inlineStr">
        <is>
          <t xml:space="preserve">0001   MOST. PRINCIPAL               </t>
        </is>
      </c>
      <c r="B36" s="49" t="inlineStr">
        <is>
          <t xml:space="preserve">KORAZA BLANCO 04                                  </t>
        </is>
      </c>
      <c r="C36" s="49" t="n">
        <v>1</v>
      </c>
      <c r="D36" s="50" t="n">
        <v>34714.29</v>
      </c>
      <c r="E36" s="50" t="n">
        <v>28964.62</v>
      </c>
      <c r="F36" s="51" t="n">
        <v>0.1656</v>
      </c>
      <c r="G36" s="51" t="n">
        <v>0.1985</v>
      </c>
    </row>
    <row r="37">
      <c r="A37" s="49" t="inlineStr">
        <is>
          <t xml:space="preserve">0001   MOST. PRINCIPAL               </t>
        </is>
      </c>
      <c r="B37" s="49" t="inlineStr">
        <is>
          <t xml:space="preserve">SOUDAFLEX 40FC BLANCO X 300 ML                    </t>
        </is>
      </c>
      <c r="C37" s="49" t="n">
        <v>3</v>
      </c>
      <c r="D37" s="50" t="n">
        <v>48938.66</v>
      </c>
      <c r="E37" s="50" t="n">
        <v>40827.66</v>
      </c>
      <c r="F37" s="51" t="n">
        <v>0.1657</v>
      </c>
      <c r="G37" s="51" t="n">
        <v>0.1987</v>
      </c>
    </row>
    <row r="38">
      <c r="A38" s="49" t="inlineStr">
        <is>
          <t xml:space="preserve">0001   MOST. PRINCIPAL               </t>
        </is>
      </c>
      <c r="B38" s="49" t="inlineStr">
        <is>
          <t xml:space="preserve">BOARDFLEX JUNTAS IMPADOC 05 X 25 KG               </t>
        </is>
      </c>
      <c r="C38" s="49" t="n">
        <v>2</v>
      </c>
      <c r="D38" s="50" t="n">
        <v>217911.77</v>
      </c>
      <c r="E38" s="50" t="n">
        <v>181800</v>
      </c>
      <c r="F38" s="51" t="n">
        <v>0.1657</v>
      </c>
      <c r="G38" s="51" t="n">
        <v>0.1986</v>
      </c>
    </row>
    <row r="39">
      <c r="A39" s="49" t="inlineStr">
        <is>
          <t xml:space="preserve">0001   MOST. PRINCIPAL               </t>
        </is>
      </c>
      <c r="B39" s="49" t="inlineStr">
        <is>
          <t xml:space="preserve">PINTULUX BLANCO 01 TRADICIONAL                    </t>
        </is>
      </c>
      <c r="C39" s="49" t="n">
        <v>6</v>
      </c>
      <c r="D39" s="50" t="n">
        <v>527499.16</v>
      </c>
      <c r="E39" s="50" t="n">
        <v>440092.59</v>
      </c>
      <c r="F39" s="51" t="n">
        <v>0.1657</v>
      </c>
      <c r="G39" s="51" t="n">
        <v>0.1986</v>
      </c>
    </row>
    <row r="40">
      <c r="A40" s="49" t="inlineStr">
        <is>
          <t xml:space="preserve">0001   MOST. PRINCIPAL               </t>
        </is>
      </c>
      <c r="B40" s="49" t="inlineStr">
        <is>
          <t xml:space="preserve">PINTULUX BERMELLON 04 TRADICIONAL                 </t>
        </is>
      </c>
      <c r="C40" s="49" t="n">
        <v>1</v>
      </c>
      <c r="D40" s="50" t="n">
        <v>31517.65</v>
      </c>
      <c r="E40" s="50" t="n">
        <v>26240.04</v>
      </c>
      <c r="F40" s="51" t="n">
        <v>0.1674</v>
      </c>
      <c r="G40" s="51" t="n">
        <v>0.2011</v>
      </c>
    </row>
    <row r="41">
      <c r="A41" s="49" t="inlineStr">
        <is>
          <t xml:space="preserve">0001   MOST. PRINCIPAL               </t>
        </is>
      </c>
      <c r="B41" s="49" t="inlineStr">
        <is>
          <t xml:space="preserve">VINILTEX BLANCO 05                                </t>
        </is>
      </c>
      <c r="C41" s="49" t="n">
        <v>2</v>
      </c>
      <c r="D41" s="50" t="n">
        <v>623042.02</v>
      </c>
      <c r="E41" s="50" t="n">
        <v>517096.38</v>
      </c>
      <c r="F41" s="51" t="n">
        <v>0.17</v>
      </c>
      <c r="G41" s="51" t="n">
        <v>0.2049</v>
      </c>
    </row>
    <row r="42">
      <c r="A42" s="49" t="inlineStr">
        <is>
          <t xml:space="preserve">0001   MOST. PRINCIPAL               </t>
        </is>
      </c>
      <c r="B42" s="49" t="inlineStr">
        <is>
          <t xml:space="preserve">MADETEC CAT. (VITRIFLEX) COMP.B 04                </t>
        </is>
      </c>
      <c r="C42" s="49" t="n">
        <v>2</v>
      </c>
      <c r="D42" s="50" t="n">
        <v>110430.25</v>
      </c>
      <c r="E42" s="50" t="n">
        <v>91496.28</v>
      </c>
      <c r="F42" s="51" t="n">
        <v>0.1715</v>
      </c>
      <c r="G42" s="51" t="n">
        <v>0.2069</v>
      </c>
    </row>
    <row r="43">
      <c r="A43" s="49" t="inlineStr">
        <is>
          <t xml:space="preserve">0001   MOST. PRINCIPAL               </t>
        </is>
      </c>
      <c r="B43" s="49" t="inlineStr">
        <is>
          <t xml:space="preserve">MADETEC CAT. (VITRIFLEX) BRILLANTE COMP.A 04      </t>
        </is>
      </c>
      <c r="C43" s="49" t="n">
        <v>2</v>
      </c>
      <c r="D43" s="50" t="n">
        <v>80413.45</v>
      </c>
      <c r="E43" s="50" t="n">
        <v>66538.57000000001</v>
      </c>
      <c r="F43" s="51" t="n">
        <v>0.1725</v>
      </c>
      <c r="G43" s="51" t="n">
        <v>0.2085</v>
      </c>
    </row>
    <row r="44">
      <c r="A44" s="49" t="inlineStr">
        <is>
          <t xml:space="preserve">0001   MOST. PRINCIPAL               </t>
        </is>
      </c>
      <c r="B44" s="49" t="inlineStr">
        <is>
          <t xml:space="preserve">BROCHA POPULAR 1 1/2   GOYA                       </t>
        </is>
      </c>
      <c r="C44" s="49" t="n">
        <v>4</v>
      </c>
      <c r="D44" s="50" t="n">
        <v>10500.84</v>
      </c>
      <c r="E44" s="50" t="n">
        <v>8675.559999999999</v>
      </c>
      <c r="F44" s="51" t="n">
        <v>0.1738</v>
      </c>
      <c r="G44" s="51" t="n">
        <v>0.2104</v>
      </c>
    </row>
    <row r="45">
      <c r="A45" s="49" t="inlineStr">
        <is>
          <t xml:space="preserve">0001   MOST. PRINCIPAL               </t>
        </is>
      </c>
      <c r="B45" s="49" t="inlineStr">
        <is>
          <t xml:space="preserve">ESPUMA EXPANSIVA MULTIUSO X 750 ML + 50 % GRATIS  </t>
        </is>
      </c>
      <c r="C45" s="49" t="n">
        <v>8</v>
      </c>
      <c r="D45" s="50" t="n">
        <v>120567.4</v>
      </c>
      <c r="E45" s="50" t="n">
        <v>99552.05</v>
      </c>
      <c r="F45" s="51" t="n">
        <v>0.1743</v>
      </c>
      <c r="G45" s="51" t="n">
        <v>0.2111</v>
      </c>
    </row>
    <row r="46">
      <c r="A46" s="49" t="inlineStr">
        <is>
          <t xml:space="preserve">0001   MOST. PRINCIPAL               </t>
        </is>
      </c>
      <c r="B46" s="49" t="inlineStr">
        <is>
          <t xml:space="preserve">SEGUETA NICHOLSON BIMETALOY                       </t>
        </is>
      </c>
      <c r="C46" s="49" t="n">
        <v>1</v>
      </c>
      <c r="D46" s="50" t="n">
        <v>3042.02</v>
      </c>
      <c r="E46" s="50" t="n">
        <v>2508.79</v>
      </c>
      <c r="F46" s="51" t="n">
        <v>0.1753</v>
      </c>
      <c r="G46" s="51" t="n">
        <v>0.2125</v>
      </c>
    </row>
    <row r="47">
      <c r="A47" s="49" t="inlineStr">
        <is>
          <t xml:space="preserve">0001   MOST. PRINCIPAL               </t>
        </is>
      </c>
      <c r="B47" s="49" t="inlineStr">
        <is>
          <t xml:space="preserve">TEJA AJONIT CRISTAL # 4                           </t>
        </is>
      </c>
      <c r="C47" s="49" t="n">
        <v>1</v>
      </c>
      <c r="D47" s="50" t="n">
        <v>21422.86</v>
      </c>
      <c r="E47" s="50" t="n">
        <v>17633.71</v>
      </c>
      <c r="F47" s="51" t="n">
        <v>0.1769</v>
      </c>
      <c r="G47" s="51" t="n">
        <v>0.2149</v>
      </c>
    </row>
    <row r="48">
      <c r="A48" s="49" t="inlineStr">
        <is>
          <t xml:space="preserve">0001   MOST. PRINCIPAL               </t>
        </is>
      </c>
      <c r="B48" s="49" t="inlineStr">
        <is>
          <t xml:space="preserve">HILAZA GOYA DE 1000 GR                            </t>
        </is>
      </c>
      <c r="C48" s="49" t="n">
        <v>11</v>
      </c>
      <c r="D48" s="50" t="n">
        <v>117221.21</v>
      </c>
      <c r="E48" s="50" t="n">
        <v>96371.92999999999</v>
      </c>
      <c r="F48" s="51" t="n">
        <v>0.1779</v>
      </c>
      <c r="G48" s="51" t="n">
        <v>0.2163</v>
      </c>
    </row>
    <row r="49">
      <c r="A49" s="49" t="inlineStr">
        <is>
          <t xml:space="preserve">0001   MOST. PRINCIPAL               </t>
        </is>
      </c>
      <c r="B49" s="49" t="inlineStr">
        <is>
          <t xml:space="preserve">SOUDAFLEX 40FC GRIS X 300 ML                      </t>
        </is>
      </c>
      <c r="C49" s="49" t="n">
        <v>2</v>
      </c>
      <c r="D49" s="50" t="n">
        <v>32942.85</v>
      </c>
      <c r="E49" s="50" t="n">
        <v>27009.88</v>
      </c>
      <c r="F49" s="51" t="n">
        <v>0.1801</v>
      </c>
      <c r="G49" s="51" t="n">
        <v>0.2197</v>
      </c>
    </row>
    <row r="50">
      <c r="A50" s="49" t="inlineStr">
        <is>
          <t xml:space="preserve">0001   MOST. PRINCIPAL               </t>
        </is>
      </c>
      <c r="B50" s="49" t="inlineStr">
        <is>
          <t xml:space="preserve">SOLDADURA PVC 1/16 NEUTRO Y VERDE SUPRASOLD       </t>
        </is>
      </c>
      <c r="C50" s="49" t="n">
        <v>1</v>
      </c>
      <c r="D50" s="50" t="n">
        <v>16773.33</v>
      </c>
      <c r="E50" s="50" t="n">
        <v>13740.26</v>
      </c>
      <c r="F50" s="51" t="n">
        <v>0.1808</v>
      </c>
      <c r="G50" s="51" t="n">
        <v>0.2207</v>
      </c>
    </row>
    <row r="51">
      <c r="A51" s="49" t="inlineStr">
        <is>
          <t xml:space="preserve">0001   MOST. PRINCIPAL               </t>
        </is>
      </c>
      <c r="B51" s="49" t="inlineStr">
        <is>
          <t xml:space="preserve">CINTA FLANCHE SOUDAL 30CM X 10M                   </t>
        </is>
      </c>
      <c r="C51" s="49" t="n">
        <v>2.1</v>
      </c>
      <c r="D51" s="50" t="n">
        <v>236340</v>
      </c>
      <c r="E51" s="50" t="n">
        <v>192388.28</v>
      </c>
      <c r="F51" s="51" t="n">
        <v>0.186</v>
      </c>
      <c r="G51" s="51" t="n">
        <v>0.2285</v>
      </c>
    </row>
    <row r="52">
      <c r="A52" s="49" t="inlineStr">
        <is>
          <t xml:space="preserve">0001   MOST. PRINCIPAL               </t>
        </is>
      </c>
      <c r="B52" s="49" t="inlineStr">
        <is>
          <t xml:space="preserve">AGUARRAS MEDIA BOTELLA                            </t>
        </is>
      </c>
      <c r="C52" s="49" t="n">
        <v>1</v>
      </c>
      <c r="D52" s="50" t="n">
        <v>2745.38</v>
      </c>
      <c r="E52" s="50" t="n">
        <v>2228.55</v>
      </c>
      <c r="F52" s="51" t="n">
        <v>0.1883</v>
      </c>
      <c r="G52" s="51" t="n">
        <v>0.2319</v>
      </c>
    </row>
    <row r="53">
      <c r="A53" s="49" t="inlineStr">
        <is>
          <t xml:space="preserve">0001   MOST. PRINCIPAL               </t>
        </is>
      </c>
      <c r="B53" s="49" t="inlineStr">
        <is>
          <t xml:space="preserve">PARAL 59 CAL 26 2.44 NALC CERT 0.40               </t>
        </is>
      </c>
      <c r="C53" s="49" t="n">
        <v>16</v>
      </c>
      <c r="D53" s="50" t="n">
        <v>93503.19</v>
      </c>
      <c r="E53" s="50" t="n">
        <v>75846.41</v>
      </c>
      <c r="F53" s="51" t="n">
        <v>0.1888</v>
      </c>
      <c r="G53" s="51" t="n">
        <v>0.2328</v>
      </c>
    </row>
    <row r="54">
      <c r="A54" s="49" t="inlineStr">
        <is>
          <t xml:space="preserve">0001   MOST. PRINCIPAL               </t>
        </is>
      </c>
      <c r="B54" s="49" t="inlineStr">
        <is>
          <t xml:space="preserve">PROFILAN LIMBA X 2.5 LTS                          </t>
        </is>
      </c>
      <c r="C54" s="49" t="n">
        <v>4</v>
      </c>
      <c r="D54" s="50" t="n">
        <v>694901.24</v>
      </c>
      <c r="E54" s="50" t="n">
        <v>563647.8199999999</v>
      </c>
      <c r="F54" s="51" t="n">
        <v>0.1889</v>
      </c>
      <c r="G54" s="51" t="n">
        <v>0.2329</v>
      </c>
    </row>
    <row r="55">
      <c r="A55" s="49" t="inlineStr">
        <is>
          <t xml:space="preserve">0001   MOST. PRINCIPAL               </t>
        </is>
      </c>
      <c r="B55" s="49" t="inlineStr">
        <is>
          <t xml:space="preserve">IMPATEXTURA ACRILICO CUÑETE X 25 KG               </t>
        </is>
      </c>
      <c r="C55" s="49" t="n">
        <v>1</v>
      </c>
      <c r="D55" s="50" t="n">
        <v>83798.32000000001</v>
      </c>
      <c r="E55" s="50" t="n">
        <v>67970</v>
      </c>
      <c r="F55" s="51" t="n">
        <v>0.1889</v>
      </c>
      <c r="G55" s="51" t="n">
        <v>0.2329</v>
      </c>
    </row>
    <row r="56">
      <c r="A56" s="49" t="inlineStr">
        <is>
          <t xml:space="preserve">0001   MOST. PRINCIPAL               </t>
        </is>
      </c>
      <c r="B56" s="49" t="inlineStr">
        <is>
          <t xml:space="preserve">IMPAEXTUCO x 25 KLS                               </t>
        </is>
      </c>
      <c r="C56" s="49" t="n">
        <v>2</v>
      </c>
      <c r="D56" s="50" t="n">
        <v>121710.25</v>
      </c>
      <c r="E56" s="50" t="n">
        <v>98724.72</v>
      </c>
      <c r="F56" s="51" t="n">
        <v>0.1889</v>
      </c>
      <c r="G56" s="51" t="n">
        <v>0.2328</v>
      </c>
    </row>
    <row r="57">
      <c r="A57" s="49" t="inlineStr">
        <is>
          <t xml:space="preserve">0001   MOST. PRINCIPAL               </t>
        </is>
      </c>
      <c r="B57" s="49" t="inlineStr">
        <is>
          <t xml:space="preserve">OMEGA CAL 26 X2.44 NACIONAL CERT 0.40             </t>
        </is>
      </c>
      <c r="C57" s="49" t="n">
        <v>8</v>
      </c>
      <c r="D57" s="50" t="n">
        <v>29102.52</v>
      </c>
      <c r="E57" s="50" t="n">
        <v>23602.22</v>
      </c>
      <c r="F57" s="51" t="n">
        <v>0.189</v>
      </c>
      <c r="G57" s="51" t="n">
        <v>0.233</v>
      </c>
    </row>
    <row r="58">
      <c r="A58" s="49" t="inlineStr">
        <is>
          <t xml:space="preserve">0001   MOST. PRINCIPAL               </t>
        </is>
      </c>
      <c r="B58" s="49" t="inlineStr">
        <is>
          <t xml:space="preserve">RODILLO FELPA 9 MASTDER COM. 992                  </t>
        </is>
      </c>
      <c r="C58" s="49" t="n">
        <v>6</v>
      </c>
      <c r="D58" s="50" t="n">
        <v>76779.83</v>
      </c>
      <c r="E58" s="50" t="n">
        <v>62256.54</v>
      </c>
      <c r="F58" s="51" t="n">
        <v>0.1892</v>
      </c>
      <c r="G58" s="51" t="n">
        <v>0.2333</v>
      </c>
    </row>
    <row r="59">
      <c r="A59" s="49" t="inlineStr">
        <is>
          <t xml:space="preserve">0001   MOST. PRINCIPAL               </t>
        </is>
      </c>
      <c r="B59" s="49" t="inlineStr">
        <is>
          <t xml:space="preserve">CLAVO ACERO CONCRETO 2                            </t>
        </is>
      </c>
      <c r="C59" s="49" t="n">
        <v>2</v>
      </c>
      <c r="D59" s="50" t="n">
        <v>13689.08</v>
      </c>
      <c r="E59" s="50" t="n">
        <v>11098.1</v>
      </c>
      <c r="F59" s="51" t="n">
        <v>0.1893</v>
      </c>
      <c r="G59" s="51" t="n">
        <v>0.2335</v>
      </c>
    </row>
    <row r="60">
      <c r="A60" s="49" t="inlineStr">
        <is>
          <t xml:space="preserve">0001   MOST. PRINCIPAL               </t>
        </is>
      </c>
      <c r="B60" s="49" t="inlineStr">
        <is>
          <t xml:space="preserve">BANDEJA PLASTICA GOYA                             </t>
        </is>
      </c>
      <c r="C60" s="49" t="n">
        <v>3</v>
      </c>
      <c r="D60" s="50" t="n">
        <v>14370.12</v>
      </c>
      <c r="E60" s="50" t="n">
        <v>11625.84</v>
      </c>
      <c r="F60" s="51" t="n">
        <v>0.191</v>
      </c>
      <c r="G60" s="51" t="n">
        <v>0.2361</v>
      </c>
    </row>
    <row r="61">
      <c r="A61" s="49" t="inlineStr">
        <is>
          <t xml:space="preserve">0001   MOST. PRINCIPAL               </t>
        </is>
      </c>
      <c r="B61" s="49" t="inlineStr">
        <is>
          <t xml:space="preserve">PROFILAN INCOLORO X 0.75 LTS                      </t>
        </is>
      </c>
      <c r="C61" s="49" t="n">
        <v>1</v>
      </c>
      <c r="D61" s="50" t="n">
        <v>60323.45</v>
      </c>
      <c r="E61" s="50" t="n">
        <v>48759.87</v>
      </c>
      <c r="F61" s="51" t="n">
        <v>0.1917</v>
      </c>
      <c r="G61" s="51" t="n">
        <v>0.2372</v>
      </c>
    </row>
    <row r="62">
      <c r="A62" s="49" t="inlineStr">
        <is>
          <t xml:space="preserve">0001   MOST. PRINCIPAL               </t>
        </is>
      </c>
      <c r="B62" s="49" t="inlineStr">
        <is>
          <t xml:space="preserve">CARTON CORRUGADO X 100 MTS                        </t>
        </is>
      </c>
      <c r="C62" s="49" t="n">
        <v>0.32</v>
      </c>
      <c r="D62" s="50" t="n">
        <v>71526.28999999999</v>
      </c>
      <c r="E62" s="50" t="n">
        <v>57816.02</v>
      </c>
      <c r="F62" s="51" t="n">
        <v>0.1917</v>
      </c>
      <c r="G62" s="51" t="n">
        <v>0.2371</v>
      </c>
    </row>
    <row r="63">
      <c r="A63" s="49" t="inlineStr">
        <is>
          <t xml:space="preserve">0001   MOST. PRINCIPAL               </t>
        </is>
      </c>
      <c r="B63" s="49" t="inlineStr">
        <is>
          <t xml:space="preserve">BARNIZ SD1-01 BRILLANTE                           </t>
        </is>
      </c>
      <c r="C63" s="49" t="n">
        <v>1</v>
      </c>
      <c r="D63" s="50" t="n">
        <v>58374.79</v>
      </c>
      <c r="E63" s="50" t="n">
        <v>47160.27</v>
      </c>
      <c r="F63" s="51" t="n">
        <v>0.1921</v>
      </c>
      <c r="G63" s="51" t="n">
        <v>0.2378</v>
      </c>
    </row>
    <row r="64">
      <c r="A64" s="49" t="inlineStr">
        <is>
          <t xml:space="preserve">0001   MOST. PRINCIPAL               </t>
        </is>
      </c>
      <c r="B64" s="49" t="inlineStr">
        <is>
          <t xml:space="preserve">CINTA TESA 3/4 USO FERRETERIA ECO X 40MT          </t>
        </is>
      </c>
      <c r="C64" s="49" t="n">
        <v>6</v>
      </c>
      <c r="D64" s="50" t="n">
        <v>19989.08</v>
      </c>
      <c r="E64" s="50" t="n">
        <v>16147.07</v>
      </c>
      <c r="F64" s="51" t="n">
        <v>0.1922</v>
      </c>
      <c r="G64" s="51" t="n">
        <v>0.2379</v>
      </c>
    </row>
    <row r="65">
      <c r="A65" s="49" t="inlineStr">
        <is>
          <t xml:space="preserve">0001   MOST. PRINCIPAL               </t>
        </is>
      </c>
      <c r="B65" s="49" t="inlineStr">
        <is>
          <t xml:space="preserve">TOR CHAZO NR1414 PUNT 1/4X 1.1/4                  </t>
        </is>
      </c>
      <c r="C65" s="49" t="n">
        <v>186</v>
      </c>
      <c r="D65" s="50" t="n">
        <v>24262.18</v>
      </c>
      <c r="E65" s="50" t="n">
        <v>19529.92</v>
      </c>
      <c r="F65" s="51" t="n">
        <v>0.195</v>
      </c>
      <c r="G65" s="51" t="n">
        <v>0.2423</v>
      </c>
    </row>
    <row r="66">
      <c r="A66" s="49" t="inlineStr">
        <is>
          <t xml:space="preserve">0001   MOST. PRINCIPAL               </t>
        </is>
      </c>
      <c r="B66" s="49" t="inlineStr">
        <is>
          <t xml:space="preserve">DOMESTICO BASE DEEP 01                            </t>
        </is>
      </c>
      <c r="C66" s="49" t="n">
        <v>6</v>
      </c>
      <c r="D66" s="50" t="n">
        <v>394447.06</v>
      </c>
      <c r="E66" s="50" t="n">
        <v>316787.28</v>
      </c>
      <c r="F66" s="51" t="n">
        <v>0.1969</v>
      </c>
      <c r="G66" s="51" t="n">
        <v>0.2451</v>
      </c>
    </row>
    <row r="67">
      <c r="A67" s="49" t="inlineStr">
        <is>
          <t xml:space="preserve">0001   MOST. PRINCIPAL               </t>
        </is>
      </c>
      <c r="B67" s="49" t="inlineStr">
        <is>
          <t xml:space="preserve">KORAZA BASE DEEP 04                               </t>
        </is>
      </c>
      <c r="C67" s="49" t="n">
        <v>1</v>
      </c>
      <c r="D67" s="50" t="n">
        <v>36257.14</v>
      </c>
      <c r="E67" s="50" t="n">
        <v>29091.74</v>
      </c>
      <c r="F67" s="51" t="n">
        <v>0.1976</v>
      </c>
      <c r="G67" s="51" t="n">
        <v>0.2463</v>
      </c>
    </row>
    <row r="68">
      <c r="A68" s="49" t="inlineStr">
        <is>
          <t xml:space="preserve">0001   MOST. PRINCIPAL               </t>
        </is>
      </c>
      <c r="B68" s="49" t="inlineStr">
        <is>
          <t xml:space="preserve">PUNTILLA CON CABEZA 2  CAJA X 400 Gr. (2.7 MM)    </t>
        </is>
      </c>
      <c r="C68" s="49" t="n">
        <v>1</v>
      </c>
      <c r="D68" s="50" t="n">
        <v>3085.71</v>
      </c>
      <c r="E68" s="50" t="n">
        <v>2470.34</v>
      </c>
      <c r="F68" s="51" t="n">
        <v>0.1994</v>
      </c>
      <c r="G68" s="51" t="n">
        <v>0.2491</v>
      </c>
    </row>
    <row r="69">
      <c r="A69" s="49" t="inlineStr">
        <is>
          <t xml:space="preserve">0001   MOST. PRINCIPAL               </t>
        </is>
      </c>
      <c r="B69" s="49" t="inlineStr">
        <is>
          <t xml:space="preserve">CINTA MALLA DE 5 CMS X 60 MTS                     </t>
        </is>
      </c>
      <c r="C69" s="49" t="n">
        <v>1</v>
      </c>
      <c r="D69" s="50" t="n">
        <v>6974.79</v>
      </c>
      <c r="E69" s="50" t="n">
        <v>5582.07</v>
      </c>
      <c r="F69" s="51" t="n">
        <v>0.1997</v>
      </c>
      <c r="G69" s="51" t="n">
        <v>0.2495</v>
      </c>
    </row>
    <row r="70">
      <c r="A70" s="49" t="inlineStr">
        <is>
          <t xml:space="preserve">0001   MOST. PRINCIPAL               </t>
        </is>
      </c>
      <c r="B70" s="49" t="inlineStr">
        <is>
          <t xml:space="preserve">CANAL 90 CAL 26 X 2.44 NACIONAL CERT 0.40         </t>
        </is>
      </c>
      <c r="C70" s="49" t="n">
        <v>2</v>
      </c>
      <c r="D70" s="50" t="n">
        <v>12403.36</v>
      </c>
      <c r="E70" s="50" t="n">
        <v>9918.389999999999</v>
      </c>
      <c r="F70" s="51" t="n">
        <v>0.2003</v>
      </c>
      <c r="G70" s="51" t="n">
        <v>0.2505</v>
      </c>
    </row>
    <row r="71">
      <c r="A71" s="49" t="inlineStr">
        <is>
          <t xml:space="preserve">0001   MOST. PRINCIPAL               </t>
        </is>
      </c>
      <c r="B71" s="49" t="inlineStr">
        <is>
          <t xml:space="preserve">CINTA TESA 1 USO FERRETERIA ECO X 40MT            </t>
        </is>
      </c>
      <c r="C71" s="49" t="n">
        <v>12</v>
      </c>
      <c r="D71" s="50" t="n">
        <v>53767.22</v>
      </c>
      <c r="E71" s="50" t="n">
        <v>42991.58</v>
      </c>
      <c r="F71" s="51" t="n">
        <v>0.2004</v>
      </c>
      <c r="G71" s="51" t="n">
        <v>0.2506</v>
      </c>
    </row>
    <row r="72">
      <c r="A72" s="49" t="inlineStr">
        <is>
          <t xml:space="preserve">0001   MOST. PRINCIPAL               </t>
        </is>
      </c>
      <c r="B72" s="49" t="inlineStr">
        <is>
          <t xml:space="preserve">VINILTEX BLANCO PURO 05                           </t>
        </is>
      </c>
      <c r="C72" s="49" t="n">
        <v>1</v>
      </c>
      <c r="D72" s="50" t="n">
        <v>311521.01</v>
      </c>
      <c r="E72" s="50" t="n">
        <v>249099.09</v>
      </c>
      <c r="F72" s="51" t="n">
        <v>0.2004</v>
      </c>
      <c r="G72" s="51" t="n">
        <v>0.2506</v>
      </c>
    </row>
    <row r="73">
      <c r="A73" s="49" t="inlineStr">
        <is>
          <t xml:space="preserve">0001   MOST. PRINCIPAL               </t>
        </is>
      </c>
      <c r="B73" s="49" t="inlineStr">
        <is>
          <t xml:space="preserve">AGUARRAS BOTELLA                                  </t>
        </is>
      </c>
      <c r="C73" s="49" t="n">
        <v>6</v>
      </c>
      <c r="D73" s="50" t="n">
        <v>32672.26</v>
      </c>
      <c r="E73" s="50" t="n">
        <v>26031.34</v>
      </c>
      <c r="F73" s="51" t="n">
        <v>0.2033</v>
      </c>
      <c r="G73" s="51" t="n">
        <v>0.2551</v>
      </c>
    </row>
    <row r="74">
      <c r="A74" s="49" t="inlineStr">
        <is>
          <t xml:space="preserve">0001   MOST. PRINCIPAL               </t>
        </is>
      </c>
      <c r="B74" s="49" t="inlineStr">
        <is>
          <t xml:space="preserve">VINILICO BLANCO 05                                </t>
        </is>
      </c>
      <c r="C74" s="49" t="n">
        <v>2</v>
      </c>
      <c r="D74" s="50" t="n">
        <v>402209.24</v>
      </c>
      <c r="E74" s="50" t="n">
        <v>320383.79</v>
      </c>
      <c r="F74" s="51" t="n">
        <v>0.2034</v>
      </c>
      <c r="G74" s="51" t="n">
        <v>0.2554</v>
      </c>
    </row>
    <row r="75">
      <c r="A75" s="49" t="inlineStr">
        <is>
          <t xml:space="preserve">0001   MOST. PRINCIPAL               </t>
        </is>
      </c>
      <c r="B75" s="49" t="inlineStr">
        <is>
          <t xml:space="preserve">RODILLO FELPA 3 MASTDER REF. 312                  </t>
        </is>
      </c>
      <c r="C75" s="49" t="n">
        <v>4</v>
      </c>
      <c r="D75" s="50" t="n">
        <v>15028.57</v>
      </c>
      <c r="E75" s="50" t="n">
        <v>11952.22</v>
      </c>
      <c r="F75" s="51" t="n">
        <v>0.2047</v>
      </c>
      <c r="G75" s="51" t="n">
        <v>0.2574</v>
      </c>
    </row>
    <row r="76">
      <c r="A76" s="49" t="inlineStr">
        <is>
          <t xml:space="preserve">0001   MOST. PRINCIPAL               </t>
        </is>
      </c>
      <c r="B76" s="49" t="inlineStr">
        <is>
          <t xml:space="preserve">LIJA AGUA # 150 ABRACOL                           </t>
        </is>
      </c>
      <c r="C76" s="49" t="n">
        <v>28</v>
      </c>
      <c r="D76" s="50" t="n">
        <v>37144.11</v>
      </c>
      <c r="E76" s="50" t="n">
        <v>29448.59</v>
      </c>
      <c r="F76" s="51" t="n">
        <v>0.2072</v>
      </c>
      <c r="G76" s="51" t="n">
        <v>0.2613</v>
      </c>
    </row>
    <row r="77">
      <c r="A77" s="49" t="inlineStr">
        <is>
          <t xml:space="preserve">0001   MOST. PRINCIPAL               </t>
        </is>
      </c>
      <c r="B77" s="49" t="inlineStr">
        <is>
          <t xml:space="preserve">KORAZA BLANCO 01                                  </t>
        </is>
      </c>
      <c r="C77" s="49" t="n">
        <v>1</v>
      </c>
      <c r="D77" s="50" t="n">
        <v>101030.25</v>
      </c>
      <c r="E77" s="50" t="n">
        <v>80053.86</v>
      </c>
      <c r="F77" s="51" t="n">
        <v>0.2076</v>
      </c>
      <c r="G77" s="51" t="n">
        <v>0.262</v>
      </c>
    </row>
    <row r="78">
      <c r="A78" s="49" t="inlineStr">
        <is>
          <t xml:space="preserve">0001   MOST. PRINCIPAL               </t>
        </is>
      </c>
      <c r="B78" s="49" t="inlineStr">
        <is>
          <t xml:space="preserve">SILICONE UNIVERSAL TRANSP ( MULTIUSOS) X 280 ML   </t>
        </is>
      </c>
      <c r="C78" s="49" t="n">
        <v>1</v>
      </c>
      <c r="D78" s="50" t="n">
        <v>6507.56</v>
      </c>
      <c r="E78" s="50" t="n">
        <v>5155.49</v>
      </c>
      <c r="F78" s="51" t="n">
        <v>0.2078</v>
      </c>
      <c r="G78" s="51" t="n">
        <v>0.2623</v>
      </c>
    </row>
    <row r="79">
      <c r="A79" s="49" t="inlineStr">
        <is>
          <t xml:space="preserve">0001   MOST. PRINCIPAL               </t>
        </is>
      </c>
      <c r="B79" s="49" t="inlineStr">
        <is>
          <t xml:space="preserve">YESO ESCAYOLA EXTRA X KL                          </t>
        </is>
      </c>
      <c r="C79" s="49" t="n">
        <v>1</v>
      </c>
      <c r="D79" s="50" t="n">
        <v>1389.08</v>
      </c>
      <c r="E79" s="50" t="n">
        <v>1098.9</v>
      </c>
      <c r="F79" s="51" t="n">
        <v>0.2089</v>
      </c>
      <c r="G79" s="51" t="n">
        <v>0.2641</v>
      </c>
    </row>
    <row r="80">
      <c r="A80" s="49" t="inlineStr">
        <is>
          <t xml:space="preserve">0001   MOST. PRINCIPAL               </t>
        </is>
      </c>
      <c r="B80" s="49" t="inlineStr">
        <is>
          <t xml:space="preserve">TINTE IND NOGAL INGLES 1/16 PRIME                 </t>
        </is>
      </c>
      <c r="C80" s="49" t="n">
        <v>1</v>
      </c>
      <c r="D80" s="50" t="n">
        <v>7933.03</v>
      </c>
      <c r="E80" s="50" t="n">
        <v>6273.83</v>
      </c>
      <c r="F80" s="51" t="n">
        <v>0.2092</v>
      </c>
      <c r="G80" s="51" t="n">
        <v>0.2645</v>
      </c>
    </row>
    <row r="81">
      <c r="A81" s="49" t="inlineStr">
        <is>
          <t xml:space="preserve">0001   MOST. PRINCIPAL               </t>
        </is>
      </c>
      <c r="B81" s="49" t="inlineStr">
        <is>
          <t xml:space="preserve">RODILLO FELPA 2 MASTDER REF. 212                  </t>
        </is>
      </c>
      <c r="C81" s="49" t="n">
        <v>2</v>
      </c>
      <c r="D81" s="50" t="n">
        <v>6231.93</v>
      </c>
      <c r="E81" s="50" t="n">
        <v>4927.04</v>
      </c>
      <c r="F81" s="51" t="n">
        <v>0.2094</v>
      </c>
      <c r="G81" s="51" t="n">
        <v>0.2648</v>
      </c>
    </row>
    <row r="82">
      <c r="A82" s="49" t="inlineStr">
        <is>
          <t xml:space="preserve">0001   MOST. PRINCIPAL               </t>
        </is>
      </c>
      <c r="B82" s="49" t="inlineStr">
        <is>
          <t xml:space="preserve">VARETA AGROPECUARIA GALON                         </t>
        </is>
      </c>
      <c r="C82" s="49" t="n">
        <v>2</v>
      </c>
      <c r="D82" s="50" t="n">
        <v>113589.92</v>
      </c>
      <c r="E82" s="50" t="n">
        <v>89517.24000000001</v>
      </c>
      <c r="F82" s="51" t="n">
        <v>0.2119</v>
      </c>
      <c r="G82" s="51" t="n">
        <v>0.2689</v>
      </c>
    </row>
    <row r="83">
      <c r="A83" s="49" t="inlineStr">
        <is>
          <t xml:space="preserve">0001   MOST. PRINCIPAL               </t>
        </is>
      </c>
      <c r="B83" s="49" t="inlineStr">
        <is>
          <t xml:space="preserve">KORAZA BASE TINT 01                               </t>
        </is>
      </c>
      <c r="C83" s="49" t="n">
        <v>1</v>
      </c>
      <c r="D83" s="50" t="n">
        <v>101030.25</v>
      </c>
      <c r="E83" s="50" t="n">
        <v>79401.19</v>
      </c>
      <c r="F83" s="51" t="n">
        <v>0.2141</v>
      </c>
      <c r="G83" s="51" t="n">
        <v>0.2724</v>
      </c>
    </row>
    <row r="84">
      <c r="A84" s="49" t="inlineStr">
        <is>
          <t xml:space="preserve">0001   MOST. PRINCIPAL               </t>
        </is>
      </c>
      <c r="B84" s="49" t="inlineStr">
        <is>
          <t xml:space="preserve">ESTUKA ACRILICO X 5 GL (30.KLG)                   </t>
        </is>
      </c>
      <c r="C84" s="49" t="n">
        <v>1</v>
      </c>
      <c r="D84" s="50" t="n">
        <v>78520.34</v>
      </c>
      <c r="E84" s="50" t="n">
        <v>61503.42</v>
      </c>
      <c r="F84" s="51" t="n">
        <v>0.2167</v>
      </c>
      <c r="G84" s="51" t="n">
        <v>0.2767</v>
      </c>
    </row>
    <row r="85">
      <c r="A85" s="49" t="inlineStr">
        <is>
          <t xml:space="preserve">0001   MOST. PRINCIPAL               </t>
        </is>
      </c>
      <c r="B85" s="49" t="inlineStr">
        <is>
          <t xml:space="preserve">FIX ALL CRYSTAL UK X 290 ML                       </t>
        </is>
      </c>
      <c r="C85" s="49" t="n">
        <v>2</v>
      </c>
      <c r="D85" s="50" t="n">
        <v>44606.38</v>
      </c>
      <c r="E85" s="50" t="n">
        <v>34926.76</v>
      </c>
      <c r="F85" s="51" t="n">
        <v>0.217</v>
      </c>
      <c r="G85" s="51" t="n">
        <v>0.2771</v>
      </c>
    </row>
    <row r="86">
      <c r="A86" s="49" t="inlineStr">
        <is>
          <t xml:space="preserve">0001   MOST. PRINCIPAL               </t>
        </is>
      </c>
      <c r="B86" s="49" t="inlineStr">
        <is>
          <t xml:space="preserve">RODILLO JUNIOR 3                                  </t>
        </is>
      </c>
      <c r="C86" s="49" t="n">
        <v>6</v>
      </c>
      <c r="D86" s="50" t="n">
        <v>16885.59</v>
      </c>
      <c r="E86" s="50" t="n">
        <v>13178.29</v>
      </c>
      <c r="F86" s="51" t="n">
        <v>0.2196</v>
      </c>
      <c r="G86" s="51" t="n">
        <v>0.2813</v>
      </c>
    </row>
    <row r="87">
      <c r="A87" s="49" t="inlineStr">
        <is>
          <t xml:space="preserve">0001   MOST. PRINCIPAL               </t>
        </is>
      </c>
      <c r="B87" s="49" t="inlineStr">
        <is>
          <t xml:space="preserve">CEPILLO TODO USO PLASTICO 13*3 HILERAS            </t>
        </is>
      </c>
      <c r="C87" s="49" t="n">
        <v>5</v>
      </c>
      <c r="D87" s="50" t="n">
        <v>16836.21</v>
      </c>
      <c r="E87" s="50" t="n">
        <v>13128.48</v>
      </c>
      <c r="F87" s="51" t="n">
        <v>0.2202</v>
      </c>
      <c r="G87" s="51" t="n">
        <v>0.2824</v>
      </c>
    </row>
    <row r="88">
      <c r="A88" s="49" t="inlineStr">
        <is>
          <t xml:space="preserve">0001   MOST. PRINCIPAL               </t>
        </is>
      </c>
      <c r="B88" s="49" t="inlineStr">
        <is>
          <t xml:space="preserve">BROCHA MONA 3 GOYA                                </t>
        </is>
      </c>
      <c r="C88" s="49" t="n">
        <v>5</v>
      </c>
      <c r="D88" s="50" t="n">
        <v>46580.36</v>
      </c>
      <c r="E88" s="50" t="n">
        <v>36275.95</v>
      </c>
      <c r="F88" s="51" t="n">
        <v>0.2212</v>
      </c>
      <c r="G88" s="51" t="n">
        <v>0.2841</v>
      </c>
    </row>
    <row r="89">
      <c r="A89" s="49" t="inlineStr">
        <is>
          <t xml:space="preserve">0001   MOST. PRINCIPAL               </t>
        </is>
      </c>
      <c r="B89" s="49" t="inlineStr">
        <is>
          <t xml:space="preserve">CINTA MALLA DE 5 CMS X 30 MTS                     </t>
        </is>
      </c>
      <c r="C89" s="49" t="n">
        <v>2</v>
      </c>
      <c r="D89" s="50" t="n">
        <v>7593.28</v>
      </c>
      <c r="E89" s="50" t="n">
        <v>5910.22</v>
      </c>
      <c r="F89" s="51" t="n">
        <v>0.2217</v>
      </c>
      <c r="G89" s="51" t="n">
        <v>0.2848</v>
      </c>
    </row>
    <row r="90">
      <c r="A90" s="49" t="inlineStr">
        <is>
          <t xml:space="preserve">0001   MOST. PRINCIPAL               </t>
        </is>
      </c>
      <c r="B90" s="49" t="inlineStr">
        <is>
          <t xml:space="preserve">CINTA FLANCHE SOUDAL 15CM X 10M                   </t>
        </is>
      </c>
      <c r="C90" s="49" t="n">
        <v>1</v>
      </c>
      <c r="D90" s="50" t="n">
        <v>72211.75999999999</v>
      </c>
      <c r="E90" s="50" t="n">
        <v>56114.23</v>
      </c>
      <c r="F90" s="51" t="n">
        <v>0.2229</v>
      </c>
      <c r="G90" s="51" t="n">
        <v>0.2869</v>
      </c>
    </row>
    <row r="91">
      <c r="A91" s="49" t="inlineStr">
        <is>
          <t xml:space="preserve">0001   MOST. PRINCIPAL               </t>
        </is>
      </c>
      <c r="B91" s="49" t="inlineStr">
        <is>
          <t xml:space="preserve">ESTUCO PANEL EXTENDIDO X KILO                     </t>
        </is>
      </c>
      <c r="C91" s="49" t="n">
        <v>4</v>
      </c>
      <c r="D91" s="50" t="n">
        <v>8440.34</v>
      </c>
      <c r="E91" s="50" t="n">
        <v>6557.97</v>
      </c>
      <c r="F91" s="51" t="n">
        <v>0.223</v>
      </c>
      <c r="G91" s="51" t="n">
        <v>0.287</v>
      </c>
    </row>
    <row r="92">
      <c r="A92" s="49" t="inlineStr">
        <is>
          <t xml:space="preserve">0001   MOST. PRINCIPAL               </t>
        </is>
      </c>
      <c r="B92" s="49" t="inlineStr">
        <is>
          <t xml:space="preserve">GANCHO GALVANIZADO PARA HIERRO                    </t>
        </is>
      </c>
      <c r="C92" s="49" t="n">
        <v>30</v>
      </c>
      <c r="D92" s="50" t="n">
        <v>11735.29</v>
      </c>
      <c r="E92" s="50" t="n">
        <v>9053.129999999999</v>
      </c>
      <c r="F92" s="51" t="n">
        <v>0.2286</v>
      </c>
      <c r="G92" s="51" t="n">
        <v>0.2963</v>
      </c>
    </row>
    <row r="93">
      <c r="A93" s="49" t="inlineStr">
        <is>
          <t xml:space="preserve">0001   MOST. PRINCIPAL               </t>
        </is>
      </c>
      <c r="B93" s="49" t="inlineStr">
        <is>
          <t xml:space="preserve">ADHESAN 1600 (G3) BOTELLA                         </t>
        </is>
      </c>
      <c r="C93" s="49" t="n">
        <v>1</v>
      </c>
      <c r="D93" s="50" t="n">
        <v>6298.74</v>
      </c>
      <c r="E93" s="50" t="n">
        <v>4846.1</v>
      </c>
      <c r="F93" s="51" t="n">
        <v>0.2306</v>
      </c>
      <c r="G93" s="51" t="n">
        <v>0.2998</v>
      </c>
    </row>
    <row r="94">
      <c r="A94" s="49" t="inlineStr">
        <is>
          <t xml:space="preserve">0001   MOST. PRINCIPAL               </t>
        </is>
      </c>
      <c r="B94" s="49" t="inlineStr">
        <is>
          <t xml:space="preserve">PEGANTE S-33 PET X 375 ML                         </t>
        </is>
      </c>
      <c r="C94" s="49" t="n">
        <v>1</v>
      </c>
      <c r="D94" s="50" t="n">
        <v>6552.94</v>
      </c>
      <c r="E94" s="50" t="n">
        <v>5037.08</v>
      </c>
      <c r="F94" s="51" t="n">
        <v>0.2313</v>
      </c>
      <c r="G94" s="51" t="n">
        <v>0.3009</v>
      </c>
    </row>
    <row r="95">
      <c r="A95" s="49" t="inlineStr">
        <is>
          <t xml:space="preserve">0001   MOST. PRINCIPAL               </t>
        </is>
      </c>
      <c r="B95" s="49" t="inlineStr">
        <is>
          <t xml:space="preserve">RODILLO FELPA 6 MASTDER REF. 612                  </t>
        </is>
      </c>
      <c r="C95" s="49" t="n">
        <v>1</v>
      </c>
      <c r="D95" s="50" t="n">
        <v>5133.61</v>
      </c>
      <c r="E95" s="50" t="n">
        <v>3939.84</v>
      </c>
      <c r="F95" s="51" t="n">
        <v>0.2325</v>
      </c>
      <c r="G95" s="51" t="n">
        <v>0.303</v>
      </c>
    </row>
    <row r="96">
      <c r="A96" s="49" t="inlineStr">
        <is>
          <t xml:space="preserve">0001   MOST. PRINCIPAL               </t>
        </is>
      </c>
      <c r="B96" s="49" t="inlineStr">
        <is>
          <t xml:space="preserve">SIKASIL E TRANSPARENTE X 300 C.C.                 </t>
        </is>
      </c>
      <c r="C96" s="49" t="n">
        <v>1</v>
      </c>
      <c r="D96" s="50" t="n">
        <v>13320</v>
      </c>
      <c r="E96" s="50" t="n">
        <v>10211.94</v>
      </c>
      <c r="F96" s="51" t="n">
        <v>0.2333</v>
      </c>
      <c r="G96" s="51" t="n">
        <v>0.3044</v>
      </c>
    </row>
    <row r="97">
      <c r="A97" s="49" t="inlineStr">
        <is>
          <t xml:space="preserve">0001   MOST. PRINCIPAL               </t>
        </is>
      </c>
      <c r="B97" s="49" t="inlineStr">
        <is>
          <t xml:space="preserve">SIKACERAM 630 COLOR BLANCO X 2KG                  </t>
        </is>
      </c>
      <c r="C97" s="49" t="n">
        <v>1</v>
      </c>
      <c r="D97" s="50" t="n">
        <v>12375.38</v>
      </c>
      <c r="E97" s="50" t="n">
        <v>9484.41</v>
      </c>
      <c r="F97" s="51" t="n">
        <v>0.2336</v>
      </c>
      <c r="G97" s="51" t="n">
        <v>0.3048</v>
      </c>
    </row>
    <row r="98">
      <c r="A98" s="49" t="inlineStr">
        <is>
          <t xml:space="preserve">0001   MOST. PRINCIPAL               </t>
        </is>
      </c>
      <c r="B98" s="49" t="inlineStr">
        <is>
          <t xml:space="preserve">SIKAFILL 12 POWER GRIS X GL                       </t>
        </is>
      </c>
      <c r="C98" s="49" t="n">
        <v>1</v>
      </c>
      <c r="D98" s="50" t="n">
        <v>91485.38</v>
      </c>
      <c r="E98" s="50" t="n">
        <v>70115.14999999999</v>
      </c>
      <c r="F98" s="51" t="n">
        <v>0.2336</v>
      </c>
      <c r="G98" s="51" t="n">
        <v>0.3048</v>
      </c>
    </row>
    <row r="99">
      <c r="A99" s="49" t="inlineStr">
        <is>
          <t xml:space="preserve">0001   MOST. PRINCIPAL               </t>
        </is>
      </c>
      <c r="B99" s="49" t="inlineStr">
        <is>
          <t xml:space="preserve">SIKAMASTIC X 5.KLG - 01                           </t>
        </is>
      </c>
      <c r="C99" s="49" t="n">
        <v>1</v>
      </c>
      <c r="D99" s="50" t="n">
        <v>14535.38</v>
      </c>
      <c r="E99" s="50" t="n">
        <v>11137.2</v>
      </c>
      <c r="F99" s="51" t="n">
        <v>0.2338</v>
      </c>
      <c r="G99" s="51" t="n">
        <v>0.3051</v>
      </c>
    </row>
    <row r="100">
      <c r="A100" s="49" t="inlineStr">
        <is>
          <t xml:space="preserve">0001   MOST. PRINCIPAL               </t>
        </is>
      </c>
      <c r="B100" s="49" t="inlineStr">
        <is>
          <t xml:space="preserve">LIJA AGUA # 180 ABRACOL                           </t>
        </is>
      </c>
      <c r="C100" s="49" t="n">
        <v>12</v>
      </c>
      <c r="D100" s="50" t="n">
        <v>16573.11</v>
      </c>
      <c r="E100" s="50" t="n">
        <v>12691.2</v>
      </c>
      <c r="F100" s="51" t="n">
        <v>0.2342</v>
      </c>
      <c r="G100" s="51" t="n">
        <v>0.3059</v>
      </c>
    </row>
    <row r="101">
      <c r="A101" s="49" t="inlineStr">
        <is>
          <t xml:space="preserve">0001   MOST. PRINCIPAL               </t>
        </is>
      </c>
      <c r="B101" s="49" t="inlineStr">
        <is>
          <t xml:space="preserve">LIJA AGUA # 120 ABRACOL                           </t>
        </is>
      </c>
      <c r="C101" s="49" t="n">
        <v>4</v>
      </c>
      <c r="D101" s="50" t="n">
        <v>5524.37</v>
      </c>
      <c r="E101" s="50" t="n">
        <v>4230.04</v>
      </c>
      <c r="F101" s="51" t="n">
        <v>0.2343</v>
      </c>
      <c r="G101" s="51" t="n">
        <v>0.306</v>
      </c>
    </row>
    <row r="102">
      <c r="A102" s="49" t="inlineStr">
        <is>
          <t xml:space="preserve">0001   MOST. PRINCIPAL               </t>
        </is>
      </c>
      <c r="B102" s="49" t="inlineStr">
        <is>
          <t xml:space="preserve">PINTULUX BASE ACCENT 01                           </t>
        </is>
      </c>
      <c r="C102" s="49" t="n">
        <v>4</v>
      </c>
      <c r="D102" s="50" t="n">
        <v>341546.22</v>
      </c>
      <c r="E102" s="50" t="n">
        <v>261392.53</v>
      </c>
      <c r="F102" s="51" t="n">
        <v>0.2347</v>
      </c>
      <c r="G102" s="51" t="n">
        <v>0.3066</v>
      </c>
    </row>
    <row r="103">
      <c r="A103" s="49" t="inlineStr">
        <is>
          <t xml:space="preserve">0001   MOST. PRINCIPAL               </t>
        </is>
      </c>
      <c r="B103" s="49" t="inlineStr">
        <is>
          <t xml:space="preserve">LIJA AGUA # 320 ABRACOL                           </t>
        </is>
      </c>
      <c r="C103" s="49" t="n">
        <v>1</v>
      </c>
      <c r="D103" s="50" t="n">
        <v>1125.63</v>
      </c>
      <c r="E103" s="50" t="n">
        <v>861.28</v>
      </c>
      <c r="F103" s="51" t="n">
        <v>0.2348</v>
      </c>
      <c r="G103" s="51" t="n">
        <v>0.3069</v>
      </c>
    </row>
    <row r="104">
      <c r="A104" s="49" t="inlineStr">
        <is>
          <t xml:space="preserve">0001   MOST. PRINCIPAL               </t>
        </is>
      </c>
      <c r="B104" s="49" t="inlineStr">
        <is>
          <t xml:space="preserve">BROCHA MONA 2 GOYA                                </t>
        </is>
      </c>
      <c r="C104" s="49" t="n">
        <v>2</v>
      </c>
      <c r="D104" s="50" t="n">
        <v>11569.24</v>
      </c>
      <c r="E104" s="50" t="n">
        <v>8852.040000000001</v>
      </c>
      <c r="F104" s="51" t="n">
        <v>0.2349</v>
      </c>
      <c r="G104" s="51" t="n">
        <v>0.307</v>
      </c>
    </row>
    <row r="105">
      <c r="A105" s="49" t="inlineStr">
        <is>
          <t xml:space="preserve">0001   MOST. PRINCIPAL               </t>
        </is>
      </c>
      <c r="B105" s="49" t="inlineStr">
        <is>
          <t xml:space="preserve">CINTA TESA 11/2   USO FERRETERA 40M x 36MMN       </t>
        </is>
      </c>
      <c r="C105" s="49" t="n">
        <v>1</v>
      </c>
      <c r="D105" s="50" t="n">
        <v>7551.3</v>
      </c>
      <c r="E105" s="50" t="n">
        <v>5777.85</v>
      </c>
      <c r="F105" s="51" t="n">
        <v>0.2349</v>
      </c>
      <c r="G105" s="51" t="n">
        <v>0.3069</v>
      </c>
    </row>
    <row r="106">
      <c r="A106" s="49" t="inlineStr">
        <is>
          <t xml:space="preserve">0001   MOST. PRINCIPAL               </t>
        </is>
      </c>
      <c r="B106" s="49" t="inlineStr">
        <is>
          <t xml:space="preserve">PISTOLA CALAFATEO TIPO ESQUELETO                  </t>
        </is>
      </c>
      <c r="C106" s="49" t="n">
        <v>1</v>
      </c>
      <c r="D106" s="50" t="n">
        <v>12166.39</v>
      </c>
      <c r="E106" s="50" t="n">
        <v>9304.99</v>
      </c>
      <c r="F106" s="51" t="n">
        <v>0.2352</v>
      </c>
      <c r="G106" s="51" t="n">
        <v>0.3075</v>
      </c>
    </row>
    <row r="107">
      <c r="A107" s="49" t="inlineStr">
        <is>
          <t xml:space="preserve">0001   MOST. PRINCIPAL               </t>
        </is>
      </c>
      <c r="B107" s="49" t="inlineStr">
        <is>
          <t xml:space="preserve">IMPRIMANTE 8401 ALGRECO 04                        </t>
        </is>
      </c>
      <c r="C107" s="49" t="n">
        <v>1</v>
      </c>
      <c r="D107" s="50" t="n">
        <v>12723.24</v>
      </c>
      <c r="E107" s="50" t="n">
        <v>9728.24</v>
      </c>
      <c r="F107" s="51" t="n">
        <v>0.2354</v>
      </c>
      <c r="G107" s="51" t="n">
        <v>0.3079</v>
      </c>
    </row>
    <row r="108">
      <c r="A108" s="49" t="inlineStr">
        <is>
          <t xml:space="preserve">0001   MOST. PRINCIPAL               </t>
        </is>
      </c>
      <c r="B108" s="49" t="inlineStr">
        <is>
          <t xml:space="preserve">SIKA MULTISEAL ALUMINIO 10 CM x 10 MTS            </t>
        </is>
      </c>
      <c r="C108" s="49" t="n">
        <v>6.8</v>
      </c>
      <c r="D108" s="50" t="n">
        <v>423687.58</v>
      </c>
      <c r="E108" s="50" t="n">
        <v>323836.6</v>
      </c>
      <c r="F108" s="51" t="n">
        <v>0.2357</v>
      </c>
      <c r="G108" s="51" t="n">
        <v>0.3083</v>
      </c>
    </row>
    <row r="109">
      <c r="A109" s="49" t="inlineStr">
        <is>
          <t xml:space="preserve">0001   MOST. PRINCIPAL               </t>
        </is>
      </c>
      <c r="B109" s="49" t="inlineStr">
        <is>
          <t xml:space="preserve">LIJA AGUA # 400 ABRACOL                           </t>
        </is>
      </c>
      <c r="C109" s="49" t="n">
        <v>1</v>
      </c>
      <c r="D109" s="50" t="n">
        <v>1125.63</v>
      </c>
      <c r="E109" s="50" t="n">
        <v>860.36</v>
      </c>
      <c r="F109" s="51" t="n">
        <v>0.2357</v>
      </c>
      <c r="G109" s="51" t="n">
        <v>0.3083</v>
      </c>
    </row>
    <row r="110">
      <c r="A110" s="49" t="inlineStr">
        <is>
          <t xml:space="preserve">0001   MOST. PRINCIPAL               </t>
        </is>
      </c>
      <c r="B110" s="49" t="inlineStr">
        <is>
          <t xml:space="preserve">MALLA CUADRADA TODO TERRENO NEGRA 1.5 X 30 MT     </t>
        </is>
      </c>
      <c r="C110" s="49" t="n">
        <v>0.06666</v>
      </c>
      <c r="D110" s="50" t="n">
        <v>15351.85</v>
      </c>
      <c r="E110" s="50" t="n">
        <v>11732.81</v>
      </c>
      <c r="F110" s="51" t="n">
        <v>0.2357</v>
      </c>
      <c r="G110" s="51" t="n">
        <v>0.3085</v>
      </c>
    </row>
    <row r="111">
      <c r="A111" s="49" t="inlineStr">
        <is>
          <t xml:space="preserve">0001   MOST. PRINCIPAL               </t>
        </is>
      </c>
      <c r="B111" s="49" t="inlineStr">
        <is>
          <t xml:space="preserve">RODILLO JUNIOR 4                                  </t>
        </is>
      </c>
      <c r="C111" s="49" t="n">
        <v>1</v>
      </c>
      <c r="D111" s="50" t="n">
        <v>3336.97</v>
      </c>
      <c r="E111" s="50" t="n">
        <v>2549.4</v>
      </c>
      <c r="F111" s="51" t="n">
        <v>0.236</v>
      </c>
      <c r="G111" s="51" t="n">
        <v>0.3089</v>
      </c>
    </row>
    <row r="112">
      <c r="A112" s="49" t="inlineStr">
        <is>
          <t xml:space="preserve">0001   MOST. PRINCIPAL               </t>
        </is>
      </c>
      <c r="B112" s="49" t="inlineStr">
        <is>
          <t xml:space="preserve">BROCHA IRIS 1 FILAMENTO                           </t>
        </is>
      </c>
      <c r="C112" s="49" t="n">
        <v>1</v>
      </c>
      <c r="D112" s="50" t="n">
        <v>4342.06</v>
      </c>
      <c r="E112" s="50" t="n">
        <v>3316.93</v>
      </c>
      <c r="F112" s="51" t="n">
        <v>0.2361</v>
      </c>
      <c r="G112" s="51" t="n">
        <v>0.3091</v>
      </c>
    </row>
    <row r="113">
      <c r="A113" s="49" t="inlineStr">
        <is>
          <t xml:space="preserve">0001   MOST. PRINCIPAL               </t>
        </is>
      </c>
      <c r="B113" s="49" t="inlineStr">
        <is>
          <t xml:space="preserve">RODILLO JUNIOR 6                                  </t>
        </is>
      </c>
      <c r="C113" s="49" t="n">
        <v>2</v>
      </c>
      <c r="D113" s="50" t="n">
        <v>9132.77</v>
      </c>
      <c r="E113" s="50" t="n">
        <v>6972.77</v>
      </c>
      <c r="F113" s="51" t="n">
        <v>0.2365</v>
      </c>
      <c r="G113" s="51" t="n">
        <v>0.3098</v>
      </c>
    </row>
    <row r="114">
      <c r="A114" s="49" t="inlineStr">
        <is>
          <t xml:space="preserve">0001   MOST. PRINCIPAL               </t>
        </is>
      </c>
      <c r="B114" s="49" t="inlineStr">
        <is>
          <t xml:space="preserve">VINILO PREMIUM BLANCO T2 02                       </t>
        </is>
      </c>
      <c r="C114" s="49" t="n">
        <v>1</v>
      </c>
      <c r="D114" s="50" t="n">
        <v>94771.78</v>
      </c>
      <c r="E114" s="50" t="n">
        <v>72177.39999999999</v>
      </c>
      <c r="F114" s="51" t="n">
        <v>0.2384</v>
      </c>
      <c r="G114" s="51" t="n">
        <v>0.313</v>
      </c>
    </row>
    <row r="115">
      <c r="A115" s="49" t="inlineStr">
        <is>
          <t xml:space="preserve">0001   MOST. PRINCIPAL               </t>
        </is>
      </c>
      <c r="B115" s="49" t="inlineStr">
        <is>
          <t xml:space="preserve">ADHESAN 1600 (G3) GALON                           </t>
        </is>
      </c>
      <c r="C115" s="49" t="n">
        <v>3</v>
      </c>
      <c r="D115" s="50" t="n">
        <v>83703.78</v>
      </c>
      <c r="E115" s="50" t="n">
        <v>63621.48</v>
      </c>
      <c r="F115" s="51" t="n">
        <v>0.2399</v>
      </c>
      <c r="G115" s="51" t="n">
        <v>0.3157</v>
      </c>
    </row>
    <row r="116">
      <c r="A116" s="49" t="inlineStr">
        <is>
          <t xml:space="preserve">0001   MOST. PRINCIPAL               </t>
        </is>
      </c>
      <c r="B116" s="49" t="inlineStr">
        <is>
          <t xml:space="preserve">LIJA ROJA # 150 CARBORUNDUM                       </t>
        </is>
      </c>
      <c r="C116" s="49" t="n">
        <v>7</v>
      </c>
      <c r="D116" s="50" t="n">
        <v>12573.53</v>
      </c>
      <c r="E116" s="50" t="n">
        <v>9551.66</v>
      </c>
      <c r="F116" s="51" t="n">
        <v>0.2403</v>
      </c>
      <c r="G116" s="51" t="n">
        <v>0.3164</v>
      </c>
    </row>
    <row r="117">
      <c r="A117" s="49" t="inlineStr">
        <is>
          <t xml:space="preserve">0001   MOST. PRINCIPAL               </t>
        </is>
      </c>
      <c r="B117" s="49" t="inlineStr">
        <is>
          <t xml:space="preserve">SIKA MULTISEAL VERDE 10 CM x 10 MTS               </t>
        </is>
      </c>
      <c r="C117" s="49" t="n">
        <v>0.2</v>
      </c>
      <c r="D117" s="50" t="n">
        <v>15156</v>
      </c>
      <c r="E117" s="50" t="n">
        <v>11505.83</v>
      </c>
      <c r="F117" s="51" t="n">
        <v>0.2408</v>
      </c>
      <c r="G117" s="51" t="n">
        <v>0.3172</v>
      </c>
    </row>
    <row r="118">
      <c r="A118" s="49" t="inlineStr">
        <is>
          <t xml:space="preserve">0001   MOST. PRINCIPAL               </t>
        </is>
      </c>
      <c r="B118" s="49" t="inlineStr">
        <is>
          <t xml:space="preserve">UNION SANITARIO 3                                 </t>
        </is>
      </c>
      <c r="C118" s="49" t="n">
        <v>1</v>
      </c>
      <c r="D118" s="50" t="n">
        <v>2160.58</v>
      </c>
      <c r="E118" s="50" t="n">
        <v>1639.64</v>
      </c>
      <c r="F118" s="51" t="n">
        <v>0.2411</v>
      </c>
      <c r="G118" s="51" t="n">
        <v>0.3177</v>
      </c>
    </row>
    <row r="119">
      <c r="A119" s="49" t="inlineStr">
        <is>
          <t xml:space="preserve">0001   MOST. PRINCIPAL               </t>
        </is>
      </c>
      <c r="B119" s="49" t="inlineStr">
        <is>
          <t xml:space="preserve">SIKAFLEX CONSTRUCTION GRIS PLUS                   </t>
        </is>
      </c>
      <c r="C119" s="49" t="n">
        <v>2</v>
      </c>
      <c r="D119" s="50" t="n">
        <v>58720</v>
      </c>
      <c r="E119" s="50" t="n">
        <v>44449</v>
      </c>
      <c r="F119" s="51" t="n">
        <v>0.243</v>
      </c>
      <c r="G119" s="51" t="n">
        <v>0.3211</v>
      </c>
    </row>
    <row r="120">
      <c r="A120" s="49" t="inlineStr">
        <is>
          <t xml:space="preserve">0001   MOST. PRINCIPAL               </t>
        </is>
      </c>
      <c r="B120" s="49" t="inlineStr">
        <is>
          <t xml:space="preserve">RODILLO TEXTURIZADO 9   GOYA                      </t>
        </is>
      </c>
      <c r="C120" s="49" t="n">
        <v>1</v>
      </c>
      <c r="D120" s="50" t="n">
        <v>17761.01</v>
      </c>
      <c r="E120" s="50" t="n">
        <v>13436.6</v>
      </c>
      <c r="F120" s="51" t="n">
        <v>0.2435</v>
      </c>
      <c r="G120" s="51" t="n">
        <v>0.3218</v>
      </c>
    </row>
    <row r="121">
      <c r="A121" s="49" t="inlineStr">
        <is>
          <t xml:space="preserve">0001   MOST. PRINCIPAL               </t>
        </is>
      </c>
      <c r="B121" s="49" t="inlineStr">
        <is>
          <t xml:space="preserve">VINILTEX BASE DEEP 04                             </t>
        </is>
      </c>
      <c r="C121" s="49" t="n">
        <v>2</v>
      </c>
      <c r="D121" s="50" t="n">
        <v>55815.13</v>
      </c>
      <c r="E121" s="50" t="n">
        <v>42176.48</v>
      </c>
      <c r="F121" s="51" t="n">
        <v>0.2444</v>
      </c>
      <c r="G121" s="51" t="n">
        <v>0.3234</v>
      </c>
    </row>
    <row r="122">
      <c r="A122" s="49" t="inlineStr">
        <is>
          <t xml:space="preserve">0001   MOST. PRINCIPAL               </t>
        </is>
      </c>
      <c r="B122" s="49" t="inlineStr">
        <is>
          <t xml:space="preserve">VINILTEX BASE PASTEL 01                           </t>
        </is>
      </c>
      <c r="C122" s="49" t="n">
        <v>2</v>
      </c>
      <c r="D122" s="50" t="n">
        <v>156245.38</v>
      </c>
      <c r="E122" s="50" t="n">
        <v>117877.06</v>
      </c>
      <c r="F122" s="51" t="n">
        <v>0.2456</v>
      </c>
      <c r="G122" s="51" t="n">
        <v>0.3255</v>
      </c>
    </row>
    <row r="123">
      <c r="A123" s="49" t="inlineStr">
        <is>
          <t xml:space="preserve">0001   MOST. PRINCIPAL               </t>
        </is>
      </c>
      <c r="B123" s="49" t="inlineStr">
        <is>
          <t xml:space="preserve">SIKAFLEX 1A NEGRO PLUS PURFORM x 300 C.C.         </t>
        </is>
      </c>
      <c r="C123" s="49" t="n">
        <v>2</v>
      </c>
      <c r="D123" s="50" t="n">
        <v>92430.75999999999</v>
      </c>
      <c r="E123" s="50" t="n">
        <v>69656.39999999999</v>
      </c>
      <c r="F123" s="51" t="n">
        <v>0.2464</v>
      </c>
      <c r="G123" s="51" t="n">
        <v>0.327</v>
      </c>
    </row>
    <row r="124">
      <c r="A124" s="49" t="inlineStr">
        <is>
          <t xml:space="preserve">0001   MOST. PRINCIPAL               </t>
        </is>
      </c>
      <c r="B124" s="49" t="inlineStr">
        <is>
          <t xml:space="preserve">ALCOHOL GOMA GL                                   </t>
        </is>
      </c>
      <c r="C124" s="49" t="n">
        <v>1</v>
      </c>
      <c r="D124" s="50" t="n">
        <v>25306.72</v>
      </c>
      <c r="E124" s="50" t="n">
        <v>19050.24</v>
      </c>
      <c r="F124" s="51" t="n">
        <v>0.2472</v>
      </c>
      <c r="G124" s="51" t="n">
        <v>0.3284</v>
      </c>
    </row>
    <row r="125">
      <c r="A125" s="49" t="inlineStr">
        <is>
          <t xml:space="preserve">0001   MOST. PRINCIPAL               </t>
        </is>
      </c>
      <c r="B125" s="49" t="inlineStr">
        <is>
          <t xml:space="preserve">RODILLO ESPUMA 3 MASTDER REF:301                  </t>
        </is>
      </c>
      <c r="C125" s="49" t="n">
        <v>1</v>
      </c>
      <c r="D125" s="50" t="n">
        <v>3679.83</v>
      </c>
      <c r="E125" s="50" t="n">
        <v>2767.41</v>
      </c>
      <c r="F125" s="51" t="n">
        <v>0.248</v>
      </c>
      <c r="G125" s="51" t="n">
        <v>0.3297</v>
      </c>
    </row>
    <row r="126">
      <c r="A126" s="49" t="inlineStr">
        <is>
          <t xml:space="preserve">0001   MOST. PRINCIPAL               </t>
        </is>
      </c>
      <c r="B126" s="49" t="inlineStr">
        <is>
          <t xml:space="preserve">LIJA ROJA # 100 CARBORUNDUN                       </t>
        </is>
      </c>
      <c r="C126" s="49" t="n">
        <v>2</v>
      </c>
      <c r="D126" s="50" t="n">
        <v>3895.8</v>
      </c>
      <c r="E126" s="50" t="n">
        <v>2928.61</v>
      </c>
      <c r="F126" s="51" t="n">
        <v>0.2483</v>
      </c>
      <c r="G126" s="51" t="n">
        <v>0.3303</v>
      </c>
    </row>
    <row r="127">
      <c r="A127" s="49" t="inlineStr">
        <is>
          <t xml:space="preserve">0001   MOST. PRINCIPAL               </t>
        </is>
      </c>
      <c r="B127" s="49" t="inlineStr">
        <is>
          <t xml:space="preserve">SIKAFLEX 1A GRIS PLUS PURFORM x 300 C.C.          </t>
        </is>
      </c>
      <c r="C127" s="49" t="n">
        <v>5</v>
      </c>
      <c r="D127" s="50" t="n">
        <v>231076.89</v>
      </c>
      <c r="E127" s="50" t="n">
        <v>173184.43</v>
      </c>
      <c r="F127" s="51" t="n">
        <v>0.2505</v>
      </c>
      <c r="G127" s="51" t="n">
        <v>0.3343</v>
      </c>
    </row>
    <row r="128">
      <c r="A128" s="49" t="inlineStr">
        <is>
          <t xml:space="preserve">0001   MOST. PRINCIPAL               </t>
        </is>
      </c>
      <c r="B128" s="49" t="inlineStr">
        <is>
          <t xml:space="preserve">KORAZA MAR PROFUNDO 01                            </t>
        </is>
      </c>
      <c r="C128" s="49" t="n">
        <v>1</v>
      </c>
      <c r="D128" s="50" t="n">
        <v>101030.25</v>
      </c>
      <c r="E128" s="50" t="n">
        <v>75576.95</v>
      </c>
      <c r="F128" s="51" t="n">
        <v>0.2519</v>
      </c>
      <c r="G128" s="51" t="n">
        <v>0.3368</v>
      </c>
    </row>
    <row r="129">
      <c r="A129" s="49" t="inlineStr">
        <is>
          <t xml:space="preserve">0001   MOST. PRINCIPAL               </t>
        </is>
      </c>
      <c r="B129" s="49" t="inlineStr">
        <is>
          <t xml:space="preserve">LIJA ROJA # 240 CARBORUNDUM                       </t>
        </is>
      </c>
      <c r="C129" s="49" t="n">
        <v>2</v>
      </c>
      <c r="D129" s="50" t="n">
        <v>3592.44</v>
      </c>
      <c r="E129" s="50" t="n">
        <v>2683.76</v>
      </c>
      <c r="F129" s="51" t="n">
        <v>0.2529</v>
      </c>
      <c r="G129" s="51" t="n">
        <v>0.3386</v>
      </c>
    </row>
    <row r="130">
      <c r="A130" s="49" t="inlineStr">
        <is>
          <t xml:space="preserve">0001   MOST. PRINCIPAL               </t>
        </is>
      </c>
      <c r="B130" s="49" t="inlineStr">
        <is>
          <t xml:space="preserve">KORAZA BASE ACCENT 04                             </t>
        </is>
      </c>
      <c r="C130" s="49" t="n">
        <v>3</v>
      </c>
      <c r="D130" s="50" t="n">
        <v>107228.58</v>
      </c>
      <c r="E130" s="50" t="n">
        <v>79906.12</v>
      </c>
      <c r="F130" s="51" t="n">
        <v>0.2548</v>
      </c>
      <c r="G130" s="51" t="n">
        <v>0.3419</v>
      </c>
    </row>
    <row r="131">
      <c r="A131" s="49" t="inlineStr">
        <is>
          <t xml:space="preserve">0001   MOST. PRINCIPAL               </t>
        </is>
      </c>
      <c r="B131" s="49" t="inlineStr">
        <is>
          <t xml:space="preserve">SIKAFILL 7 POWER BLANCO X 1/4                     </t>
        </is>
      </c>
      <c r="C131" s="49" t="n">
        <v>1</v>
      </c>
      <c r="D131" s="50" t="n">
        <v>22140</v>
      </c>
      <c r="E131" s="50" t="n">
        <v>16459.77</v>
      </c>
      <c r="F131" s="51" t="n">
        <v>0.2566</v>
      </c>
      <c r="G131" s="51" t="n">
        <v>0.3451</v>
      </c>
    </row>
    <row r="132">
      <c r="A132" s="49" t="inlineStr">
        <is>
          <t xml:space="preserve">0001   MOST. PRINCIPAL               </t>
        </is>
      </c>
      <c r="B132" s="49" t="inlineStr">
        <is>
          <t xml:space="preserve">SIKACERAM 650 BLANCA X 2 KILOS                    </t>
        </is>
      </c>
      <c r="C132" s="49" t="n">
        <v>2</v>
      </c>
      <c r="D132" s="50" t="n">
        <v>63810.76</v>
      </c>
      <c r="E132" s="50" t="n">
        <v>47239.56</v>
      </c>
      <c r="F132" s="51" t="n">
        <v>0.2597</v>
      </c>
      <c r="G132" s="51" t="n">
        <v>0.3508</v>
      </c>
    </row>
    <row r="133">
      <c r="A133" s="49" t="inlineStr">
        <is>
          <t xml:space="preserve">0001   MOST. PRINCIPAL               </t>
        </is>
      </c>
      <c r="B133" s="49" t="inlineStr">
        <is>
          <t xml:space="preserve">AEROSOL ALTA TEMPERATURA ROJO X 300               </t>
        </is>
      </c>
      <c r="C133" s="49" t="n">
        <v>2</v>
      </c>
      <c r="D133" s="50" t="n">
        <v>25418.48</v>
      </c>
      <c r="E133" s="50" t="n">
        <v>18797.74</v>
      </c>
      <c r="F133" s="51" t="n">
        <v>0.2605</v>
      </c>
      <c r="G133" s="51" t="n">
        <v>0.3522</v>
      </c>
    </row>
    <row r="134">
      <c r="A134" s="49" t="inlineStr">
        <is>
          <t xml:space="preserve">0001   MOST. PRINCIPAL               </t>
        </is>
      </c>
      <c r="B134" s="49" t="inlineStr">
        <is>
          <t xml:space="preserve">ALCOHOL GOMA BOTELLA                              </t>
        </is>
      </c>
      <c r="C134" s="49" t="n">
        <v>1</v>
      </c>
      <c r="D134" s="50" t="n">
        <v>5995.38</v>
      </c>
      <c r="E134" s="50" t="n">
        <v>4433.84</v>
      </c>
      <c r="F134" s="51" t="n">
        <v>0.2605</v>
      </c>
      <c r="G134" s="51" t="n">
        <v>0.3522</v>
      </c>
    </row>
    <row r="135">
      <c r="A135" s="49" t="inlineStr">
        <is>
          <t xml:space="preserve">0001   MOST. PRINCIPAL               </t>
        </is>
      </c>
      <c r="B135" s="49" t="inlineStr">
        <is>
          <t xml:space="preserve">BROCHA ESTANDAR 2.5 CERDA BLANCA PINTUCO          </t>
        </is>
      </c>
      <c r="C135" s="49" t="n">
        <v>4</v>
      </c>
      <c r="D135" s="50" t="n">
        <v>15099.16</v>
      </c>
      <c r="E135" s="50" t="n">
        <v>11124.34</v>
      </c>
      <c r="F135" s="51" t="n">
        <v>0.2632</v>
      </c>
      <c r="G135" s="51" t="n">
        <v>0.3573</v>
      </c>
    </row>
    <row r="136">
      <c r="A136" s="49" t="inlineStr">
        <is>
          <t xml:space="preserve">0001   MOST. PRINCIPAL               </t>
        </is>
      </c>
      <c r="B136" s="49" t="inlineStr">
        <is>
          <t xml:space="preserve">PINTULUX BASE ACCENT 04                           </t>
        </is>
      </c>
      <c r="C136" s="49" t="n">
        <v>1</v>
      </c>
      <c r="D136" s="50" t="n">
        <v>31517.65</v>
      </c>
      <c r="E136" s="50" t="n">
        <v>23114.72</v>
      </c>
      <c r="F136" s="51" t="n">
        <v>0.2666</v>
      </c>
      <c r="G136" s="51" t="n">
        <v>0.3635</v>
      </c>
    </row>
    <row r="137">
      <c r="A137" s="49" t="inlineStr">
        <is>
          <t xml:space="preserve">0001   MOST. PRINCIPAL               </t>
        </is>
      </c>
      <c r="B137" s="49" t="inlineStr">
        <is>
          <t xml:space="preserve">SIKAFLEX 117 METAL FORCE (ANTES AT METAL)         </t>
        </is>
      </c>
      <c r="C137" s="49" t="n">
        <v>1</v>
      </c>
      <c r="D137" s="50" t="n">
        <v>69030</v>
      </c>
      <c r="E137" s="50" t="n">
        <v>50530.09</v>
      </c>
      <c r="F137" s="51" t="n">
        <v>0.268</v>
      </c>
      <c r="G137" s="51" t="n">
        <v>0.3661</v>
      </c>
    </row>
    <row r="138">
      <c r="A138" s="49" t="inlineStr">
        <is>
          <t xml:space="preserve">0001   MOST. PRINCIPAL               </t>
        </is>
      </c>
      <c r="B138" s="49" t="inlineStr">
        <is>
          <t xml:space="preserve">SIKAFELTP FPP-30 (SIKAFILL REFUERZO) x 50 MTS     </t>
        </is>
      </c>
      <c r="C138" s="49" t="n">
        <v>3.12</v>
      </c>
      <c r="D138" s="50" t="n">
        <v>403229.8</v>
      </c>
      <c r="E138" s="50" t="n">
        <v>295090.97</v>
      </c>
      <c r="F138" s="51" t="n">
        <v>0.2682</v>
      </c>
      <c r="G138" s="51" t="n">
        <v>0.3665</v>
      </c>
    </row>
    <row r="139">
      <c r="A139" s="49" t="inlineStr">
        <is>
          <t xml:space="preserve">0001   MOST. PRINCIPAL               </t>
        </is>
      </c>
      <c r="B139" s="49" t="inlineStr">
        <is>
          <t xml:space="preserve">AEROSOL LACA TRANSPARENTE BRILLANTE  X 300 ML     </t>
        </is>
      </c>
      <c r="C139" s="49" t="n">
        <v>3</v>
      </c>
      <c r="D139" s="50" t="n">
        <v>34295.8</v>
      </c>
      <c r="E139" s="50" t="n">
        <v>25050</v>
      </c>
      <c r="F139" s="51" t="n">
        <v>0.2696</v>
      </c>
      <c r="G139" s="51" t="n">
        <v>0.3691</v>
      </c>
    </row>
    <row r="140">
      <c r="A140" s="49" t="inlineStr">
        <is>
          <t xml:space="preserve">0001   MOST. PRINCIPAL               </t>
        </is>
      </c>
      <c r="B140" s="49" t="inlineStr">
        <is>
          <t xml:space="preserve">RODILLO ESPUMA 2 MASTDER REF:201                  </t>
        </is>
      </c>
      <c r="C140" s="49" t="n">
        <v>1</v>
      </c>
      <c r="D140" s="50" t="n">
        <v>3345.38</v>
      </c>
      <c r="E140" s="50" t="n">
        <v>2426.76</v>
      </c>
      <c r="F140" s="51" t="n">
        <v>0.2746</v>
      </c>
      <c r="G140" s="51" t="n">
        <v>0.3785</v>
      </c>
    </row>
    <row r="141">
      <c r="A141" s="49" t="inlineStr">
        <is>
          <t xml:space="preserve">0001   MOST. PRINCIPAL               </t>
        </is>
      </c>
      <c r="B141" s="49" t="inlineStr">
        <is>
          <t xml:space="preserve">ACRONAL 50% 1/1 TEXILAN (210) GALON               </t>
        </is>
      </c>
      <c r="C141" s="49" t="n">
        <v>2</v>
      </c>
      <c r="D141" s="50" t="n">
        <v>55435.29</v>
      </c>
      <c r="E141" s="50" t="n">
        <v>40172.68</v>
      </c>
      <c r="F141" s="51" t="n">
        <v>0.2753</v>
      </c>
      <c r="G141" s="51" t="n">
        <v>0.3799</v>
      </c>
    </row>
    <row r="142">
      <c r="A142" s="49" t="inlineStr">
        <is>
          <t xml:space="preserve">0001   MOST. PRINCIPAL               </t>
        </is>
      </c>
      <c r="B142" s="49" t="inlineStr">
        <is>
          <t xml:space="preserve">VINILTEX BASE DEEP 05                             </t>
        </is>
      </c>
      <c r="C142" s="49" t="n">
        <v>2</v>
      </c>
      <c r="D142" s="50" t="n">
        <v>609196.64</v>
      </c>
      <c r="E142" s="50" t="n">
        <v>440161.83</v>
      </c>
      <c r="F142" s="51" t="n">
        <v>0.2775</v>
      </c>
      <c r="G142" s="51" t="n">
        <v>0.384</v>
      </c>
    </row>
    <row r="143">
      <c r="A143" s="49" t="inlineStr">
        <is>
          <t xml:space="preserve">0001   MOST. PRINCIPAL               </t>
        </is>
      </c>
      <c r="B143" s="49" t="inlineStr">
        <is>
          <t xml:space="preserve">BROCHA IRIS 4  FILAMENTO                          </t>
        </is>
      </c>
      <c r="C143" s="49" t="n">
        <v>2</v>
      </c>
      <c r="D143" s="50" t="n">
        <v>27373.18</v>
      </c>
      <c r="E143" s="50" t="n">
        <v>19735.67</v>
      </c>
      <c r="F143" s="51" t="n">
        <v>0.279</v>
      </c>
      <c r="G143" s="51" t="n">
        <v>0.387</v>
      </c>
    </row>
    <row r="144">
      <c r="A144" s="49" t="inlineStr">
        <is>
          <t xml:space="preserve">0001   MOST. PRINCIPAL               </t>
        </is>
      </c>
      <c r="B144" s="49" t="inlineStr">
        <is>
          <t xml:space="preserve">ESTUKA ACRILICO X 1.5.KLG (CUARTO)                </t>
        </is>
      </c>
      <c r="C144" s="49" t="n">
        <v>1</v>
      </c>
      <c r="D144" s="50" t="n">
        <v>8820</v>
      </c>
      <c r="E144" s="50" t="n">
        <v>6297.76</v>
      </c>
      <c r="F144" s="51" t="n">
        <v>0.286</v>
      </c>
      <c r="G144" s="51" t="n">
        <v>0.4005</v>
      </c>
    </row>
    <row r="145">
      <c r="A145" s="49" t="inlineStr">
        <is>
          <t xml:space="preserve">0001   MOST. PRINCIPAL               </t>
        </is>
      </c>
      <c r="B145" s="49" t="inlineStr">
        <is>
          <t xml:space="preserve">LIJA BANDA # 60 4                                 </t>
        </is>
      </c>
      <c r="C145" s="49" t="n">
        <v>0.5</v>
      </c>
      <c r="D145" s="50" t="n">
        <v>3548.32</v>
      </c>
      <c r="E145" s="50" t="n">
        <v>2533.31</v>
      </c>
      <c r="F145" s="51" t="n">
        <v>0.2861</v>
      </c>
      <c r="G145" s="51" t="n">
        <v>0.4007</v>
      </c>
    </row>
    <row r="146">
      <c r="A146" s="49" t="inlineStr">
        <is>
          <t xml:space="preserve">0001   MOST. PRINCIPAL               </t>
        </is>
      </c>
      <c r="B146" s="49" t="inlineStr">
        <is>
          <t xml:space="preserve">HILAZA GOYA DE 200 GR                             </t>
        </is>
      </c>
      <c r="C146" s="49" t="n">
        <v>1</v>
      </c>
      <c r="D146" s="50" t="n">
        <v>2460.42</v>
      </c>
      <c r="E146" s="50" t="n">
        <v>1756.27</v>
      </c>
      <c r="F146" s="51" t="n">
        <v>0.2862</v>
      </c>
      <c r="G146" s="51" t="n">
        <v>0.4009</v>
      </c>
    </row>
    <row r="147">
      <c r="A147" s="49" t="inlineStr">
        <is>
          <t xml:space="preserve">0001   MOST. PRINCIPAL               </t>
        </is>
      </c>
      <c r="B147" s="49" t="inlineStr">
        <is>
          <t xml:space="preserve">TALCO IMPALPABLE X KL                             </t>
        </is>
      </c>
      <c r="C147" s="49" t="n">
        <v>2</v>
      </c>
      <c r="D147" s="50" t="n">
        <v>1915.97</v>
      </c>
      <c r="E147" s="50" t="n">
        <v>1367.62</v>
      </c>
      <c r="F147" s="51" t="n">
        <v>0.2862</v>
      </c>
      <c r="G147" s="51" t="n">
        <v>0.401</v>
      </c>
    </row>
    <row r="148">
      <c r="A148" s="49" t="inlineStr">
        <is>
          <t xml:space="preserve">0001   MOST. PRINCIPAL               </t>
        </is>
      </c>
      <c r="B148" s="49" t="inlineStr">
        <is>
          <t xml:space="preserve">PISTOLA CALAFATEO DE DOBLE EMBOLO                 </t>
        </is>
      </c>
      <c r="C148" s="49" t="n">
        <v>1</v>
      </c>
      <c r="D148" s="50" t="n">
        <v>195205.04</v>
      </c>
      <c r="E148" s="50" t="n">
        <v>139000</v>
      </c>
      <c r="F148" s="51" t="n">
        <v>0.2879</v>
      </c>
      <c r="G148" s="51" t="n">
        <v>0.4044</v>
      </c>
    </row>
    <row r="149">
      <c r="A149" s="49" t="inlineStr">
        <is>
          <t xml:space="preserve">0001   MOST. PRINCIPAL               </t>
        </is>
      </c>
      <c r="B149" s="49" t="inlineStr">
        <is>
          <t xml:space="preserve">RODILLO FELPA ITALO 9                             </t>
        </is>
      </c>
      <c r="C149" s="49" t="n">
        <v>6</v>
      </c>
      <c r="D149" s="50" t="n">
        <v>44408.57</v>
      </c>
      <c r="E149" s="50" t="n">
        <v>31579.94</v>
      </c>
      <c r="F149" s="51" t="n">
        <v>0.2889</v>
      </c>
      <c r="G149" s="51" t="n">
        <v>0.4061999999999999</v>
      </c>
    </row>
    <row r="150">
      <c r="A150" s="49" t="inlineStr">
        <is>
          <t xml:space="preserve">0001   MOST. PRINCIPAL               </t>
        </is>
      </c>
      <c r="B150" s="49" t="inlineStr">
        <is>
          <t xml:space="preserve">MALLA GALLINERO NEGRO 1.8 X 50 MT                 </t>
        </is>
      </c>
      <c r="C150" s="49" t="n">
        <v>0.06</v>
      </c>
      <c r="D150" s="50" t="n">
        <v>2049.5</v>
      </c>
      <c r="E150" s="50" t="n">
        <v>1451.79</v>
      </c>
      <c r="F150" s="51" t="n">
        <v>0.2916</v>
      </c>
      <c r="G150" s="51" t="n">
        <v>0.4117</v>
      </c>
    </row>
    <row r="151">
      <c r="A151" s="49" t="inlineStr">
        <is>
          <t xml:space="preserve">0001   MOST. PRINCIPAL               </t>
        </is>
      </c>
      <c r="B151" s="49" t="inlineStr">
        <is>
          <t xml:space="preserve">PEGANTE 2532 (G1) CUARTO                          </t>
        </is>
      </c>
      <c r="C151" s="49" t="n">
        <v>3</v>
      </c>
      <c r="D151" s="50" t="n">
        <v>24572.27</v>
      </c>
      <c r="E151" s="50" t="n">
        <v>17395.26</v>
      </c>
      <c r="F151" s="51" t="n">
        <v>0.2921</v>
      </c>
      <c r="G151" s="51" t="n">
        <v>0.4126</v>
      </c>
    </row>
    <row r="152">
      <c r="A152" s="49" t="inlineStr">
        <is>
          <t xml:space="preserve">0001   MOST. PRINCIPAL               </t>
        </is>
      </c>
      <c r="B152" s="49" t="inlineStr">
        <is>
          <t xml:space="preserve">VARSOL GL (EXCLUIDO)                              </t>
        </is>
      </c>
      <c r="C152" s="49" t="n">
        <v>2</v>
      </c>
      <c r="D152" s="50" t="n">
        <v>61236</v>
      </c>
      <c r="E152" s="50" t="n">
        <v>43138.46</v>
      </c>
      <c r="F152" s="51" t="n">
        <v>0.2955</v>
      </c>
      <c r="G152" s="51" t="n">
        <v>0.4195</v>
      </c>
    </row>
    <row r="153">
      <c r="A153" s="49" t="inlineStr">
        <is>
          <t xml:space="preserve">0001   MOST. PRINCIPAL               </t>
        </is>
      </c>
      <c r="B153" s="49" t="inlineStr">
        <is>
          <t xml:space="preserve">SIKAFLEX 221 NEGRO  CARTUCHO                      </t>
        </is>
      </c>
      <c r="C153" s="49" t="n">
        <v>1</v>
      </c>
      <c r="D153" s="50" t="n">
        <v>41372.9</v>
      </c>
      <c r="E153" s="50" t="n">
        <v>29086.78</v>
      </c>
      <c r="F153" s="51" t="n">
        <v>0.297</v>
      </c>
      <c r="G153" s="51" t="n">
        <v>0.4224</v>
      </c>
    </row>
    <row r="154">
      <c r="A154" s="49" t="inlineStr">
        <is>
          <t xml:space="preserve">0001   MOST. PRINCIPAL               </t>
        </is>
      </c>
      <c r="B154" s="49" t="inlineStr">
        <is>
          <t xml:space="preserve">SIKACERAM 630 COLOR NEGRO X 2 KG                  </t>
        </is>
      </c>
      <c r="C154" s="49" t="n">
        <v>1</v>
      </c>
      <c r="D154" s="50" t="n">
        <v>16335.38</v>
      </c>
      <c r="E154" s="50" t="n">
        <v>11405</v>
      </c>
      <c r="F154" s="51" t="n">
        <v>0.3018</v>
      </c>
      <c r="G154" s="51" t="n">
        <v>0.4323</v>
      </c>
    </row>
    <row r="155">
      <c r="A155" s="49" t="inlineStr">
        <is>
          <t xml:space="preserve">0001   MOST. PRINCIPAL               </t>
        </is>
      </c>
      <c r="B155" s="49" t="inlineStr">
        <is>
          <t xml:space="preserve">PEGANTE 2532 (G1) GALON                           </t>
        </is>
      </c>
      <c r="C155" s="49" t="n">
        <v>2</v>
      </c>
      <c r="D155" s="50" t="n">
        <v>63386.56</v>
      </c>
      <c r="E155" s="50" t="n">
        <v>44078.84</v>
      </c>
      <c r="F155" s="51" t="n">
        <v>0.3046</v>
      </c>
      <c r="G155" s="51" t="n">
        <v>0.4379999999999999</v>
      </c>
    </row>
    <row r="156">
      <c r="A156" s="49" t="inlineStr">
        <is>
          <t xml:space="preserve">0001   MOST. PRINCIPAL               </t>
        </is>
      </c>
      <c r="B156" s="49" t="inlineStr">
        <is>
          <t xml:space="preserve">ESPATULA PLASTICA GOYA                            </t>
        </is>
      </c>
      <c r="C156" s="49" t="n">
        <v>1</v>
      </c>
      <c r="D156" s="50" t="n">
        <v>628.5700000000001</v>
      </c>
      <c r="E156" s="50" t="n">
        <v>433.13</v>
      </c>
      <c r="F156" s="51" t="n">
        <v>0.3109</v>
      </c>
      <c r="G156" s="51" t="n">
        <v>0.4512</v>
      </c>
    </row>
    <row r="157">
      <c r="A157" s="49" t="inlineStr">
        <is>
          <t xml:space="preserve">0001   MOST. PRINCIPAL               </t>
        </is>
      </c>
      <c r="B157" s="49" t="inlineStr">
        <is>
          <t xml:space="preserve">KORAZA BASE ACCENT 01                             </t>
        </is>
      </c>
      <c r="C157" s="49" t="n">
        <v>1</v>
      </c>
      <c r="D157" s="50" t="n">
        <v>101030.25</v>
      </c>
      <c r="E157" s="50" t="n">
        <v>69617.09</v>
      </c>
      <c r="F157" s="51" t="n">
        <v>0.3109</v>
      </c>
      <c r="G157" s="51" t="n">
        <v>0.4512</v>
      </c>
    </row>
    <row r="158">
      <c r="A158" s="49" t="inlineStr">
        <is>
          <t xml:space="preserve">0001   MOST. PRINCIPAL               </t>
        </is>
      </c>
      <c r="B158" s="49" t="inlineStr">
        <is>
          <t xml:space="preserve">VARSOL BOTELLA  (EXCLUIDO)                        </t>
        </is>
      </c>
      <c r="C158" s="49" t="n">
        <v>6</v>
      </c>
      <c r="D158" s="50" t="n">
        <v>44346</v>
      </c>
      <c r="E158" s="50" t="n">
        <v>30011.21</v>
      </c>
      <c r="F158" s="51" t="n">
        <v>0.3232</v>
      </c>
      <c r="G158" s="51" t="n">
        <v>0.4776</v>
      </c>
    </row>
    <row r="159">
      <c r="A159" s="49" t="inlineStr">
        <is>
          <t xml:space="preserve">0001   MOST. PRINCIPAL               </t>
        </is>
      </c>
      <c r="B159" s="49" t="inlineStr">
        <is>
          <t>RODILLO FELPA 9 PREMIUM GOYA (ANTES PROFESIONAL 9)</t>
        </is>
      </c>
      <c r="C159" s="49" t="n">
        <v>1</v>
      </c>
      <c r="D159" s="50" t="n">
        <v>7111.43</v>
      </c>
      <c r="E159" s="50" t="n">
        <v>4666.19</v>
      </c>
      <c r="F159" s="51" t="n">
        <v>0.3438000000000001</v>
      </c>
      <c r="G159" s="51" t="n">
        <v>0.524</v>
      </c>
    </row>
    <row r="160">
      <c r="A160" s="49" t="inlineStr">
        <is>
          <t xml:space="preserve">0001   MOST. PRINCIPAL               </t>
        </is>
      </c>
      <c r="B160" s="49" t="inlineStr">
        <is>
          <t xml:space="preserve">TOR 6X1 TP PUNTA AGUDA S2001                      </t>
        </is>
      </c>
      <c r="C160" s="49" t="n">
        <v>300</v>
      </c>
      <c r="D160" s="50" t="n">
        <v>4184.87</v>
      </c>
      <c r="E160" s="50" t="n">
        <v>2727.39</v>
      </c>
      <c r="F160" s="51" t="n">
        <v>0.3483</v>
      </c>
      <c r="G160" s="51" t="n">
        <v>0.5344</v>
      </c>
    </row>
    <row r="161">
      <c r="A161" s="49" t="inlineStr">
        <is>
          <t xml:space="preserve">0001   MOST. PRINCIPAL               </t>
        </is>
      </c>
      <c r="B161" s="49" t="inlineStr">
        <is>
          <t xml:space="preserve">BULTO DE ARENA GRUESA                             </t>
        </is>
      </c>
      <c r="C161" s="49" t="n">
        <v>3</v>
      </c>
      <c r="D161" s="50" t="n">
        <v>24428.57</v>
      </c>
      <c r="E161" s="50" t="n">
        <v>15882.42</v>
      </c>
      <c r="F161" s="51" t="n">
        <v>0.3497999999999999</v>
      </c>
      <c r="G161" s="51" t="n">
        <v>0.5381</v>
      </c>
    </row>
    <row r="162">
      <c r="A162" s="49" t="inlineStr">
        <is>
          <t xml:space="preserve">0001   MOST. PRINCIPAL               </t>
        </is>
      </c>
      <c r="B162" s="49" t="inlineStr">
        <is>
          <t xml:space="preserve">BULTO DE TRITURADO                                </t>
        </is>
      </c>
      <c r="C162" s="49" t="n">
        <v>2</v>
      </c>
      <c r="D162" s="50" t="n">
        <v>19394.96</v>
      </c>
      <c r="E162" s="50" t="n">
        <v>12605.04</v>
      </c>
      <c r="F162" s="51" t="n">
        <v>0.3501</v>
      </c>
      <c r="G162" s="51" t="n">
        <v>0.5387</v>
      </c>
    </row>
    <row r="163">
      <c r="A163" s="49" t="inlineStr">
        <is>
          <t xml:space="preserve">0001   MOST. PRINCIPAL               </t>
        </is>
      </c>
      <c r="B163" s="49" t="inlineStr">
        <is>
          <t xml:space="preserve">BROCHA POPULAR 2   GOYA                           </t>
        </is>
      </c>
      <c r="C163" s="49" t="n">
        <v>4</v>
      </c>
      <c r="D163" s="50" t="n">
        <v>13418.97</v>
      </c>
      <c r="E163" s="50" t="n">
        <v>8462.02</v>
      </c>
      <c r="F163" s="51" t="n">
        <v>0.3694</v>
      </c>
      <c r="G163" s="51" t="n">
        <v>0.5858</v>
      </c>
    </row>
    <row r="164">
      <c r="A164" s="49" t="inlineStr">
        <is>
          <t xml:space="preserve">0001   MOST. PRINCIPAL               </t>
        </is>
      </c>
      <c r="B164" s="49" t="inlineStr">
        <is>
          <t xml:space="preserve">BROCHA POPULAR 1   GOYA                           </t>
        </is>
      </c>
      <c r="C164" s="49" t="n">
        <v>4</v>
      </c>
      <c r="D164" s="50" t="n">
        <v>9140.77</v>
      </c>
      <c r="E164" s="50" t="n">
        <v>5643.08</v>
      </c>
      <c r="F164" s="51" t="n">
        <v>0.3826</v>
      </c>
      <c r="G164" s="51" t="n">
        <v>0.6198</v>
      </c>
    </row>
    <row r="165">
      <c r="A165" s="49" t="inlineStr">
        <is>
          <t xml:space="preserve">0001   MOST. PRINCIPAL               </t>
        </is>
      </c>
      <c r="B165" s="49" t="inlineStr">
        <is>
          <t xml:space="preserve">TOR 6X1 PUNTA AGUDA AVELLANADO                    </t>
        </is>
      </c>
      <c r="C165" s="49" t="n">
        <v>200</v>
      </c>
      <c r="D165" s="50" t="n">
        <v>4235.29</v>
      </c>
      <c r="E165" s="50" t="n">
        <v>2538.66</v>
      </c>
      <c r="F165" s="51" t="n">
        <v>0.4006</v>
      </c>
      <c r="G165" s="51" t="n">
        <v>0.6683</v>
      </c>
    </row>
    <row r="166">
      <c r="A166" s="49" t="inlineStr">
        <is>
          <t xml:space="preserve">0001   MOST. PRINCIPAL               </t>
        </is>
      </c>
      <c r="B166" s="49" t="inlineStr">
        <is>
          <t xml:space="preserve">CEMENTO BLANCO X KL                               </t>
        </is>
      </c>
      <c r="C166" s="49" t="n">
        <v>8</v>
      </c>
      <c r="D166" s="50" t="n">
        <v>19798.32</v>
      </c>
      <c r="E166" s="50" t="n">
        <v>11496.12</v>
      </c>
      <c r="F166" s="51" t="n">
        <v>0.4193</v>
      </c>
      <c r="G166" s="51" t="n">
        <v>0.7222</v>
      </c>
    </row>
    <row r="167">
      <c r="A167" s="49" t="inlineStr">
        <is>
          <t xml:space="preserve">0001   MOST. PRINCIPAL               </t>
        </is>
      </c>
      <c r="B167" s="49" t="inlineStr">
        <is>
          <t xml:space="preserve">CEMENTO GRIS x KL                                 </t>
        </is>
      </c>
      <c r="C167" s="49" t="n">
        <v>2</v>
      </c>
      <c r="D167" s="50" t="n">
        <v>2426.89</v>
      </c>
      <c r="E167" s="50" t="n">
        <v>1199.39</v>
      </c>
      <c r="F167" s="51" t="n">
        <v>0.5058</v>
      </c>
      <c r="G167" s="51" t="n">
        <v>102.34</v>
      </c>
    </row>
    <row r="168">
      <c r="A168" s="49" t="inlineStr">
        <is>
          <t xml:space="preserve">0001   MOST. PRINCIPAL               </t>
        </is>
      </c>
      <c r="B168" s="49" t="inlineStr">
        <is>
          <t xml:space="preserve">TOR 8 X1/2 PUNTA AGUDA                            </t>
        </is>
      </c>
      <c r="C168" s="49" t="n">
        <v>200</v>
      </c>
      <c r="D168" s="50" t="n">
        <v>4235.29</v>
      </c>
      <c r="E168" s="50" t="n">
        <v>1806.92</v>
      </c>
      <c r="F168" s="51" t="n">
        <v>0.5734</v>
      </c>
      <c r="G168" s="51" t="n">
        <v>134.39</v>
      </c>
    </row>
    <row r="169">
      <c r="A169" s="49" t="inlineStr">
        <is>
          <t xml:space="preserve">0001   MOST. PRINCIPAL               </t>
        </is>
      </c>
      <c r="B169" s="49" t="inlineStr">
        <is>
          <t xml:space="preserve">DOMICILIO MOTO                                    </t>
        </is>
      </c>
      <c r="C169" s="49" t="n">
        <v>7</v>
      </c>
      <c r="D169" s="50" t="n">
        <v>40336.12</v>
      </c>
      <c r="E169" s="50" t="n">
        <v>0</v>
      </c>
      <c r="F169" s="51" t="n">
        <v>1</v>
      </c>
      <c r="G169" s="51" t="n">
        <v>0</v>
      </c>
    </row>
    <row r="170">
      <c r="A170" s="49" t="inlineStr">
        <is>
          <t xml:space="preserve">0001   MOST. PRINCIPAL               </t>
        </is>
      </c>
      <c r="B170" s="49" t="inlineStr">
        <is>
          <t xml:space="preserve">BOLSA PLASTICA BIODEGRADABLE                      </t>
        </is>
      </c>
      <c r="C170" s="49" t="n">
        <v>1</v>
      </c>
      <c r="D170" s="50" t="n">
        <v>252.1</v>
      </c>
      <c r="E170" s="50" t="n">
        <v>0</v>
      </c>
      <c r="F170" s="51" t="n">
        <v>1</v>
      </c>
      <c r="G170" s="51" t="n">
        <v>0</v>
      </c>
    </row>
    <row r="171">
      <c r="A171" s="49" t="inlineStr">
        <is>
          <t xml:space="preserve">0001   MOST. PRINCIPAL               </t>
        </is>
      </c>
      <c r="B171" s="49" t="inlineStr">
        <is>
          <t xml:space="preserve">DOMICILIO CARRO EXTERNO                           </t>
        </is>
      </c>
      <c r="C171" s="49" t="n">
        <v>2</v>
      </c>
      <c r="D171" s="50" t="n">
        <v>63865.54</v>
      </c>
      <c r="E171" s="50" t="n">
        <v>0</v>
      </c>
      <c r="F171" s="51" t="n">
        <v>1</v>
      </c>
      <c r="G171" s="51" t="n">
        <v>0</v>
      </c>
    </row>
    <row r="172">
      <c r="A172" s="49" t="n"/>
      <c r="B172" s="52" t="inlineStr">
        <is>
          <t>Total General</t>
        </is>
      </c>
      <c r="C172" s="52">
        <f>SUM(C2:C171)</f>
        <v/>
      </c>
      <c r="D172" s="53">
        <f>SUM(D2:D171)</f>
        <v/>
      </c>
      <c r="E172" s="53">
        <f>SUM(E2:E171)</f>
        <v/>
      </c>
      <c r="F172" s="54">
        <f>IF(D172=0,0,1-(E172/D172))</f>
        <v/>
      </c>
      <c r="G172" s="54">
        <f>IF(E172=0,0,(D172/E172)-1)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5"/>
  <sheetViews>
    <sheetView workbookViewId="0">
      <selection activeCell="A2" sqref="A2"/>
    </sheetView>
  </sheetViews>
  <sheetFormatPr baseColWidth="10" defaultRowHeight="15"/>
  <cols>
    <col width="28.7109375" bestFit="1" customWidth="1" style="30" min="1" max="1"/>
    <col width="53" bestFit="1" customWidth="1" style="30" min="2" max="2"/>
    <col width="11.42578125" customWidth="1" style="43" min="3" max="3"/>
    <col width="15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CENTRO DE COSTO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0002   MOST. SUCURSAL                </t>
        </is>
      </c>
      <c r="B2" s="49" t="inlineStr">
        <is>
          <t xml:space="preserve">ESTUCO OBRAS IMPADOC x 40 KL                      </t>
        </is>
      </c>
      <c r="C2" s="49" t="n">
        <v>20</v>
      </c>
      <c r="D2" s="50" t="n">
        <v>783878.49</v>
      </c>
      <c r="E2" s="50" t="n">
        <v>728976.1899999999</v>
      </c>
      <c r="F2" s="51" t="n">
        <v>0.07000000000000001</v>
      </c>
      <c r="G2" s="51" t="n">
        <v>0.07530000000000001</v>
      </c>
    </row>
    <row r="3">
      <c r="A3" s="49" t="inlineStr">
        <is>
          <t xml:space="preserve">0002   MOST. SUCURSAL                </t>
        </is>
      </c>
      <c r="B3" s="49" t="inlineStr">
        <is>
          <t xml:space="preserve">PEGADOC ADH. CERAMICO GRIS X 25 K.BULTO           </t>
        </is>
      </c>
      <c r="C3" s="49" t="n">
        <v>20</v>
      </c>
      <c r="D3" s="50" t="n">
        <v>337985.38</v>
      </c>
      <c r="E3" s="50" t="n">
        <v>313264.67</v>
      </c>
      <c r="F3" s="51" t="n">
        <v>0.0731</v>
      </c>
      <c r="G3" s="51" t="n">
        <v>0.0789</v>
      </c>
    </row>
    <row r="4">
      <c r="A4" s="49" t="inlineStr">
        <is>
          <t xml:space="preserve">0002   MOST. SUCURSAL                </t>
        </is>
      </c>
      <c r="B4" s="49" t="inlineStr">
        <is>
          <t xml:space="preserve">AJUSTADOR ECOLOGICO MULTIU SAPOLIN GALON          </t>
        </is>
      </c>
      <c r="C4" s="49" t="n">
        <v>1</v>
      </c>
      <c r="D4" s="50" t="n">
        <v>35455.46</v>
      </c>
      <c r="E4" s="50" t="n">
        <v>32483.41</v>
      </c>
      <c r="F4" s="51" t="n">
        <v>0.08380000000000001</v>
      </c>
      <c r="G4" s="51" t="n">
        <v>0.0915</v>
      </c>
    </row>
    <row r="5">
      <c r="A5" s="49" t="inlineStr">
        <is>
          <t xml:space="preserve">0002   MOST. SUCURSAL                </t>
        </is>
      </c>
      <c r="B5" s="49" t="inlineStr">
        <is>
          <t xml:space="preserve">CLARABOYA # 6 P7                                  </t>
        </is>
      </c>
      <c r="C5" s="49" t="n">
        <v>2</v>
      </c>
      <c r="D5" s="50" t="n">
        <v>110438.66</v>
      </c>
      <c r="E5" s="50" t="n">
        <v>98711.13</v>
      </c>
      <c r="F5" s="51" t="n">
        <v>0.1062</v>
      </c>
      <c r="G5" s="51" t="n">
        <v>0.1188</v>
      </c>
    </row>
    <row r="6">
      <c r="A6" s="49" t="inlineStr">
        <is>
          <t xml:space="preserve">0002   MOST. SUCURSAL                </t>
        </is>
      </c>
      <c r="B6" s="49" t="inlineStr">
        <is>
          <t xml:space="preserve">CLARABOYA # 4 P7                                  </t>
        </is>
      </c>
      <c r="C6" s="49" t="n">
        <v>3</v>
      </c>
      <c r="D6" s="50" t="n">
        <v>100427.85</v>
      </c>
      <c r="E6" s="50" t="n">
        <v>89341.50999999999</v>
      </c>
      <c r="F6" s="51" t="n">
        <v>0.1104</v>
      </c>
      <c r="G6" s="51" t="n">
        <v>0.1241</v>
      </c>
    </row>
    <row r="7">
      <c r="A7" s="49" t="inlineStr">
        <is>
          <t xml:space="preserve">0002   MOST. SUCURSAL                </t>
        </is>
      </c>
      <c r="B7" s="49" t="inlineStr">
        <is>
          <t xml:space="preserve">TAPON PRUEBA SANITARIA 2                          </t>
        </is>
      </c>
      <c r="C7" s="49" t="n">
        <v>6</v>
      </c>
      <c r="D7" s="50" t="n">
        <v>3522.35</v>
      </c>
      <c r="E7" s="50" t="n">
        <v>3089.51</v>
      </c>
      <c r="F7" s="51" t="n">
        <v>0.1229</v>
      </c>
      <c r="G7" s="51" t="n">
        <v>0.1401</v>
      </c>
    </row>
    <row r="8">
      <c r="A8" s="49" t="inlineStr">
        <is>
          <t xml:space="preserve">0002   MOST. SUCURSAL                </t>
        </is>
      </c>
      <c r="B8" s="49" t="inlineStr">
        <is>
          <t xml:space="preserve">CAL HIDRATADA X 10 KG ( PROMICAL / CALIDRA )      </t>
        </is>
      </c>
      <c r="C8" s="49" t="n">
        <v>15</v>
      </c>
      <c r="D8" s="50" t="n">
        <v>172121.85</v>
      </c>
      <c r="E8" s="50" t="n">
        <v>150443.91</v>
      </c>
      <c r="F8" s="51" t="n">
        <v>0.1259</v>
      </c>
      <c r="G8" s="51" t="n">
        <v>0.1441</v>
      </c>
    </row>
    <row r="9">
      <c r="A9" s="49" t="inlineStr">
        <is>
          <t xml:space="preserve">0002   MOST. SUCURSAL                </t>
        </is>
      </c>
      <c r="B9" s="49" t="inlineStr">
        <is>
          <t xml:space="preserve">JUEGO DE PLATINAS P/ CLARABOYA X 6 UND.           </t>
        </is>
      </c>
      <c r="C9" s="49" t="n">
        <v>5</v>
      </c>
      <c r="D9" s="50" t="n">
        <v>9142.85</v>
      </c>
      <c r="E9" s="50" t="n">
        <v>7867.7</v>
      </c>
      <c r="F9" s="51" t="n">
        <v>0.1395</v>
      </c>
      <c r="G9" s="51" t="n">
        <v>0.1621</v>
      </c>
    </row>
    <row r="10">
      <c r="A10" s="49" t="inlineStr">
        <is>
          <t xml:space="preserve">0002   MOST. SUCURSAL                </t>
        </is>
      </c>
      <c r="B10" s="49" t="inlineStr">
        <is>
          <t xml:space="preserve">ESTUCO IMPADOC x 25 KLS BLANCO PLUS               </t>
        </is>
      </c>
      <c r="C10" s="49" t="n">
        <v>1</v>
      </c>
      <c r="D10" s="50" t="n">
        <v>34209.29</v>
      </c>
      <c r="E10" s="50" t="n">
        <v>29399.57</v>
      </c>
      <c r="F10" s="51" t="n">
        <v>0.1406</v>
      </c>
      <c r="G10" s="51" t="n">
        <v>0.1636</v>
      </c>
    </row>
    <row r="11">
      <c r="A11" s="49" t="inlineStr">
        <is>
          <t xml:space="preserve">0002   MOST. SUCURSAL                </t>
        </is>
      </c>
      <c r="B11" s="49" t="inlineStr">
        <is>
          <t xml:space="preserve">ESTUCO IMPADOC x 10 KLS BLANCO PLUS               </t>
        </is>
      </c>
      <c r="C11" s="49" t="n">
        <v>1</v>
      </c>
      <c r="D11" s="50" t="n">
        <v>14503.57</v>
      </c>
      <c r="E11" s="50" t="n">
        <v>12456.07</v>
      </c>
      <c r="F11" s="51" t="n">
        <v>0.1412</v>
      </c>
      <c r="G11" s="51" t="n">
        <v>0.1644</v>
      </c>
    </row>
    <row r="12">
      <c r="A12" s="49" t="inlineStr">
        <is>
          <t xml:space="preserve">0002   MOST. SUCURSAL                </t>
        </is>
      </c>
      <c r="B12" s="49" t="inlineStr">
        <is>
          <t xml:space="preserve">MASILLA POLIESTER P1500-01                        </t>
        </is>
      </c>
      <c r="C12" s="49" t="n">
        <v>1</v>
      </c>
      <c r="D12" s="50" t="n">
        <v>72531.66</v>
      </c>
      <c r="E12" s="50" t="n">
        <v>60841.27</v>
      </c>
      <c r="F12" s="51" t="n">
        <v>0.1612</v>
      </c>
      <c r="G12" s="51" t="n">
        <v>0.1921</v>
      </c>
    </row>
    <row r="13">
      <c r="A13" s="49" t="inlineStr">
        <is>
          <t xml:space="preserve">0002   MOST. SUCURSAL                </t>
        </is>
      </c>
      <c r="B13" s="49" t="inlineStr">
        <is>
          <t xml:space="preserve">MASILLA POLIESTER P2500 04                        </t>
        </is>
      </c>
      <c r="C13" s="49" t="n">
        <v>1</v>
      </c>
      <c r="D13" s="50" t="n">
        <v>26857.14</v>
      </c>
      <c r="E13" s="50" t="n">
        <v>22516.49</v>
      </c>
      <c r="F13" s="51" t="n">
        <v>0.1616</v>
      </c>
      <c r="G13" s="51" t="n">
        <v>0.1928</v>
      </c>
    </row>
    <row r="14">
      <c r="A14" s="49" t="inlineStr">
        <is>
          <t xml:space="preserve">0002   MOST. SUCURSAL                </t>
        </is>
      </c>
      <c r="B14" s="49" t="inlineStr">
        <is>
          <t xml:space="preserve">SUPERBOARD MADERA 6 MM 1.22x2.44 PESO 27.8 Kg     </t>
        </is>
      </c>
      <c r="C14" s="49" t="n">
        <v>9</v>
      </c>
      <c r="D14" s="50" t="n">
        <v>692228.5699999999</v>
      </c>
      <c r="E14" s="50" t="n">
        <v>578593.66</v>
      </c>
      <c r="F14" s="51" t="n">
        <v>0.1642</v>
      </c>
      <c r="G14" s="51" t="n">
        <v>0.1964</v>
      </c>
    </row>
    <row r="15">
      <c r="A15" s="49" t="inlineStr">
        <is>
          <t xml:space="preserve">0002   MOST. SUCURSAL                </t>
        </is>
      </c>
      <c r="B15" s="49" t="inlineStr">
        <is>
          <t xml:space="preserve">SOUDAFLEX 40FC GRIS X 300 ML                      </t>
        </is>
      </c>
      <c r="C15" s="49" t="n">
        <v>13</v>
      </c>
      <c r="D15" s="50" t="n">
        <v>210985.71</v>
      </c>
      <c r="E15" s="50" t="n">
        <v>175564.3</v>
      </c>
      <c r="F15" s="51" t="n">
        <v>0.1679</v>
      </c>
      <c r="G15" s="51" t="n">
        <v>0.2018</v>
      </c>
    </row>
    <row r="16">
      <c r="A16" s="49" t="inlineStr">
        <is>
          <t xml:space="preserve">0002   MOST. SUCURSAL                </t>
        </is>
      </c>
      <c r="B16" s="49" t="inlineStr">
        <is>
          <t xml:space="preserve">DOMESTICO CAOBA 01                                </t>
        </is>
      </c>
      <c r="C16" s="49" t="n">
        <v>1</v>
      </c>
      <c r="D16" s="50" t="n">
        <v>70223.53</v>
      </c>
      <c r="E16" s="50" t="n">
        <v>58108.25</v>
      </c>
      <c r="F16" s="51" t="n">
        <v>0.1725</v>
      </c>
      <c r="G16" s="51" t="n">
        <v>0.2085</v>
      </c>
    </row>
    <row r="17">
      <c r="A17" s="49" t="inlineStr">
        <is>
          <t xml:space="preserve">0002   MOST. SUCURSAL                </t>
        </is>
      </c>
      <c r="B17" s="49" t="inlineStr">
        <is>
          <t xml:space="preserve">KORAZA BASE PASTEL 05                             </t>
        </is>
      </c>
      <c r="C17" s="49" t="n">
        <v>2</v>
      </c>
      <c r="D17" s="50" t="n">
        <v>833993.28</v>
      </c>
      <c r="E17" s="50" t="n">
        <v>688119.74</v>
      </c>
      <c r="F17" s="51" t="n">
        <v>0.1749</v>
      </c>
      <c r="G17" s="51" t="n">
        <v>0.212</v>
      </c>
    </row>
    <row r="18">
      <c r="A18" s="49" t="inlineStr">
        <is>
          <t xml:space="preserve">0002   MOST. SUCURSAL                </t>
        </is>
      </c>
      <c r="B18" s="49" t="inlineStr">
        <is>
          <t xml:space="preserve">SEGUETA NICHOLSON BIMETALOY                       </t>
        </is>
      </c>
      <c r="C18" s="49" t="n">
        <v>2</v>
      </c>
      <c r="D18" s="50" t="n">
        <v>6084.03</v>
      </c>
      <c r="E18" s="50" t="n">
        <v>5017.58</v>
      </c>
      <c r="F18" s="51" t="n">
        <v>0.1753</v>
      </c>
      <c r="G18" s="51" t="n">
        <v>0.2125</v>
      </c>
    </row>
    <row r="19">
      <c r="A19" s="49" t="inlineStr">
        <is>
          <t xml:space="preserve">0002   MOST. SUCURSAL                </t>
        </is>
      </c>
      <c r="B19" s="49" t="inlineStr">
        <is>
          <t xml:space="preserve">FIX ALL HIGH TACK BLANCO X 290 ML                 </t>
        </is>
      </c>
      <c r="C19" s="49" t="n">
        <v>4</v>
      </c>
      <c r="D19" s="50" t="n">
        <v>80766.39</v>
      </c>
      <c r="E19" s="50" t="n">
        <v>65657.09</v>
      </c>
      <c r="F19" s="51" t="n">
        <v>0.1871</v>
      </c>
      <c r="G19" s="51" t="n">
        <v>0.2301</v>
      </c>
    </row>
    <row r="20">
      <c r="A20" s="49" t="inlineStr">
        <is>
          <t xml:space="preserve">0002   MOST. SUCURSAL                </t>
        </is>
      </c>
      <c r="B20" s="49" t="inlineStr">
        <is>
          <t xml:space="preserve">DOMESTICO GRIS HUMO 04                            </t>
        </is>
      </c>
      <c r="C20" s="49" t="n">
        <v>1</v>
      </c>
      <c r="D20" s="50" t="n">
        <v>25198.32</v>
      </c>
      <c r="E20" s="50" t="n">
        <v>20466.37</v>
      </c>
      <c r="F20" s="51" t="n">
        <v>0.1878</v>
      </c>
      <c r="G20" s="51" t="n">
        <v>0.2312</v>
      </c>
    </row>
    <row r="21">
      <c r="A21" s="49" t="inlineStr">
        <is>
          <t xml:space="preserve">0002   MOST. SUCURSAL                </t>
        </is>
      </c>
      <c r="B21" s="49" t="inlineStr">
        <is>
          <t xml:space="preserve">BANDEJA PLASTICA GOYA                             </t>
        </is>
      </c>
      <c r="C21" s="49" t="n">
        <v>1</v>
      </c>
      <c r="D21" s="50" t="n">
        <v>4771.97</v>
      </c>
      <c r="E21" s="50" t="n">
        <v>3875.28</v>
      </c>
      <c r="F21" s="51" t="n">
        <v>0.1879</v>
      </c>
      <c r="G21" s="51" t="n">
        <v>0.2314</v>
      </c>
    </row>
    <row r="22">
      <c r="A22" s="49" t="inlineStr">
        <is>
          <t xml:space="preserve">0002   MOST. SUCURSAL                </t>
        </is>
      </c>
      <c r="B22" s="49" t="inlineStr">
        <is>
          <t xml:space="preserve">IMPATEXTURA ACRILICO CUÑETE X 25 KG               </t>
        </is>
      </c>
      <c r="C22" s="49" t="n">
        <v>1</v>
      </c>
      <c r="D22" s="50" t="n">
        <v>83798.32000000001</v>
      </c>
      <c r="E22" s="50" t="n">
        <v>67970</v>
      </c>
      <c r="F22" s="51" t="n">
        <v>0.1889</v>
      </c>
      <c r="G22" s="51" t="n">
        <v>0.2329</v>
      </c>
    </row>
    <row r="23">
      <c r="A23" s="49" t="inlineStr">
        <is>
          <t xml:space="preserve">0002   MOST. SUCURSAL                </t>
        </is>
      </c>
      <c r="B23" s="49" t="inlineStr">
        <is>
          <t xml:space="preserve">S.L. PARAL 89 CAL.26 x 2.44 MTS                   </t>
        </is>
      </c>
      <c r="C23" s="49" t="n">
        <v>4</v>
      </c>
      <c r="D23" s="50" t="n">
        <v>26326.05</v>
      </c>
      <c r="E23" s="50" t="n">
        <v>21347.71</v>
      </c>
      <c r="F23" s="51" t="n">
        <v>0.1891</v>
      </c>
      <c r="G23" s="51" t="n">
        <v>0.2332</v>
      </c>
    </row>
    <row r="24">
      <c r="A24" s="49" t="inlineStr">
        <is>
          <t xml:space="preserve">0002   MOST. SUCURSAL                </t>
        </is>
      </c>
      <c r="B24" s="49" t="inlineStr">
        <is>
          <t xml:space="preserve">VINILUX BLANCO 05                                 </t>
        </is>
      </c>
      <c r="C24" s="49" t="n">
        <v>1</v>
      </c>
      <c r="D24" s="50" t="n">
        <v>167383.19</v>
      </c>
      <c r="E24" s="50" t="n">
        <v>135677.4</v>
      </c>
      <c r="F24" s="51" t="n">
        <v>0.1894</v>
      </c>
      <c r="G24" s="51" t="n">
        <v>0.2337</v>
      </c>
    </row>
    <row r="25">
      <c r="A25" s="49" t="inlineStr">
        <is>
          <t xml:space="preserve">0002   MOST. SUCURSAL                </t>
        </is>
      </c>
      <c r="B25" s="49" t="inlineStr">
        <is>
          <t xml:space="preserve">VINILO PREMIUM BLANCO TIPO 1 02                   </t>
        </is>
      </c>
      <c r="C25" s="49" t="n">
        <v>1</v>
      </c>
      <c r="D25" s="50" t="n">
        <v>116814.25</v>
      </c>
      <c r="E25" s="50" t="n">
        <v>94449.8</v>
      </c>
      <c r="F25" s="51" t="n">
        <v>0.1915</v>
      </c>
      <c r="G25" s="51" t="n">
        <v>0.2368</v>
      </c>
    </row>
    <row r="26">
      <c r="A26" s="49" t="inlineStr">
        <is>
          <t xml:space="preserve">0002   MOST. SUCURSAL                </t>
        </is>
      </c>
      <c r="B26" s="49" t="inlineStr">
        <is>
          <t xml:space="preserve">S.L. OMEGA 60 x 2.44 MTS CAL 26                   </t>
        </is>
      </c>
      <c r="C26" s="49" t="n">
        <v>21</v>
      </c>
      <c r="D26" s="50" t="n">
        <v>70517.64999999999</v>
      </c>
      <c r="E26" s="50" t="n">
        <v>56640.18</v>
      </c>
      <c r="F26" s="51" t="n">
        <v>0.1968</v>
      </c>
      <c r="G26" s="51" t="n">
        <v>0.245</v>
      </c>
    </row>
    <row r="27">
      <c r="A27" s="49" t="inlineStr">
        <is>
          <t xml:space="preserve">0002   MOST. SUCURSAL                </t>
        </is>
      </c>
      <c r="B27" s="49" t="inlineStr">
        <is>
          <t xml:space="preserve">S.L. ANGULO 3X2 CAL.26 X 2.44 MTS                 </t>
        </is>
      </c>
      <c r="C27" s="49" t="n">
        <v>24</v>
      </c>
      <c r="D27" s="50" t="n">
        <v>48645.38</v>
      </c>
      <c r="E27" s="50" t="n">
        <v>39072.65</v>
      </c>
      <c r="F27" s="51" t="n">
        <v>0.1968</v>
      </c>
      <c r="G27" s="51" t="n">
        <v>0.245</v>
      </c>
    </row>
    <row r="28">
      <c r="A28" s="49" t="inlineStr">
        <is>
          <t xml:space="preserve">0002   MOST. SUCURSAL                </t>
        </is>
      </c>
      <c r="B28" s="49" t="inlineStr">
        <is>
          <t xml:space="preserve">S.L. VIGUETA x 2.44 MT CAL 26                     </t>
        </is>
      </c>
      <c r="C28" s="49" t="n">
        <v>17</v>
      </c>
      <c r="D28" s="50" t="n">
        <v>57085.71</v>
      </c>
      <c r="E28" s="50" t="n">
        <v>45705.73</v>
      </c>
      <c r="F28" s="51" t="n">
        <v>0.1993</v>
      </c>
      <c r="G28" s="51" t="n">
        <v>0.249</v>
      </c>
    </row>
    <row r="29">
      <c r="A29" s="49" t="inlineStr">
        <is>
          <t xml:space="preserve">0002   MOST. SUCURSAL                </t>
        </is>
      </c>
      <c r="B29" s="49" t="inlineStr">
        <is>
          <t xml:space="preserve">KORAZA BASE PASTEL 04                             </t>
        </is>
      </c>
      <c r="C29" s="49" t="n">
        <v>1</v>
      </c>
      <c r="D29" s="50" t="n">
        <v>36257.14</v>
      </c>
      <c r="E29" s="50" t="n">
        <v>28976.13</v>
      </c>
      <c r="F29" s="51" t="n">
        <v>0.2008</v>
      </c>
      <c r="G29" s="51" t="n">
        <v>0.2513</v>
      </c>
    </row>
    <row r="30">
      <c r="A30" s="49" t="inlineStr">
        <is>
          <t xml:space="preserve">0002   MOST. SUCURSAL                </t>
        </is>
      </c>
      <c r="B30" s="49" t="inlineStr">
        <is>
          <t xml:space="preserve">CINTA PAPEL DE 5 CM X 23 MTS                      </t>
        </is>
      </c>
      <c r="C30" s="49" t="n">
        <v>1</v>
      </c>
      <c r="D30" s="50" t="n">
        <v>2911.76</v>
      </c>
      <c r="E30" s="50" t="n">
        <v>2326.2</v>
      </c>
      <c r="F30" s="51" t="n">
        <v>0.2011</v>
      </c>
      <c r="G30" s="51" t="n">
        <v>0.2517</v>
      </c>
    </row>
    <row r="31">
      <c r="A31" s="49" t="inlineStr">
        <is>
          <t xml:space="preserve">0002   MOST. SUCURSAL                </t>
        </is>
      </c>
      <c r="B31" s="49" t="inlineStr">
        <is>
          <t xml:space="preserve">PINTULUX CAOBA 76 GL                              </t>
        </is>
      </c>
      <c r="C31" s="49" t="n">
        <v>1</v>
      </c>
      <c r="D31" s="50" t="n">
        <v>89181.50999999999</v>
      </c>
      <c r="E31" s="50" t="n">
        <v>71054.53999999999</v>
      </c>
      <c r="F31" s="51" t="n">
        <v>0.2033</v>
      </c>
      <c r="G31" s="51" t="n">
        <v>0.2551</v>
      </c>
    </row>
    <row r="32">
      <c r="A32" s="49" t="inlineStr">
        <is>
          <t xml:space="preserve">0002   MOST. SUCURSAL                </t>
        </is>
      </c>
      <c r="B32" s="49" t="inlineStr">
        <is>
          <t xml:space="preserve">MATE SUPERSINTETICA BLANCA 04                     </t>
        </is>
      </c>
      <c r="C32" s="49" t="n">
        <v>2</v>
      </c>
      <c r="D32" s="50" t="n">
        <v>50396.64</v>
      </c>
      <c r="E32" s="50" t="n">
        <v>40002.16</v>
      </c>
      <c r="F32" s="51" t="n">
        <v>0.2063</v>
      </c>
      <c r="G32" s="51" t="n">
        <v>0.2598</v>
      </c>
    </row>
    <row r="33">
      <c r="A33" s="49" t="inlineStr">
        <is>
          <t xml:space="preserve">0002   MOST. SUCURSAL                </t>
        </is>
      </c>
      <c r="B33" s="49" t="inlineStr">
        <is>
          <t xml:space="preserve">KORAZA BLANCO 01                                  </t>
        </is>
      </c>
      <c r="C33" s="49" t="n">
        <v>1</v>
      </c>
      <c r="D33" s="50" t="n">
        <v>101030.25</v>
      </c>
      <c r="E33" s="50" t="n">
        <v>80053.86</v>
      </c>
      <c r="F33" s="51" t="n">
        <v>0.2076</v>
      </c>
      <c r="G33" s="51" t="n">
        <v>0.262</v>
      </c>
    </row>
    <row r="34">
      <c r="A34" s="49" t="inlineStr">
        <is>
          <t xml:space="preserve">0002   MOST. SUCURSAL                </t>
        </is>
      </c>
      <c r="B34" s="49" t="inlineStr">
        <is>
          <t xml:space="preserve">BROCHA MONA 3 GOYA                                </t>
        </is>
      </c>
      <c r="C34" s="49" t="n">
        <v>2</v>
      </c>
      <c r="D34" s="50" t="n">
        <v>18490.69</v>
      </c>
      <c r="E34" s="50" t="n">
        <v>14510.38</v>
      </c>
      <c r="F34" s="51" t="n">
        <v>0.2153</v>
      </c>
      <c r="G34" s="51" t="n">
        <v>0.2743</v>
      </c>
    </row>
    <row r="35">
      <c r="A35" s="49" t="inlineStr">
        <is>
          <t xml:space="preserve">0002   MOST. SUCURSAL                </t>
        </is>
      </c>
      <c r="B35" s="49" t="inlineStr">
        <is>
          <t xml:space="preserve">PINTULUX TEU BLANCO 01                            </t>
        </is>
      </c>
      <c r="C35" s="49" t="n">
        <v>1</v>
      </c>
      <c r="D35" s="50" t="n">
        <v>99450.42</v>
      </c>
      <c r="E35" s="50" t="n">
        <v>77803.39999999999</v>
      </c>
      <c r="F35" s="51" t="n">
        <v>0.2177</v>
      </c>
      <c r="G35" s="51" t="n">
        <v>0.2782</v>
      </c>
    </row>
    <row r="36">
      <c r="A36" s="49" t="inlineStr">
        <is>
          <t xml:space="preserve">0002   MOST. SUCURSAL                </t>
        </is>
      </c>
      <c r="B36" s="49" t="inlineStr">
        <is>
          <t xml:space="preserve">TEJA AJOVER GRECA # 6 CRISTAL                     </t>
        </is>
      </c>
      <c r="C36" s="49" t="n">
        <v>1</v>
      </c>
      <c r="D36" s="50" t="n">
        <v>32832.86</v>
      </c>
      <c r="E36" s="50" t="n">
        <v>25659.34</v>
      </c>
      <c r="F36" s="51" t="n">
        <v>0.2185</v>
      </c>
      <c r="G36" s="51" t="n">
        <v>0.2796</v>
      </c>
    </row>
    <row r="37">
      <c r="A37" s="49" t="inlineStr">
        <is>
          <t xml:space="preserve">0002   MOST. SUCURSAL                </t>
        </is>
      </c>
      <c r="B37" s="49" t="inlineStr">
        <is>
          <t xml:space="preserve">PINTULUX ANOLOC VERDE BRONCE 04                   </t>
        </is>
      </c>
      <c r="C37" s="49" t="n">
        <v>1</v>
      </c>
      <c r="D37" s="50" t="n">
        <v>36257.14</v>
      </c>
      <c r="E37" s="50" t="n">
        <v>28269.96</v>
      </c>
      <c r="F37" s="51" t="n">
        <v>0.2203</v>
      </c>
      <c r="G37" s="51" t="n">
        <v>0.2825</v>
      </c>
    </row>
    <row r="38">
      <c r="A38" s="49" t="inlineStr">
        <is>
          <t xml:space="preserve">0002   MOST. SUCURSAL                </t>
        </is>
      </c>
      <c r="B38" s="49" t="inlineStr">
        <is>
          <t xml:space="preserve">TOR CHAZO NR1414 PUNT 1/4X 1.1/4                  </t>
        </is>
      </c>
      <c r="C38" s="49" t="n">
        <v>30</v>
      </c>
      <c r="D38" s="50" t="n">
        <v>4084.03</v>
      </c>
      <c r="E38" s="50" t="n">
        <v>3149.98</v>
      </c>
      <c r="F38" s="51" t="n">
        <v>0.2287</v>
      </c>
      <c r="G38" s="51" t="n">
        <v>0.2965</v>
      </c>
    </row>
    <row r="39">
      <c r="A39" s="49" t="inlineStr">
        <is>
          <t xml:space="preserve">0002   MOST. SUCURSAL                </t>
        </is>
      </c>
      <c r="B39" s="49" t="inlineStr">
        <is>
          <t xml:space="preserve">LIJA AGUA # 100 ABRACOL                           </t>
        </is>
      </c>
      <c r="C39" s="49" t="n">
        <v>4</v>
      </c>
      <c r="D39" s="50" t="n">
        <v>5875.63</v>
      </c>
      <c r="E39" s="50" t="n">
        <v>4519.28</v>
      </c>
      <c r="F39" s="51" t="n">
        <v>0.2308</v>
      </c>
      <c r="G39" s="51" t="n">
        <v>0.3001</v>
      </c>
    </row>
    <row r="40">
      <c r="A40" s="49" t="inlineStr">
        <is>
          <t xml:space="preserve">0002   MOST. SUCURSAL                </t>
        </is>
      </c>
      <c r="B40" s="49" t="inlineStr">
        <is>
          <t xml:space="preserve">CINTA TESA 1 USO FERRETERIA ECO X 40MT            </t>
        </is>
      </c>
      <c r="C40" s="49" t="n">
        <v>9</v>
      </c>
      <c r="D40" s="50" t="n">
        <v>41928.57</v>
      </c>
      <c r="E40" s="50" t="n">
        <v>32243.68</v>
      </c>
      <c r="F40" s="51" t="n">
        <v>0.231</v>
      </c>
      <c r="G40" s="51" t="n">
        <v>0.3004</v>
      </c>
    </row>
    <row r="41">
      <c r="A41" s="49" t="inlineStr">
        <is>
          <t xml:space="preserve">0002   MOST. SUCURSAL                </t>
        </is>
      </c>
      <c r="B41" s="49" t="inlineStr">
        <is>
          <t xml:space="preserve">RODILLO POLIESTER 2  MASTDER REF:200              </t>
        </is>
      </c>
      <c r="C41" s="49" t="n">
        <v>1</v>
      </c>
      <c r="D41" s="50" t="n">
        <v>3536.97</v>
      </c>
      <c r="E41" s="50" t="n">
        <v>2719.32</v>
      </c>
      <c r="F41" s="51" t="n">
        <v>0.2312</v>
      </c>
      <c r="G41" s="51" t="n">
        <v>0.3007</v>
      </c>
    </row>
    <row r="42">
      <c r="A42" s="49" t="inlineStr">
        <is>
          <t xml:space="preserve">0002   MOST. SUCURSAL                </t>
        </is>
      </c>
      <c r="B42" s="49" t="inlineStr">
        <is>
          <t xml:space="preserve">CARTON CORRUGADO X 100 MTS                        </t>
        </is>
      </c>
      <c r="C42" s="49" t="n">
        <v>0.52</v>
      </c>
      <c r="D42" s="50" t="n">
        <v>122262.92</v>
      </c>
      <c r="E42" s="50" t="n">
        <v>93951.03999999999</v>
      </c>
      <c r="F42" s="51" t="n">
        <v>0.2316</v>
      </c>
      <c r="G42" s="51" t="n">
        <v>0.3013</v>
      </c>
    </row>
    <row r="43">
      <c r="A43" s="49" t="inlineStr">
        <is>
          <t xml:space="preserve">0002   MOST. SUCURSAL                </t>
        </is>
      </c>
      <c r="B43" s="49" t="inlineStr">
        <is>
          <t xml:space="preserve">AMARRA PLASTICA BLANCA                            </t>
        </is>
      </c>
      <c r="C43" s="49" t="n">
        <v>20</v>
      </c>
      <c r="D43" s="50" t="n">
        <v>3647.06</v>
      </c>
      <c r="E43" s="50" t="n">
        <v>2800</v>
      </c>
      <c r="F43" s="51" t="n">
        <v>0.2323</v>
      </c>
      <c r="G43" s="51" t="n">
        <v>0.3025</v>
      </c>
    </row>
    <row r="44">
      <c r="A44" s="49" t="inlineStr">
        <is>
          <t xml:space="preserve">0002   MOST. SUCURSAL                </t>
        </is>
      </c>
      <c r="B44" s="49" t="inlineStr">
        <is>
          <t xml:space="preserve">LIJA AGUA # 150 ABRACOL                           </t>
        </is>
      </c>
      <c r="C44" s="49" t="n">
        <v>13</v>
      </c>
      <c r="D44" s="50" t="n">
        <v>17808.82</v>
      </c>
      <c r="E44" s="50" t="n">
        <v>13672.56</v>
      </c>
      <c r="F44" s="51" t="n">
        <v>0.2323</v>
      </c>
      <c r="G44" s="51" t="n">
        <v>0.3025</v>
      </c>
    </row>
    <row r="45">
      <c r="A45" s="49" t="inlineStr">
        <is>
          <t xml:space="preserve">0002   MOST. SUCURSAL                </t>
        </is>
      </c>
      <c r="B45" s="49" t="inlineStr">
        <is>
          <t xml:space="preserve">GUANTE EN CARNAZA M/C.T.A. SENCILLO               </t>
        </is>
      </c>
      <c r="C45" s="49" t="n">
        <v>2</v>
      </c>
      <c r="D45" s="50" t="n">
        <v>14321.01</v>
      </c>
      <c r="E45" s="50" t="n">
        <v>10985.65</v>
      </c>
      <c r="F45" s="51" t="n">
        <v>0.2329</v>
      </c>
      <c r="G45" s="51" t="n">
        <v>0.3036</v>
      </c>
    </row>
    <row r="46">
      <c r="A46" s="49" t="inlineStr">
        <is>
          <t xml:space="preserve">0002   MOST. SUCURSAL                </t>
        </is>
      </c>
      <c r="B46" s="49" t="inlineStr">
        <is>
          <t xml:space="preserve">SIKAFILL 100 SUPER GRIS 01                        </t>
        </is>
      </c>
      <c r="C46" s="49" t="n">
        <v>1</v>
      </c>
      <c r="D46" s="50" t="n">
        <v>70650</v>
      </c>
      <c r="E46" s="50" t="n">
        <v>54165</v>
      </c>
      <c r="F46" s="51" t="n">
        <v>0.2333</v>
      </c>
      <c r="G46" s="51" t="n">
        <v>0.3043</v>
      </c>
    </row>
    <row r="47">
      <c r="A47" s="49" t="inlineStr">
        <is>
          <t xml:space="preserve">0002   MOST. SUCURSAL                </t>
        </is>
      </c>
      <c r="B47" s="49" t="inlineStr">
        <is>
          <t xml:space="preserve">VINILTEX BLANCO 01                                </t>
        </is>
      </c>
      <c r="C47" s="49" t="n">
        <v>1</v>
      </c>
      <c r="D47" s="50" t="n">
        <v>78122.69</v>
      </c>
      <c r="E47" s="50" t="n">
        <v>59889.26</v>
      </c>
      <c r="F47" s="51" t="n">
        <v>0.2334</v>
      </c>
      <c r="G47" s="51" t="n">
        <v>0.3045</v>
      </c>
    </row>
    <row r="48">
      <c r="A48" s="49" t="inlineStr">
        <is>
          <t xml:space="preserve">0002   MOST. SUCURSAL                </t>
        </is>
      </c>
      <c r="B48" s="49" t="inlineStr">
        <is>
          <t xml:space="preserve">SIKAFLEX UNIVERSAL GRIS X 300 ML                  </t>
        </is>
      </c>
      <c r="C48" s="49" t="n">
        <v>1</v>
      </c>
      <c r="D48" s="50" t="n">
        <v>23265.38</v>
      </c>
      <c r="E48" s="50" t="n">
        <v>17822.09</v>
      </c>
      <c r="F48" s="51" t="n">
        <v>0.234</v>
      </c>
      <c r="G48" s="51" t="n">
        <v>0.3054</v>
      </c>
    </row>
    <row r="49">
      <c r="A49" s="49" t="inlineStr">
        <is>
          <t xml:space="preserve">0002   MOST. SUCURSAL                </t>
        </is>
      </c>
      <c r="B49" s="49" t="inlineStr">
        <is>
          <t xml:space="preserve">BROCHA MONA 2 GOYA                                </t>
        </is>
      </c>
      <c r="C49" s="49" t="n">
        <v>1</v>
      </c>
      <c r="D49" s="50" t="n">
        <v>5784.62</v>
      </c>
      <c r="E49" s="50" t="n">
        <v>4426.02</v>
      </c>
      <c r="F49" s="51" t="n">
        <v>0.2349</v>
      </c>
      <c r="G49" s="51" t="n">
        <v>0.307</v>
      </c>
    </row>
    <row r="50">
      <c r="A50" s="49" t="inlineStr">
        <is>
          <t xml:space="preserve">0002   MOST. SUCURSAL                </t>
        </is>
      </c>
      <c r="B50" s="49" t="inlineStr">
        <is>
          <t xml:space="preserve">LIJA AGUA # 400 ABRACOL                           </t>
        </is>
      </c>
      <c r="C50" s="49" t="n">
        <v>1</v>
      </c>
      <c r="D50" s="50" t="n">
        <v>1125.63</v>
      </c>
      <c r="E50" s="50" t="n">
        <v>860.36</v>
      </c>
      <c r="F50" s="51" t="n">
        <v>0.2357</v>
      </c>
      <c r="G50" s="51" t="n">
        <v>0.3083</v>
      </c>
    </row>
    <row r="51">
      <c r="A51" s="49" t="inlineStr">
        <is>
          <t xml:space="preserve">0002   MOST. SUCURSAL                </t>
        </is>
      </c>
      <c r="B51" s="49" t="inlineStr">
        <is>
          <t xml:space="preserve">RODILLO ESPUMA 9 PROFESIONAL GOYA                 </t>
        </is>
      </c>
      <c r="C51" s="49" t="n">
        <v>2</v>
      </c>
      <c r="D51" s="50" t="n">
        <v>14055.21</v>
      </c>
      <c r="E51" s="50" t="n">
        <v>10727.87</v>
      </c>
      <c r="F51" s="51" t="n">
        <v>0.2367</v>
      </c>
      <c r="G51" s="51" t="n">
        <v>0.3102</v>
      </c>
    </row>
    <row r="52">
      <c r="A52" s="49" t="inlineStr">
        <is>
          <t xml:space="preserve">0002   MOST. SUCURSAL                </t>
        </is>
      </c>
      <c r="B52" s="49" t="inlineStr">
        <is>
          <t xml:space="preserve">RODILLO JUNIOR 3                                  </t>
        </is>
      </c>
      <c r="C52" s="49" t="n">
        <v>2</v>
      </c>
      <c r="D52" s="50" t="n">
        <v>5770.25</v>
      </c>
      <c r="E52" s="50" t="n">
        <v>4392.76</v>
      </c>
      <c r="F52" s="51" t="n">
        <v>0.2387</v>
      </c>
      <c r="G52" s="51" t="n">
        <v>0.3136</v>
      </c>
    </row>
    <row r="53">
      <c r="A53" s="49" t="inlineStr">
        <is>
          <t xml:space="preserve">0002   MOST. SUCURSAL                </t>
        </is>
      </c>
      <c r="B53" s="49" t="inlineStr">
        <is>
          <t xml:space="preserve">VINILICO BLANCO 01                                </t>
        </is>
      </c>
      <c r="C53" s="49" t="n">
        <v>1</v>
      </c>
      <c r="D53" s="50" t="n">
        <v>50596.64</v>
      </c>
      <c r="E53" s="50" t="n">
        <v>38489.01</v>
      </c>
      <c r="F53" s="51" t="n">
        <v>0.2393</v>
      </c>
      <c r="G53" s="51" t="n">
        <v>0.3146</v>
      </c>
    </row>
    <row r="54">
      <c r="A54" s="49" t="inlineStr">
        <is>
          <t xml:space="preserve">0002   MOST. SUCURSAL                </t>
        </is>
      </c>
      <c r="B54" s="49" t="inlineStr">
        <is>
          <t xml:space="preserve">MALLA CUADRADA TODO TERRENO BLANCO 1.5 X 30 MT    </t>
        </is>
      </c>
      <c r="C54" s="49" t="n">
        <v>0.19998</v>
      </c>
      <c r="D54" s="50" t="n">
        <v>46056.05</v>
      </c>
      <c r="E54" s="50" t="n">
        <v>35030.3</v>
      </c>
      <c r="F54" s="51" t="n">
        <v>0.2394</v>
      </c>
      <c r="G54" s="51" t="n">
        <v>0.3147</v>
      </c>
    </row>
    <row r="55">
      <c r="A55" s="49" t="inlineStr">
        <is>
          <t xml:space="preserve">0002   MOST. SUCURSAL                </t>
        </is>
      </c>
      <c r="B55" s="49" t="inlineStr">
        <is>
          <t xml:space="preserve">BROCHA MONA 4 GOYA                                </t>
        </is>
      </c>
      <c r="C55" s="49" t="n">
        <v>1</v>
      </c>
      <c r="D55" s="50" t="n">
        <v>12821.81</v>
      </c>
      <c r="E55" s="50" t="n">
        <v>9719.74</v>
      </c>
      <c r="F55" s="51" t="n">
        <v>0.2419</v>
      </c>
      <c r="G55" s="51" t="n">
        <v>0.3192</v>
      </c>
    </row>
    <row r="56">
      <c r="A56" s="49" t="inlineStr">
        <is>
          <t xml:space="preserve">0002   MOST. SUCURSAL                </t>
        </is>
      </c>
      <c r="B56" s="49" t="inlineStr">
        <is>
          <t xml:space="preserve">VINILICO BLANCO 02                                </t>
        </is>
      </c>
      <c r="C56" s="49" t="n">
        <v>2</v>
      </c>
      <c r="D56" s="50" t="n">
        <v>237327.74</v>
      </c>
      <c r="E56" s="50" t="n">
        <v>179727.94</v>
      </c>
      <c r="F56" s="51" t="n">
        <v>0.2427</v>
      </c>
      <c r="G56" s="51" t="n">
        <v>0.3205</v>
      </c>
    </row>
    <row r="57">
      <c r="A57" s="49" t="inlineStr">
        <is>
          <t xml:space="preserve">0002   MOST. SUCURSAL                </t>
        </is>
      </c>
      <c r="B57" s="49" t="inlineStr">
        <is>
          <t xml:space="preserve">VINILTEX BASE PASTEL 02                           </t>
        </is>
      </c>
      <c r="C57" s="49" t="n">
        <v>1</v>
      </c>
      <c r="D57" s="50" t="n">
        <v>189500.84</v>
      </c>
      <c r="E57" s="50" t="n">
        <v>143413.07</v>
      </c>
      <c r="F57" s="51" t="n">
        <v>0.2432</v>
      </c>
      <c r="G57" s="51" t="n">
        <v>0.3214</v>
      </c>
    </row>
    <row r="58">
      <c r="A58" s="49" t="inlineStr">
        <is>
          <t xml:space="preserve">0002   MOST. SUCURSAL                </t>
        </is>
      </c>
      <c r="B58" s="49" t="inlineStr">
        <is>
          <t xml:space="preserve">VINILICO BLANCO 05                                </t>
        </is>
      </c>
      <c r="C58" s="49" t="n">
        <v>1</v>
      </c>
      <c r="D58" s="50" t="n">
        <v>211689.08</v>
      </c>
      <c r="E58" s="50" t="n">
        <v>160191.89</v>
      </c>
      <c r="F58" s="51" t="n">
        <v>0.2433</v>
      </c>
      <c r="G58" s="51" t="n">
        <v>0.3215</v>
      </c>
    </row>
    <row r="59">
      <c r="A59" s="49" t="inlineStr">
        <is>
          <t xml:space="preserve">0002   MOST. SUCURSAL                </t>
        </is>
      </c>
      <c r="B59" s="49" t="inlineStr">
        <is>
          <t xml:space="preserve">RODILLO TEXTURIZADO 9   GOYA                      </t>
        </is>
      </c>
      <c r="C59" s="49" t="n">
        <v>1</v>
      </c>
      <c r="D59" s="50" t="n">
        <v>17761.01</v>
      </c>
      <c r="E59" s="50" t="n">
        <v>13436.6</v>
      </c>
      <c r="F59" s="51" t="n">
        <v>0.2435</v>
      </c>
      <c r="G59" s="51" t="n">
        <v>0.3218</v>
      </c>
    </row>
    <row r="60">
      <c r="A60" s="49" t="inlineStr">
        <is>
          <t xml:space="preserve">0002   MOST. SUCURSAL                </t>
        </is>
      </c>
      <c r="B60" s="49" t="inlineStr">
        <is>
          <t xml:space="preserve">REPUESTOS PARA  BISTURI DE 18 MM PAQ X 10 UND     </t>
        </is>
      </c>
      <c r="C60" s="49" t="n">
        <v>1</v>
      </c>
      <c r="D60" s="50" t="n">
        <v>4981.51</v>
      </c>
      <c r="E60" s="50" t="n">
        <v>3763.8</v>
      </c>
      <c r="F60" s="51" t="n">
        <v>0.2444</v>
      </c>
      <c r="G60" s="51" t="n">
        <v>0.3235</v>
      </c>
    </row>
    <row r="61">
      <c r="A61" s="49" t="inlineStr">
        <is>
          <t xml:space="preserve">0002   MOST. SUCURSAL                </t>
        </is>
      </c>
      <c r="B61" s="49" t="inlineStr">
        <is>
          <t xml:space="preserve">VINILTEX BASE PASTEL 01                           </t>
        </is>
      </c>
      <c r="C61" s="49" t="n">
        <v>2</v>
      </c>
      <c r="D61" s="50" t="n">
        <v>156245.38</v>
      </c>
      <c r="E61" s="50" t="n">
        <v>117877.06</v>
      </c>
      <c r="F61" s="51" t="n">
        <v>0.2456</v>
      </c>
      <c r="G61" s="51" t="n">
        <v>0.3255</v>
      </c>
    </row>
    <row r="62">
      <c r="A62" s="49" t="inlineStr">
        <is>
          <t xml:space="preserve">0002   MOST. SUCURSAL                </t>
        </is>
      </c>
      <c r="B62" s="49" t="inlineStr">
        <is>
          <t xml:space="preserve">ESPATULA PLASTICA GOYA                            </t>
        </is>
      </c>
      <c r="C62" s="49" t="n">
        <v>1</v>
      </c>
      <c r="D62" s="50" t="n">
        <v>576.39</v>
      </c>
      <c r="E62" s="50" t="n">
        <v>433.13</v>
      </c>
      <c r="F62" s="51" t="n">
        <v>0.2485</v>
      </c>
      <c r="G62" s="51" t="n">
        <v>0.3308</v>
      </c>
    </row>
    <row r="63">
      <c r="A63" s="49" t="inlineStr">
        <is>
          <t xml:space="preserve">0002   MOST. SUCURSAL                </t>
        </is>
      </c>
      <c r="B63" s="49" t="inlineStr">
        <is>
          <t xml:space="preserve">LIJA AGUA # 600 ABRACOL                           </t>
        </is>
      </c>
      <c r="C63" s="49" t="n">
        <v>1</v>
      </c>
      <c r="D63" s="50" t="n">
        <v>1125.63</v>
      </c>
      <c r="E63" s="50" t="n">
        <v>844.01</v>
      </c>
      <c r="F63" s="51" t="n">
        <v>0.2502</v>
      </c>
      <c r="G63" s="51" t="n">
        <v>0.3337</v>
      </c>
    </row>
    <row r="64">
      <c r="A64" s="49" t="inlineStr">
        <is>
          <t xml:space="preserve">0002   MOST. SUCURSAL                </t>
        </is>
      </c>
      <c r="B64" s="49" t="inlineStr">
        <is>
          <t xml:space="preserve">SIKAFLEX CONSTRUCTION BLANCO PLUS                 </t>
        </is>
      </c>
      <c r="C64" s="49" t="n">
        <v>1</v>
      </c>
      <c r="D64" s="50" t="n">
        <v>33030</v>
      </c>
      <c r="E64" s="50" t="n">
        <v>24704.39</v>
      </c>
      <c r="F64" s="51" t="n">
        <v>0.2521</v>
      </c>
      <c r="G64" s="51" t="n">
        <v>0.337</v>
      </c>
    </row>
    <row r="65">
      <c r="A65" s="49" t="inlineStr">
        <is>
          <t xml:space="preserve">0002   MOST. SUCURSAL                </t>
        </is>
      </c>
      <c r="B65" s="49" t="inlineStr">
        <is>
          <t xml:space="preserve">BALDE RUSO                                        </t>
        </is>
      </c>
      <c r="C65" s="49" t="n">
        <v>2</v>
      </c>
      <c r="D65" s="50" t="n">
        <v>11736.13</v>
      </c>
      <c r="E65" s="50" t="n">
        <v>8721.41</v>
      </c>
      <c r="F65" s="51" t="n">
        <v>0.2569</v>
      </c>
      <c r="G65" s="51" t="n">
        <v>0.3457</v>
      </c>
    </row>
    <row r="66">
      <c r="A66" s="49" t="inlineStr">
        <is>
          <t xml:space="preserve">0002   MOST. SUCURSAL                </t>
        </is>
      </c>
      <c r="B66" s="49" t="inlineStr">
        <is>
          <t xml:space="preserve">VINILTEX BASE TINT 04                             </t>
        </is>
      </c>
      <c r="C66" s="49" t="n">
        <v>2</v>
      </c>
      <c r="D66" s="50" t="n">
        <v>58295.8</v>
      </c>
      <c r="E66" s="50" t="n">
        <v>43257.88</v>
      </c>
      <c r="F66" s="51" t="n">
        <v>0.258</v>
      </c>
      <c r="G66" s="51" t="n">
        <v>0.3476</v>
      </c>
    </row>
    <row r="67">
      <c r="A67" s="49" t="inlineStr">
        <is>
          <t xml:space="preserve">0002   MOST. SUCURSAL                </t>
        </is>
      </c>
      <c r="B67" s="49" t="inlineStr">
        <is>
          <t xml:space="preserve">AEROSOL BASE GRIS X 300 ML                        </t>
        </is>
      </c>
      <c r="C67" s="49" t="n">
        <v>1</v>
      </c>
      <c r="D67" s="50" t="n">
        <v>11431.93</v>
      </c>
      <c r="E67" s="50" t="n">
        <v>8460.41</v>
      </c>
      <c r="F67" s="51" t="n">
        <v>0.2599</v>
      </c>
      <c r="G67" s="51" t="n">
        <v>0.3512</v>
      </c>
    </row>
    <row r="68">
      <c r="A68" s="49" t="inlineStr">
        <is>
          <t xml:space="preserve">0002   MOST. SUCURSAL                </t>
        </is>
      </c>
      <c r="B68" s="49" t="inlineStr">
        <is>
          <t xml:space="preserve">ACRONAL 50% 1/5 TEXILAN (210)CUÑETE               </t>
        </is>
      </c>
      <c r="C68" s="49" t="n">
        <v>2</v>
      </c>
      <c r="D68" s="50" t="n">
        <v>277176.48</v>
      </c>
      <c r="E68" s="50" t="n">
        <v>203234.36</v>
      </c>
      <c r="F68" s="51" t="n">
        <v>0.2668</v>
      </c>
      <c r="G68" s="51" t="n">
        <v>0.3638</v>
      </c>
    </row>
    <row r="69">
      <c r="A69" s="49" t="inlineStr">
        <is>
          <t xml:space="preserve">0002   MOST. SUCURSAL                </t>
        </is>
      </c>
      <c r="B69" s="49" t="inlineStr">
        <is>
          <t xml:space="preserve">SIKAFLEX 117 METAL FORCE (ANTES AT METAL)         </t>
        </is>
      </c>
      <c r="C69" s="49" t="n">
        <v>1</v>
      </c>
      <c r="D69" s="50" t="n">
        <v>69030</v>
      </c>
      <c r="E69" s="50" t="n">
        <v>50530.09</v>
      </c>
      <c r="F69" s="51" t="n">
        <v>0.268</v>
      </c>
      <c r="G69" s="51" t="n">
        <v>0.3661</v>
      </c>
    </row>
    <row r="70">
      <c r="A70" s="49" t="inlineStr">
        <is>
          <t xml:space="preserve">0002   MOST. SUCURSAL                </t>
        </is>
      </c>
      <c r="B70" s="49" t="inlineStr">
        <is>
          <t xml:space="preserve">ACRONAL 50% 1/4 TEXILAN (210) CUARTO              </t>
        </is>
      </c>
      <c r="C70" s="49" t="n">
        <v>1</v>
      </c>
      <c r="D70" s="50" t="n">
        <v>7288.66</v>
      </c>
      <c r="E70" s="50" t="n">
        <v>5311.74</v>
      </c>
      <c r="F70" s="51" t="n">
        <v>0.2712</v>
      </c>
      <c r="G70" s="51" t="n">
        <v>0.3722</v>
      </c>
    </row>
    <row r="71">
      <c r="A71" s="49" t="inlineStr">
        <is>
          <t xml:space="preserve">0002   MOST. SUCURSAL                </t>
        </is>
      </c>
      <c r="B71" s="49" t="inlineStr">
        <is>
          <t xml:space="preserve">LIJA BANDA FLEXIBLE # 100 6   CARBORUNDUM         </t>
        </is>
      </c>
      <c r="C71" s="49" t="n">
        <v>1</v>
      </c>
      <c r="D71" s="50" t="n">
        <v>7001.68</v>
      </c>
      <c r="E71" s="50" t="n">
        <v>5083.44</v>
      </c>
      <c r="F71" s="51" t="n">
        <v>0.274</v>
      </c>
      <c r="G71" s="51" t="n">
        <v>0.3774</v>
      </c>
    </row>
    <row r="72">
      <c r="A72" s="49" t="inlineStr">
        <is>
          <t xml:space="preserve">0002   MOST. SUCURSAL                </t>
        </is>
      </c>
      <c r="B72" s="49" t="inlineStr">
        <is>
          <t xml:space="preserve">ACRONAL 50% 1/1 TEXILAN (210) GALON               </t>
        </is>
      </c>
      <c r="C72" s="49" t="n">
        <v>4</v>
      </c>
      <c r="D72" s="50" t="n">
        <v>110870.59</v>
      </c>
      <c r="E72" s="50" t="n">
        <v>80342.96000000001</v>
      </c>
      <c r="F72" s="51" t="n">
        <v>0.2753</v>
      </c>
      <c r="G72" s="51" t="n">
        <v>0.38</v>
      </c>
    </row>
    <row r="73">
      <c r="A73" s="49" t="inlineStr">
        <is>
          <t xml:space="preserve">0002   MOST. SUCURSAL                </t>
        </is>
      </c>
      <c r="B73" s="49" t="inlineStr">
        <is>
          <t xml:space="preserve">VINILTEX BASE TINT 01                             </t>
        </is>
      </c>
      <c r="C73" s="49" t="n">
        <v>3</v>
      </c>
      <c r="D73" s="50" t="n">
        <v>234368.07</v>
      </c>
      <c r="E73" s="50" t="n">
        <v>168762</v>
      </c>
      <c r="F73" s="51" t="n">
        <v>0.2799</v>
      </c>
      <c r="G73" s="51" t="n">
        <v>0.3887</v>
      </c>
    </row>
    <row r="74">
      <c r="A74" s="49" t="inlineStr">
        <is>
          <t xml:space="preserve">0002   MOST. SUCURSAL                </t>
        </is>
      </c>
      <c r="B74" s="49" t="inlineStr">
        <is>
          <t xml:space="preserve">SIKAFLUID x 25.KLG                                </t>
        </is>
      </c>
      <c r="C74" s="49" t="n">
        <v>1</v>
      </c>
      <c r="D74" s="50" t="n">
        <v>429210</v>
      </c>
      <c r="E74" s="50" t="n">
        <v>307726.17</v>
      </c>
      <c r="F74" s="51" t="n">
        <v>0.283</v>
      </c>
      <c r="G74" s="51" t="n">
        <v>0.3948</v>
      </c>
    </row>
    <row r="75">
      <c r="A75" s="49" t="inlineStr">
        <is>
          <t xml:space="preserve">0002   MOST. SUCURSAL                </t>
        </is>
      </c>
      <c r="B75" s="49" t="inlineStr">
        <is>
          <t xml:space="preserve">TOR 6X1 PUNTA BROCA AVELLANADO FSD 6100           </t>
        </is>
      </c>
      <c r="C75" s="49" t="n">
        <v>500</v>
      </c>
      <c r="D75" s="50" t="n">
        <v>10588.24</v>
      </c>
      <c r="E75" s="50" t="n">
        <v>7512.02</v>
      </c>
      <c r="F75" s="51" t="n">
        <v>0.2905</v>
      </c>
      <c r="G75" s="51" t="n">
        <v>0.4095</v>
      </c>
    </row>
    <row r="76">
      <c r="A76" s="49" t="inlineStr">
        <is>
          <t xml:space="preserve">0002   MOST. SUCURSAL                </t>
        </is>
      </c>
      <c r="B76" s="49" t="inlineStr">
        <is>
          <t>RODILLO FELPA 9 PREMIUM GOYA (ANTES PROFESIONAL 9)</t>
        </is>
      </c>
      <c r="C76" s="49" t="n">
        <v>1</v>
      </c>
      <c r="D76" s="50" t="n">
        <v>6587.43</v>
      </c>
      <c r="E76" s="50" t="n">
        <v>4666.19</v>
      </c>
      <c r="F76" s="51" t="n">
        <v>0.2917</v>
      </c>
      <c r="G76" s="51" t="n">
        <v>0.4117</v>
      </c>
    </row>
    <row r="77">
      <c r="A77" s="49" t="inlineStr">
        <is>
          <t xml:space="preserve">0002   MOST. SUCURSAL                </t>
        </is>
      </c>
      <c r="B77" s="49" t="inlineStr">
        <is>
          <t xml:space="preserve">PEGANTE 2532 (G1) CUARTO                          </t>
        </is>
      </c>
      <c r="C77" s="49" t="n">
        <v>2</v>
      </c>
      <c r="D77" s="50" t="n">
        <v>16381.51</v>
      </c>
      <c r="E77" s="50" t="n">
        <v>11596.84</v>
      </c>
      <c r="F77" s="51" t="n">
        <v>0.2921</v>
      </c>
      <c r="G77" s="51" t="n">
        <v>0.4126</v>
      </c>
    </row>
    <row r="78">
      <c r="A78" s="49" t="inlineStr">
        <is>
          <t xml:space="preserve">0002   MOST. SUCURSAL                </t>
        </is>
      </c>
      <c r="B78" s="49" t="inlineStr">
        <is>
          <t xml:space="preserve">VINILTEX BASE DEEP 05                             </t>
        </is>
      </c>
      <c r="C78" s="49" t="n">
        <v>1</v>
      </c>
      <c r="D78" s="50" t="n">
        <v>311521.01</v>
      </c>
      <c r="E78" s="50" t="n">
        <v>220080.91</v>
      </c>
      <c r="F78" s="51" t="n">
        <v>0.2935</v>
      </c>
      <c r="G78" s="51" t="n">
        <v>0.4155</v>
      </c>
    </row>
    <row r="79">
      <c r="A79" s="49" t="inlineStr">
        <is>
          <t xml:space="preserve">0002   MOST. SUCURSAL                </t>
        </is>
      </c>
      <c r="B79" s="49" t="inlineStr">
        <is>
          <t xml:space="preserve">KORAZA BASE ACCENT 01                             </t>
        </is>
      </c>
      <c r="C79" s="49" t="n">
        <v>1</v>
      </c>
      <c r="D79" s="50" t="n">
        <v>101030.25</v>
      </c>
      <c r="E79" s="50" t="n">
        <v>69617.09</v>
      </c>
      <c r="F79" s="51" t="n">
        <v>0.3109</v>
      </c>
      <c r="G79" s="51" t="n">
        <v>0.4512</v>
      </c>
    </row>
    <row r="80">
      <c r="A80" s="49" t="inlineStr">
        <is>
          <t xml:space="preserve">0002   MOST. SUCURSAL                </t>
        </is>
      </c>
      <c r="B80" s="49" t="inlineStr">
        <is>
          <t xml:space="preserve">SIKASET 123 UNIV x 25KG (ANTES SIKASET L)         </t>
        </is>
      </c>
      <c r="C80" s="49" t="n">
        <v>1</v>
      </c>
      <c r="D80" s="50" t="n">
        <v>348075.38</v>
      </c>
      <c r="E80" s="50" t="n">
        <v>234665.75</v>
      </c>
      <c r="F80" s="51" t="n">
        <v>0.3258</v>
      </c>
      <c r="G80" s="51" t="n">
        <v>0.4833</v>
      </c>
    </row>
    <row r="81">
      <c r="A81" s="49" t="inlineStr">
        <is>
          <t xml:space="preserve">0002   MOST. SUCURSAL                </t>
        </is>
      </c>
      <c r="B81" s="49" t="inlineStr">
        <is>
          <t xml:space="preserve">SIKAFLEX CONSTRUCTION GRIS PLUS                   </t>
        </is>
      </c>
      <c r="C81" s="49" t="n">
        <v>1</v>
      </c>
      <c r="D81" s="50" t="n">
        <v>33030</v>
      </c>
      <c r="E81" s="50" t="n">
        <v>22224.5</v>
      </c>
      <c r="F81" s="51" t="n">
        <v>0.3271</v>
      </c>
      <c r="G81" s="51" t="n">
        <v>0.4862</v>
      </c>
    </row>
    <row r="82">
      <c r="A82" s="49" t="inlineStr">
        <is>
          <t xml:space="preserve">0002   MOST. SUCURSAL                </t>
        </is>
      </c>
      <c r="B82" s="49" t="inlineStr">
        <is>
          <t xml:space="preserve">TOR 6X1 TP PUNTA AGUDA S2001                      </t>
        </is>
      </c>
      <c r="C82" s="49" t="n">
        <v>3300</v>
      </c>
      <c r="D82" s="50" t="n">
        <v>49915.97</v>
      </c>
      <c r="E82" s="50" t="n">
        <v>30001.35</v>
      </c>
      <c r="F82" s="51" t="n">
        <v>0.399</v>
      </c>
      <c r="G82" s="51" t="n">
        <v>0.6637999999999999</v>
      </c>
    </row>
    <row r="83">
      <c r="A83" s="49" t="inlineStr">
        <is>
          <t xml:space="preserve">0002   MOST. SUCURSAL                </t>
        </is>
      </c>
      <c r="B83" s="49" t="inlineStr">
        <is>
          <t xml:space="preserve">SIKAROD X 5/8 MT                                  </t>
        </is>
      </c>
      <c r="C83" s="49" t="n">
        <v>14</v>
      </c>
      <c r="D83" s="50" t="n">
        <v>51035.29</v>
      </c>
      <c r="E83" s="50" t="n">
        <v>26624.57</v>
      </c>
      <c r="F83" s="51" t="n">
        <v>0.4783</v>
      </c>
      <c r="G83" s="51" t="n">
        <v>0.9168000000000001</v>
      </c>
    </row>
    <row r="84">
      <c r="A84" s="49" t="inlineStr">
        <is>
          <t xml:space="preserve">0002   MOST. SUCURSAL                </t>
        </is>
      </c>
      <c r="B84" s="49" t="inlineStr">
        <is>
          <t xml:space="preserve">TOR 8 X1/2 PUNTA AGUDA                            </t>
        </is>
      </c>
      <c r="C84" s="49" t="n">
        <v>500</v>
      </c>
      <c r="D84" s="50" t="n">
        <v>10588.24</v>
      </c>
      <c r="E84" s="50" t="n">
        <v>4517.31</v>
      </c>
      <c r="F84" s="51" t="n">
        <v>0.5734</v>
      </c>
      <c r="G84" s="51" t="n">
        <v>134.39</v>
      </c>
    </row>
    <row r="85">
      <c r="A85" s="49" t="n"/>
      <c r="B85" s="52" t="inlineStr">
        <is>
          <t>Total General</t>
        </is>
      </c>
      <c r="C85" s="52">
        <f>SUM(C2:C84)</f>
        <v/>
      </c>
      <c r="D85" s="53">
        <f>SUM(D2:D84)</f>
        <v/>
      </c>
      <c r="E85" s="53">
        <f>SUM(E2:E84)</f>
        <v/>
      </c>
      <c r="F85" s="54">
        <f>IF(D85=0,0,1-(E85/D85))</f>
        <v/>
      </c>
      <c r="G85" s="54">
        <f>IF(E85=0,0,(D85/E85)-1)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16"/>
  <sheetViews>
    <sheetView workbookViewId="0">
      <selection activeCell="A2" sqref="A2"/>
    </sheetView>
  </sheetViews>
  <sheetFormatPr baseColWidth="10" defaultRowHeight="15"/>
  <cols>
    <col width="32.42578125" bestFit="1" customWidth="1" style="30" min="1" max="1"/>
    <col width="53" bestFit="1" customWidth="1" style="30" min="2" max="2"/>
    <col width="15.42578125" bestFit="1" customWidth="1" style="43" min="3" max="3"/>
    <col width="15.5703125" bestFit="1" customWidth="1" style="42" min="4" max="4"/>
    <col width="16" customWidth="1" style="42" min="5" max="5"/>
    <col width="11.5703125" customWidth="1" style="30" min="6" max="6"/>
    <col width="11.28515625" customWidth="1" style="30" min="7" max="7"/>
  </cols>
  <sheetData>
    <row r="1">
      <c r="A1" t="inlineStr">
        <is>
          <t>CENTRO DE COSTO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0003   MOSTRADOR CALARCA             </t>
        </is>
      </c>
      <c r="B2" s="49" t="inlineStr">
        <is>
          <t xml:space="preserve">PLACA DE YESO GYPLAC ST 1220x2440x12.7            </t>
        </is>
      </c>
      <c r="C2" s="49" t="n">
        <v>31</v>
      </c>
      <c r="D2" s="50" t="n">
        <v>1185418.57</v>
      </c>
      <c r="E2" s="50" t="n">
        <v>1102521.51</v>
      </c>
      <c r="F2" s="51" t="n">
        <v>0.0699</v>
      </c>
      <c r="G2" s="51" t="n">
        <v>0.07519999999999999</v>
      </c>
    </row>
    <row r="3">
      <c r="A3" s="49" t="inlineStr">
        <is>
          <t xml:space="preserve">0003   MOSTRADOR CALARCA             </t>
        </is>
      </c>
      <c r="B3" s="49" t="inlineStr">
        <is>
          <t xml:space="preserve">SUPERBOARD ST 6 MM 1.22x2.44 PESO 27.8 Kg         </t>
        </is>
      </c>
      <c r="C3" s="49" t="n">
        <v>2</v>
      </c>
      <c r="D3" s="50" t="n">
        <v>100047.06</v>
      </c>
      <c r="E3" s="50" t="n">
        <v>92727.16</v>
      </c>
      <c r="F3" s="51" t="n">
        <v>0.0732</v>
      </c>
      <c r="G3" s="51" t="n">
        <v>0.0789</v>
      </c>
    </row>
    <row r="4">
      <c r="A4" s="49" t="inlineStr">
        <is>
          <t xml:space="preserve">0003   MOSTRADOR CALARCA             </t>
        </is>
      </c>
      <c r="B4" s="49" t="inlineStr">
        <is>
          <t xml:space="preserve">CEMENTO GRIS X 50 KL                              </t>
        </is>
      </c>
      <c r="C4" s="49" t="n">
        <v>1.5</v>
      </c>
      <c r="D4" s="50" t="n">
        <v>42568.9</v>
      </c>
      <c r="E4" s="50" t="n">
        <v>39075.6</v>
      </c>
      <c r="F4" s="51" t="n">
        <v>0.08210000000000001</v>
      </c>
      <c r="G4" s="51" t="n">
        <v>0.08939999999999999</v>
      </c>
    </row>
    <row r="5">
      <c r="A5" s="49" t="inlineStr">
        <is>
          <t xml:space="preserve">0003   MOSTRADOR CALARCA             </t>
        </is>
      </c>
      <c r="B5" s="49" t="inlineStr">
        <is>
          <t xml:space="preserve">ESTUCO OBRAS IMPADOC x 25 KL                      </t>
        </is>
      </c>
      <c r="C5" s="49" t="n">
        <v>13</v>
      </c>
      <c r="D5" s="50" t="n">
        <v>335649.07</v>
      </c>
      <c r="E5" s="50" t="n">
        <v>306566.44</v>
      </c>
      <c r="F5" s="51" t="n">
        <v>0.0866</v>
      </c>
      <c r="G5" s="51" t="n">
        <v>0.0949</v>
      </c>
    </row>
    <row r="6">
      <c r="A6" s="49" t="inlineStr">
        <is>
          <t xml:space="preserve">0003   MOSTRADOR CALARCA             </t>
        </is>
      </c>
      <c r="B6" s="49" t="inlineStr">
        <is>
          <t xml:space="preserve">SIKAFILL 7 POWER GRIS X GL                        </t>
        </is>
      </c>
      <c r="C6" s="49" t="n">
        <v>2</v>
      </c>
      <c r="D6" s="50" t="n">
        <v>111188.64</v>
      </c>
      <c r="E6" s="50" t="n">
        <v>100947.97</v>
      </c>
      <c r="F6" s="51" t="n">
        <v>0.09210000000000002</v>
      </c>
      <c r="G6" s="51" t="n">
        <v>0.1014</v>
      </c>
    </row>
    <row r="7">
      <c r="A7" s="49" t="inlineStr">
        <is>
          <t xml:space="preserve">0003   MOSTRADOR CALARCA             </t>
        </is>
      </c>
      <c r="B7" s="49" t="inlineStr">
        <is>
          <t xml:space="preserve">ESPUMA EXPANSIVA MULTIUSO X 750 ML + 50 % GRATIS  </t>
        </is>
      </c>
      <c r="C7" s="49" t="n">
        <v>1</v>
      </c>
      <c r="D7" s="50" t="n">
        <v>13872.1</v>
      </c>
      <c r="E7" s="50" t="n">
        <v>12444</v>
      </c>
      <c r="F7" s="51" t="n">
        <v>0.1029</v>
      </c>
      <c r="G7" s="51" t="n">
        <v>0.1148</v>
      </c>
    </row>
    <row r="8">
      <c r="A8" s="49" t="inlineStr">
        <is>
          <t xml:space="preserve">0003   MOSTRADOR CALARCA             </t>
        </is>
      </c>
      <c r="B8" s="49" t="inlineStr">
        <is>
          <t xml:space="preserve">CLARABOYA # 6 P7                                  </t>
        </is>
      </c>
      <c r="C8" s="49" t="n">
        <v>3</v>
      </c>
      <c r="D8" s="50" t="n">
        <v>165657.98</v>
      </c>
      <c r="E8" s="50" t="n">
        <v>148052.53</v>
      </c>
      <c r="F8" s="51" t="n">
        <v>0.1063</v>
      </c>
      <c r="G8" s="51" t="n">
        <v>0.1189</v>
      </c>
    </row>
    <row r="9">
      <c r="A9" s="49" t="inlineStr">
        <is>
          <t xml:space="preserve">0003   MOSTRADOR CALARCA             </t>
        </is>
      </c>
      <c r="B9" s="49" t="inlineStr">
        <is>
          <t xml:space="preserve">TEE PRESION 1/2                                   </t>
        </is>
      </c>
      <c r="C9" s="49" t="n">
        <v>30</v>
      </c>
      <c r="D9" s="50" t="n">
        <v>12241.01</v>
      </c>
      <c r="E9" s="50" t="n">
        <v>10778.37</v>
      </c>
      <c r="F9" s="51" t="n">
        <v>0.1195</v>
      </c>
      <c r="G9" s="51" t="n">
        <v>0.1357</v>
      </c>
    </row>
    <row r="10">
      <c r="A10" s="49" t="inlineStr">
        <is>
          <t xml:space="preserve">0003   MOSTRADOR CALARCA             </t>
        </is>
      </c>
      <c r="B10" s="49" t="inlineStr">
        <is>
          <t xml:space="preserve">IMPAEXTUCO x 25 KLS                               </t>
        </is>
      </c>
      <c r="C10" s="49" t="n">
        <v>1</v>
      </c>
      <c r="D10" s="50" t="n">
        <v>56121.95</v>
      </c>
      <c r="E10" s="50" t="n">
        <v>49362.36</v>
      </c>
      <c r="F10" s="51" t="n">
        <v>0.1204</v>
      </c>
      <c r="G10" s="51" t="n">
        <v>0.1369</v>
      </c>
    </row>
    <row r="11">
      <c r="A11" s="49" t="inlineStr">
        <is>
          <t xml:space="preserve">0003   MOSTRADOR CALARCA             </t>
        </is>
      </c>
      <c r="B11" s="49" t="inlineStr">
        <is>
          <t xml:space="preserve">BOARDFLEX JUNTAS IMPADOC 05 X 25 KG               </t>
        </is>
      </c>
      <c r="C11" s="49" t="n">
        <v>1</v>
      </c>
      <c r="D11" s="50" t="n">
        <v>103352.94</v>
      </c>
      <c r="E11" s="50" t="n">
        <v>90900</v>
      </c>
      <c r="F11" s="51" t="n">
        <v>0.1205</v>
      </c>
      <c r="G11" s="51" t="n">
        <v>0.137</v>
      </c>
    </row>
    <row r="12">
      <c r="A12" s="49" t="inlineStr">
        <is>
          <t xml:space="preserve">0003   MOSTRADOR CALARCA             </t>
        </is>
      </c>
      <c r="B12" s="49" t="inlineStr">
        <is>
          <t xml:space="preserve">S.L. CANAL 90 CAL.26 x 2.44 MTS                   </t>
        </is>
      </c>
      <c r="C12" s="49" t="n">
        <v>30</v>
      </c>
      <c r="D12" s="50" t="n">
        <v>158117.65</v>
      </c>
      <c r="E12" s="50" t="n">
        <v>139058.16</v>
      </c>
      <c r="F12" s="51" t="n">
        <v>0.1205</v>
      </c>
      <c r="G12" s="51" t="n">
        <v>0.1371</v>
      </c>
    </row>
    <row r="13">
      <c r="A13" s="49" t="inlineStr">
        <is>
          <t xml:space="preserve">0003   MOSTRADOR CALARCA             </t>
        </is>
      </c>
      <c r="B13" s="49" t="inlineStr">
        <is>
          <t xml:space="preserve">UNION PRESION 1/2                                 </t>
        </is>
      </c>
      <c r="C13" s="49" t="n">
        <v>40</v>
      </c>
      <c r="D13" s="50" t="n">
        <v>8028.91</v>
      </c>
      <c r="E13" s="50" t="n">
        <v>7046.42</v>
      </c>
      <c r="F13" s="51" t="n">
        <v>0.1224</v>
      </c>
      <c r="G13" s="51" t="n">
        <v>0.1394</v>
      </c>
    </row>
    <row r="14">
      <c r="A14" s="49" t="inlineStr">
        <is>
          <t xml:space="preserve">0003   MOSTRADOR CALARCA             </t>
        </is>
      </c>
      <c r="B14" s="49" t="inlineStr">
        <is>
          <t xml:space="preserve">CAL HIDRATADA X 10 KG ( PROMICAL / CALIDRA )      </t>
        </is>
      </c>
      <c r="C14" s="49" t="n">
        <v>2</v>
      </c>
      <c r="D14" s="50" t="n">
        <v>22949.58</v>
      </c>
      <c r="E14" s="50" t="n">
        <v>20059.18</v>
      </c>
      <c r="F14" s="51" t="n">
        <v>0.1259</v>
      </c>
      <c r="G14" s="51" t="n">
        <v>0.1441</v>
      </c>
    </row>
    <row r="15">
      <c r="A15" s="49" t="inlineStr">
        <is>
          <t xml:space="preserve">0003   MOSTRADOR CALARCA             </t>
        </is>
      </c>
      <c r="B15" s="49" t="inlineStr">
        <is>
          <t xml:space="preserve">MASILLA POLIESTER P1500 04                        </t>
        </is>
      </c>
      <c r="C15" s="49" t="n">
        <v>5</v>
      </c>
      <c r="D15" s="50" t="n">
        <v>96797.38</v>
      </c>
      <c r="E15" s="50" t="n">
        <v>84060</v>
      </c>
      <c r="F15" s="51" t="n">
        <v>0.1316</v>
      </c>
      <c r="G15" s="51" t="n">
        <v>0.1515</v>
      </c>
    </row>
    <row r="16">
      <c r="A16" s="49" t="inlineStr">
        <is>
          <t xml:space="preserve">0003   MOSTRADOR CALARCA             </t>
        </is>
      </c>
      <c r="B16" s="49" t="inlineStr">
        <is>
          <t xml:space="preserve">ADHESAN 1600 (G3) BOTELLA                         </t>
        </is>
      </c>
      <c r="C16" s="49" t="n">
        <v>2</v>
      </c>
      <c r="D16" s="50" t="n">
        <v>11271.43</v>
      </c>
      <c r="E16" s="50" t="n">
        <v>9692.200000000001</v>
      </c>
      <c r="F16" s="51" t="n">
        <v>0.1401</v>
      </c>
      <c r="G16" s="51" t="n">
        <v>0.1629</v>
      </c>
    </row>
    <row r="17">
      <c r="A17" s="49" t="inlineStr">
        <is>
          <t xml:space="preserve">0003   MOSTRADOR CALARCA             </t>
        </is>
      </c>
      <c r="B17" s="49" t="inlineStr">
        <is>
          <t xml:space="preserve">ESTUCO IMPADOC x 25 KLS BLANCO PLUS               </t>
        </is>
      </c>
      <c r="C17" s="49" t="n">
        <v>1</v>
      </c>
      <c r="D17" s="50" t="n">
        <v>34209.29</v>
      </c>
      <c r="E17" s="50" t="n">
        <v>29399.57</v>
      </c>
      <c r="F17" s="51" t="n">
        <v>0.1406</v>
      </c>
      <c r="G17" s="51" t="n">
        <v>0.1636</v>
      </c>
    </row>
    <row r="18">
      <c r="A18" s="49" t="inlineStr">
        <is>
          <t xml:space="preserve">0003   MOSTRADOR CALARCA             </t>
        </is>
      </c>
      <c r="B18" s="49" t="inlineStr">
        <is>
          <t xml:space="preserve">ESTUCO IMPADOC x 10 KLS BLANCO PLUS               </t>
        </is>
      </c>
      <c r="C18" s="49" t="n">
        <v>1</v>
      </c>
      <c r="D18" s="50" t="n">
        <v>14503.57</v>
      </c>
      <c r="E18" s="50" t="n">
        <v>12456.07</v>
      </c>
      <c r="F18" s="51" t="n">
        <v>0.1412</v>
      </c>
      <c r="G18" s="51" t="n">
        <v>0.1644</v>
      </c>
    </row>
    <row r="19">
      <c r="A19" s="49" t="inlineStr">
        <is>
          <t xml:space="preserve">0003   MOSTRADOR CALARCA             </t>
        </is>
      </c>
      <c r="B19" s="49" t="inlineStr">
        <is>
          <t xml:space="preserve">PEGANTE S-33 PET X 3000 ML                        </t>
        </is>
      </c>
      <c r="C19" s="49" t="n">
        <v>1</v>
      </c>
      <c r="D19" s="50" t="n">
        <v>39678.99</v>
      </c>
      <c r="E19" s="50" t="n">
        <v>34076.66</v>
      </c>
      <c r="F19" s="51" t="n">
        <v>0.1412</v>
      </c>
      <c r="G19" s="51" t="n">
        <v>0.1644</v>
      </c>
    </row>
    <row r="20">
      <c r="A20" s="49" t="inlineStr">
        <is>
          <t xml:space="preserve">0003   MOSTRADOR CALARCA             </t>
        </is>
      </c>
      <c r="B20" s="49" t="inlineStr">
        <is>
          <t xml:space="preserve">INMUNIZANTE COMEFIN PLUS X 30 CC (EXENTO)         </t>
        </is>
      </c>
      <c r="C20" s="49" t="n">
        <v>1</v>
      </c>
      <c r="D20" s="50" t="n">
        <v>28690</v>
      </c>
      <c r="E20" s="50" t="n">
        <v>24615.69</v>
      </c>
      <c r="F20" s="51" t="n">
        <v>0.142</v>
      </c>
      <c r="G20" s="51" t="n">
        <v>0.1655</v>
      </c>
    </row>
    <row r="21">
      <c r="A21" s="49" t="inlineStr">
        <is>
          <t xml:space="preserve">0003   MOSTRADOR CALARCA             </t>
        </is>
      </c>
      <c r="B21" s="49" t="inlineStr">
        <is>
          <t xml:space="preserve">TEJA MARFIL # 8 P7 GERFOR                         </t>
        </is>
      </c>
      <c r="C21" s="49" t="n">
        <v>2</v>
      </c>
      <c r="D21" s="50" t="n">
        <v>77403.11</v>
      </c>
      <c r="E21" s="50" t="n">
        <v>66258.96000000001</v>
      </c>
      <c r="F21" s="51" t="n">
        <v>0.144</v>
      </c>
      <c r="G21" s="51" t="n">
        <v>0.1682</v>
      </c>
    </row>
    <row r="22">
      <c r="A22" s="49" t="inlineStr">
        <is>
          <t xml:space="preserve">0003   MOSTRADOR CALARCA             </t>
        </is>
      </c>
      <c r="B22" s="49" t="inlineStr">
        <is>
          <t xml:space="preserve">MASILLA GYPLAC CANECA X 28 KL                     </t>
        </is>
      </c>
      <c r="C22" s="49" t="n">
        <v>1</v>
      </c>
      <c r="D22" s="50" t="n">
        <v>39664.71</v>
      </c>
      <c r="E22" s="50" t="n">
        <v>33875.05</v>
      </c>
      <c r="F22" s="51" t="n">
        <v>0.146</v>
      </c>
      <c r="G22" s="51" t="n">
        <v>0.1709</v>
      </c>
    </row>
    <row r="23">
      <c r="A23" s="49" t="inlineStr">
        <is>
          <t xml:space="preserve">0003   MOSTRADOR CALARCA             </t>
        </is>
      </c>
      <c r="B23" s="49" t="inlineStr">
        <is>
          <t xml:space="preserve">TEJA AJOZINC CRISTAL #10 3.05                     </t>
        </is>
      </c>
      <c r="C23" s="49" t="n">
        <v>3</v>
      </c>
      <c r="D23" s="50" t="n">
        <v>91512.86</v>
      </c>
      <c r="E23" s="50" t="n">
        <v>78058.52</v>
      </c>
      <c r="F23" s="51" t="n">
        <v>0.147</v>
      </c>
      <c r="G23" s="51" t="n">
        <v>0.1724</v>
      </c>
    </row>
    <row r="24">
      <c r="A24" s="49" t="inlineStr">
        <is>
          <t xml:space="preserve">0003   MOSTRADOR CALARCA             </t>
        </is>
      </c>
      <c r="B24" s="49" t="inlineStr">
        <is>
          <t xml:space="preserve">INVECRYL 500 X 750 GR.                            </t>
        </is>
      </c>
      <c r="C24" s="49" t="n">
        <v>5</v>
      </c>
      <c r="D24" s="50" t="n">
        <v>44250</v>
      </c>
      <c r="E24" s="50" t="n">
        <v>37556</v>
      </c>
      <c r="F24" s="51" t="n">
        <v>0.1513</v>
      </c>
      <c r="G24" s="51" t="n">
        <v>0.1782</v>
      </c>
    </row>
    <row r="25">
      <c r="A25" s="49" t="inlineStr">
        <is>
          <t xml:space="preserve">0003   MOSTRADOR CALARCA             </t>
        </is>
      </c>
      <c r="B25" s="49" t="inlineStr">
        <is>
          <t xml:space="preserve">ADHESAN 1600 (G3) MEDIA BOTELLA                   </t>
        </is>
      </c>
      <c r="C25" s="49" t="n">
        <v>4</v>
      </c>
      <c r="D25" s="50" t="n">
        <v>12285.71</v>
      </c>
      <c r="E25" s="50" t="n">
        <v>10420.64</v>
      </c>
      <c r="F25" s="51" t="n">
        <v>0.1518</v>
      </c>
      <c r="G25" s="51" t="n">
        <v>0.179</v>
      </c>
    </row>
    <row r="26">
      <c r="A26" s="49" t="inlineStr">
        <is>
          <t xml:space="preserve">0003   MOSTRADOR CALARCA             </t>
        </is>
      </c>
      <c r="B26" s="49" t="inlineStr">
        <is>
          <t xml:space="preserve">IMPABOQUILLA BEIGE X 2 KG                         </t>
        </is>
      </c>
      <c r="C26" s="49" t="n">
        <v>1</v>
      </c>
      <c r="D26" s="50" t="n">
        <v>6668.57</v>
      </c>
      <c r="E26" s="50" t="n">
        <v>5655.69</v>
      </c>
      <c r="F26" s="51" t="n">
        <v>0.1519</v>
      </c>
      <c r="G26" s="51" t="n">
        <v>0.1791</v>
      </c>
    </row>
    <row r="27">
      <c r="A27" s="49" t="inlineStr">
        <is>
          <t xml:space="preserve">0003   MOSTRADOR CALARCA             </t>
        </is>
      </c>
      <c r="B27" s="49" t="inlineStr">
        <is>
          <t xml:space="preserve">MASILLA DRYWALL IMPADOC 01                        </t>
        </is>
      </c>
      <c r="C27" s="49" t="n">
        <v>1</v>
      </c>
      <c r="D27" s="50" t="n">
        <v>12028.57</v>
      </c>
      <c r="E27" s="50" t="n">
        <v>10167.9</v>
      </c>
      <c r="F27" s="51" t="n">
        <v>0.1547</v>
      </c>
      <c r="G27" s="51" t="n">
        <v>0.183</v>
      </c>
    </row>
    <row r="28">
      <c r="A28" s="49" t="inlineStr">
        <is>
          <t xml:space="preserve">0003   MOSTRADOR CALARCA             </t>
        </is>
      </c>
      <c r="B28" s="49" t="inlineStr">
        <is>
          <t xml:space="preserve">RODILLO POLIESTER 2  MASTDER REF:200              </t>
        </is>
      </c>
      <c r="C28" s="49" t="n">
        <v>7</v>
      </c>
      <c r="D28" s="50" t="n">
        <v>22525.21</v>
      </c>
      <c r="E28" s="50" t="n">
        <v>19035.24</v>
      </c>
      <c r="F28" s="51" t="n">
        <v>0.1549</v>
      </c>
      <c r="G28" s="51" t="n">
        <v>0.1833</v>
      </c>
    </row>
    <row r="29">
      <c r="A29" s="49" t="inlineStr">
        <is>
          <t xml:space="preserve">0003   MOSTRADOR CALARCA             </t>
        </is>
      </c>
      <c r="B29" s="49" t="inlineStr">
        <is>
          <t xml:space="preserve">ESTUCO PANEL SR X 25K                             </t>
        </is>
      </c>
      <c r="C29" s="49" t="n">
        <v>4</v>
      </c>
      <c r="D29" s="50" t="n">
        <v>200964.95</v>
      </c>
      <c r="E29" s="50" t="n">
        <v>169628.18</v>
      </c>
      <c r="F29" s="51" t="n">
        <v>0.1559</v>
      </c>
      <c r="G29" s="51" t="n">
        <v>0.1847</v>
      </c>
    </row>
    <row r="30">
      <c r="A30" s="49" t="inlineStr">
        <is>
          <t xml:space="preserve">0003   MOSTRADOR CALARCA             </t>
        </is>
      </c>
      <c r="B30" s="49" t="inlineStr">
        <is>
          <t xml:space="preserve">CINTA MALLA DE 5 CMS X 90 MTS                     </t>
        </is>
      </c>
      <c r="C30" s="49" t="n">
        <v>5</v>
      </c>
      <c r="D30" s="50" t="n">
        <v>46501.68</v>
      </c>
      <c r="E30" s="50" t="n">
        <v>39225.27</v>
      </c>
      <c r="F30" s="51" t="n">
        <v>0.1565</v>
      </c>
      <c r="G30" s="51" t="n">
        <v>0.1855</v>
      </c>
    </row>
    <row r="31">
      <c r="A31" s="49" t="inlineStr">
        <is>
          <t xml:space="preserve">0003   MOSTRADOR CALARCA             </t>
        </is>
      </c>
      <c r="B31" s="49" t="inlineStr">
        <is>
          <t xml:space="preserve">PINTULUX ALUMINIO 04                              </t>
        </is>
      </c>
      <c r="C31" s="49" t="n">
        <v>1</v>
      </c>
      <c r="D31" s="50" t="n">
        <v>36257.14</v>
      </c>
      <c r="E31" s="50" t="n">
        <v>30413</v>
      </c>
      <c r="F31" s="51" t="n">
        <v>0.1612</v>
      </c>
      <c r="G31" s="51" t="n">
        <v>0.1922</v>
      </c>
    </row>
    <row r="32">
      <c r="A32" s="49" t="inlineStr">
        <is>
          <t xml:space="preserve">0003   MOSTRADOR CALARCA             </t>
        </is>
      </c>
      <c r="B32" s="49" t="inlineStr">
        <is>
          <t xml:space="preserve">TRAFICO GRIS 01 PINTEX                            </t>
        </is>
      </c>
      <c r="C32" s="49" t="n">
        <v>1</v>
      </c>
      <c r="D32" s="50" t="n">
        <v>77086.84</v>
      </c>
      <c r="E32" s="50" t="n">
        <v>64653.25</v>
      </c>
      <c r="F32" s="51" t="n">
        <v>0.1613</v>
      </c>
      <c r="G32" s="51" t="n">
        <v>0.1923</v>
      </c>
    </row>
    <row r="33">
      <c r="A33" s="49" t="inlineStr">
        <is>
          <t xml:space="preserve">0003   MOSTRADOR CALARCA             </t>
        </is>
      </c>
      <c r="B33" s="49" t="inlineStr">
        <is>
          <t xml:space="preserve">ESMALTE DUREX CHOCOLATE MATE 01                   </t>
        </is>
      </c>
      <c r="C33" s="49" t="n">
        <v>1</v>
      </c>
      <c r="D33" s="50" t="n">
        <v>70862.87</v>
      </c>
      <c r="E33" s="50" t="n">
        <v>59433.5</v>
      </c>
      <c r="F33" s="51" t="n">
        <v>0.1613</v>
      </c>
      <c r="G33" s="51" t="n">
        <v>0.1923</v>
      </c>
    </row>
    <row r="34">
      <c r="A34" s="49" t="inlineStr">
        <is>
          <t xml:space="preserve">0003   MOSTRADOR CALARCA             </t>
        </is>
      </c>
      <c r="B34" s="49" t="inlineStr">
        <is>
          <t xml:space="preserve">ANTICORROSIVO GRIS EXPRESS 01                     </t>
        </is>
      </c>
      <c r="C34" s="49" t="n">
        <v>1</v>
      </c>
      <c r="D34" s="50" t="n">
        <v>49731.82</v>
      </c>
      <c r="E34" s="50" t="n">
        <v>41699.7</v>
      </c>
      <c r="F34" s="51" t="n">
        <v>0.1615</v>
      </c>
      <c r="G34" s="51" t="n">
        <v>0.1926</v>
      </c>
    </row>
    <row r="35">
      <c r="A35" s="49" t="inlineStr">
        <is>
          <t xml:space="preserve">0003   MOSTRADOR CALARCA             </t>
        </is>
      </c>
      <c r="B35" s="49" t="inlineStr">
        <is>
          <t xml:space="preserve">KORAZA BASE DEEP 01                               </t>
        </is>
      </c>
      <c r="C35" s="49" t="n">
        <v>1</v>
      </c>
      <c r="D35" s="50" t="n">
        <v>92431.92999999999</v>
      </c>
      <c r="E35" s="50" t="n">
        <v>77358.64</v>
      </c>
      <c r="F35" s="51" t="n">
        <v>0.1631</v>
      </c>
      <c r="G35" s="51" t="n">
        <v>0.1948</v>
      </c>
    </row>
    <row r="36">
      <c r="A36" s="49" t="inlineStr">
        <is>
          <t xml:space="preserve">0003   MOSTRADOR CALARCA             </t>
        </is>
      </c>
      <c r="B36" s="49" t="inlineStr">
        <is>
          <t xml:space="preserve">TOR CHAZO NR1414 PUNT 1/4X 1.1/4                  </t>
        </is>
      </c>
      <c r="C36" s="49" t="n">
        <v>100</v>
      </c>
      <c r="D36" s="50" t="n">
        <v>12554.62</v>
      </c>
      <c r="E36" s="50" t="n">
        <v>10499.96</v>
      </c>
      <c r="F36" s="51" t="n">
        <v>0.1637</v>
      </c>
      <c r="G36" s="51" t="n">
        <v>0.1957</v>
      </c>
    </row>
    <row r="37">
      <c r="A37" s="49" t="inlineStr">
        <is>
          <t xml:space="preserve">0003   MOSTRADOR CALARCA             </t>
        </is>
      </c>
      <c r="B37" s="49" t="inlineStr">
        <is>
          <t xml:space="preserve">PINTULUX TEU NEGRO MATE 01                        </t>
        </is>
      </c>
      <c r="C37" s="49" t="n">
        <v>1</v>
      </c>
      <c r="D37" s="50" t="n">
        <v>99450.42</v>
      </c>
      <c r="E37" s="50" t="n">
        <v>82270.52</v>
      </c>
      <c r="F37" s="51" t="n">
        <v>0.1727</v>
      </c>
      <c r="G37" s="51" t="n">
        <v>0.2088</v>
      </c>
    </row>
    <row r="38">
      <c r="A38" s="49" t="inlineStr">
        <is>
          <t xml:space="preserve">0003   MOSTRADOR CALARCA             </t>
        </is>
      </c>
      <c r="B38" s="49" t="inlineStr">
        <is>
          <t xml:space="preserve">MASILLA URETAN ROJA 04                            </t>
        </is>
      </c>
      <c r="C38" s="49" t="n">
        <v>2</v>
      </c>
      <c r="D38" s="50" t="n">
        <v>34342.29</v>
      </c>
      <c r="E38" s="50" t="n">
        <v>28375.95</v>
      </c>
      <c r="F38" s="51" t="n">
        <v>0.1737</v>
      </c>
      <c r="G38" s="51" t="n">
        <v>0.2103</v>
      </c>
    </row>
    <row r="39">
      <c r="A39" s="49" t="inlineStr">
        <is>
          <t xml:space="preserve">0003   MOSTRADOR CALARCA             </t>
        </is>
      </c>
      <c r="B39" s="49" t="inlineStr">
        <is>
          <t xml:space="preserve">KORAZA BASE PASTEL 05                             </t>
        </is>
      </c>
      <c r="C39" s="49" t="n">
        <v>1</v>
      </c>
      <c r="D39" s="50" t="n">
        <v>416996.64</v>
      </c>
      <c r="E39" s="50" t="n">
        <v>344059.87</v>
      </c>
      <c r="F39" s="51" t="n">
        <v>0.1749</v>
      </c>
      <c r="G39" s="51" t="n">
        <v>0.212</v>
      </c>
    </row>
    <row r="40">
      <c r="A40" s="49" t="inlineStr">
        <is>
          <t xml:space="preserve">0003   MOSTRADOR CALARCA             </t>
        </is>
      </c>
      <c r="B40" s="49" t="inlineStr">
        <is>
          <t xml:space="preserve">PINTULUX BLANCO 01 TRADICIONAL                    </t>
        </is>
      </c>
      <c r="C40" s="49" t="n">
        <v>3</v>
      </c>
      <c r="D40" s="50" t="n">
        <v>267544.54</v>
      </c>
      <c r="E40" s="50" t="n">
        <v>220046.29</v>
      </c>
      <c r="F40" s="51" t="n">
        <v>0.1775</v>
      </c>
      <c r="G40" s="51" t="n">
        <v>0.2159</v>
      </c>
    </row>
    <row r="41">
      <c r="A41" s="49" t="inlineStr">
        <is>
          <t xml:space="preserve">0003   MOSTRADOR CALARCA             </t>
        </is>
      </c>
      <c r="B41" s="49" t="inlineStr">
        <is>
          <t xml:space="preserve">VINILTEX BLANCO 05                                </t>
        </is>
      </c>
      <c r="C41" s="49" t="n">
        <v>1</v>
      </c>
      <c r="D41" s="50" t="n">
        <v>315882.35</v>
      </c>
      <c r="E41" s="50" t="n">
        <v>258548.19</v>
      </c>
      <c r="F41" s="51" t="n">
        <v>0.1815</v>
      </c>
      <c r="G41" s="51" t="n">
        <v>0.2218</v>
      </c>
    </row>
    <row r="42">
      <c r="A42" s="49" t="inlineStr">
        <is>
          <t xml:space="preserve">0003   MOSTRADOR CALARCA             </t>
        </is>
      </c>
      <c r="B42" s="49" t="inlineStr">
        <is>
          <t xml:space="preserve">COLBON 531 (G2) GALON                             </t>
        </is>
      </c>
      <c r="C42" s="49" t="n">
        <v>6</v>
      </c>
      <c r="D42" s="50" t="n">
        <v>162659.96</v>
      </c>
      <c r="E42" s="50" t="n">
        <v>132552.32</v>
      </c>
      <c r="F42" s="51" t="n">
        <v>0.1851</v>
      </c>
      <c r="G42" s="51" t="n">
        <v>0.2271</v>
      </c>
    </row>
    <row r="43">
      <c r="A43" s="49" t="inlineStr">
        <is>
          <t xml:space="preserve">0003   MOSTRADOR CALARCA             </t>
        </is>
      </c>
      <c r="B43" s="49" t="inlineStr">
        <is>
          <t xml:space="preserve">PINTULUX VERDE ESMERALDA 45-04                    </t>
        </is>
      </c>
      <c r="C43" s="49" t="n">
        <v>1</v>
      </c>
      <c r="D43" s="50" t="n">
        <v>31517.65</v>
      </c>
      <c r="E43" s="50" t="n">
        <v>25601.63</v>
      </c>
      <c r="F43" s="51" t="n">
        <v>0.1877</v>
      </c>
      <c r="G43" s="51" t="n">
        <v>0.2311</v>
      </c>
    </row>
    <row r="44">
      <c r="A44" s="49" t="inlineStr">
        <is>
          <t xml:space="preserve">0003   MOSTRADOR CALARCA             </t>
        </is>
      </c>
      <c r="B44" s="49" t="inlineStr">
        <is>
          <t xml:space="preserve">KORAZA BASE PASTEL 01                             </t>
        </is>
      </c>
      <c r="C44" s="49" t="n">
        <v>1</v>
      </c>
      <c r="D44" s="50" t="n">
        <v>101030.25</v>
      </c>
      <c r="E44" s="50" t="n">
        <v>81962.39</v>
      </c>
      <c r="F44" s="51" t="n">
        <v>0.1887</v>
      </c>
      <c r="G44" s="51" t="n">
        <v>0.2326</v>
      </c>
    </row>
    <row r="45">
      <c r="A45" s="49" t="inlineStr">
        <is>
          <t xml:space="preserve">0003   MOSTRADOR CALARCA             </t>
        </is>
      </c>
      <c r="B45" s="49" t="inlineStr">
        <is>
          <t xml:space="preserve">S.L. PARAL 59 CAL.26 x 2.44 MTS                   </t>
        </is>
      </c>
      <c r="C45" s="49" t="n">
        <v>7</v>
      </c>
      <c r="D45" s="50" t="n">
        <v>37682.36</v>
      </c>
      <c r="E45" s="50" t="n">
        <v>30553.26</v>
      </c>
      <c r="F45" s="51" t="n">
        <v>0.1892</v>
      </c>
      <c r="G45" s="51" t="n">
        <v>0.2333</v>
      </c>
    </row>
    <row r="46">
      <c r="A46" s="49" t="inlineStr">
        <is>
          <t xml:space="preserve">0003   MOSTRADOR CALARCA             </t>
        </is>
      </c>
      <c r="B46" s="49" t="inlineStr">
        <is>
          <t xml:space="preserve">S.L. CANAL 60 CAL.26 x 2.44 MTS                   </t>
        </is>
      </c>
      <c r="C46" s="49" t="n">
        <v>2</v>
      </c>
      <c r="D46" s="50" t="n">
        <v>9112.610000000001</v>
      </c>
      <c r="E46" s="50" t="n">
        <v>7386.5</v>
      </c>
      <c r="F46" s="51" t="n">
        <v>0.1894</v>
      </c>
      <c r="G46" s="51" t="n">
        <v>0.2337</v>
      </c>
    </row>
    <row r="47">
      <c r="A47" s="49" t="inlineStr">
        <is>
          <t xml:space="preserve">0003   MOSTRADOR CALARCA             </t>
        </is>
      </c>
      <c r="B47" s="49" t="inlineStr">
        <is>
          <t xml:space="preserve">MEDIA CAÑA DE 6x3 COEXTRUIDA BLANCA               </t>
        </is>
      </c>
      <c r="C47" s="49" t="n">
        <v>6</v>
      </c>
      <c r="D47" s="50" t="n">
        <v>229290.76</v>
      </c>
      <c r="E47" s="50" t="n">
        <v>185293.6</v>
      </c>
      <c r="F47" s="51" t="n">
        <v>0.1919</v>
      </c>
      <c r="G47" s="51" t="n">
        <v>0.2374</v>
      </c>
    </row>
    <row r="48">
      <c r="A48" s="49" t="inlineStr">
        <is>
          <t xml:space="preserve">0003   MOSTRADOR CALARCA             </t>
        </is>
      </c>
      <c r="B48" s="49" t="inlineStr">
        <is>
          <t xml:space="preserve">S.L. ANGULO 3X2 CAL.26 X 2.44 MTS                 </t>
        </is>
      </c>
      <c r="C48" s="49" t="n">
        <v>4</v>
      </c>
      <c r="D48" s="50" t="n">
        <v>8107.56</v>
      </c>
      <c r="E48" s="50" t="n">
        <v>6512.1</v>
      </c>
      <c r="F48" s="51" t="n">
        <v>0.1968</v>
      </c>
      <c r="G48" s="51" t="n">
        <v>0.245</v>
      </c>
    </row>
    <row r="49">
      <c r="A49" s="49" t="inlineStr">
        <is>
          <t xml:space="preserve">0003   MOSTRADOR CALARCA             </t>
        </is>
      </c>
      <c r="B49" s="49" t="inlineStr">
        <is>
          <t xml:space="preserve">KORAZA BLANCO 05                                  </t>
        </is>
      </c>
      <c r="C49" s="49" t="n">
        <v>1</v>
      </c>
      <c r="D49" s="50" t="n">
        <v>416996.64</v>
      </c>
      <c r="E49" s="50" t="n">
        <v>334509.59</v>
      </c>
      <c r="F49" s="51" t="n">
        <v>0.1978</v>
      </c>
      <c r="G49" s="51" t="n">
        <v>0.2466</v>
      </c>
    </row>
    <row r="50">
      <c r="A50" s="49" t="inlineStr">
        <is>
          <t xml:space="preserve">0003   MOSTRADOR CALARCA             </t>
        </is>
      </c>
      <c r="B50" s="49" t="inlineStr">
        <is>
          <t xml:space="preserve">PINTULUX ANOLOC VERDE BRONCE 01                   </t>
        </is>
      </c>
      <c r="C50" s="49" t="n">
        <v>4</v>
      </c>
      <c r="D50" s="50" t="n">
        <v>404121.01</v>
      </c>
      <c r="E50" s="50" t="n">
        <v>324204.74</v>
      </c>
      <c r="F50" s="51" t="n">
        <v>0.1978</v>
      </c>
      <c r="G50" s="51" t="n">
        <v>0.2465</v>
      </c>
    </row>
    <row r="51">
      <c r="A51" s="49" t="inlineStr">
        <is>
          <t xml:space="preserve">0003   MOSTRADOR CALARCA             </t>
        </is>
      </c>
      <c r="B51" s="49" t="inlineStr">
        <is>
          <t xml:space="preserve">CINTA FLANCHE SOUDAL 30CM X 10M                   </t>
        </is>
      </c>
      <c r="C51" s="49" t="n">
        <v>1</v>
      </c>
      <c r="D51" s="50" t="n">
        <v>114400</v>
      </c>
      <c r="E51" s="50" t="n">
        <v>91613.47</v>
      </c>
      <c r="F51" s="51" t="n">
        <v>0.1992</v>
      </c>
      <c r="G51" s="51" t="n">
        <v>0.2487</v>
      </c>
    </row>
    <row r="52">
      <c r="A52" s="49" t="inlineStr">
        <is>
          <t xml:space="preserve">0003   MOSTRADOR CALARCA             </t>
        </is>
      </c>
      <c r="B52" s="49" t="inlineStr">
        <is>
          <t xml:space="preserve">ESTUCO PANEL EXTENDIDO x 25 KLS                   </t>
        </is>
      </c>
      <c r="C52" s="49" t="n">
        <v>1</v>
      </c>
      <c r="D52" s="50" t="n">
        <v>50079.33</v>
      </c>
      <c r="E52" s="50" t="n">
        <v>40046.64</v>
      </c>
      <c r="F52" s="51" t="n">
        <v>0.2003</v>
      </c>
      <c r="G52" s="51" t="n">
        <v>0.2505</v>
      </c>
    </row>
    <row r="53">
      <c r="A53" s="49" t="inlineStr">
        <is>
          <t xml:space="preserve">0003   MOSTRADOR CALARCA             </t>
        </is>
      </c>
      <c r="B53" s="49" t="inlineStr">
        <is>
          <t xml:space="preserve">CINTA FLANCHE SOUDAL 10CM X 10M                   </t>
        </is>
      </c>
      <c r="C53" s="49" t="n">
        <v>1</v>
      </c>
      <c r="D53" s="50" t="n">
        <v>46891.43</v>
      </c>
      <c r="E53" s="50" t="n">
        <v>37417.44</v>
      </c>
      <c r="F53" s="51" t="n">
        <v>0.202</v>
      </c>
      <c r="G53" s="51" t="n">
        <v>0.2532</v>
      </c>
    </row>
    <row r="54">
      <c r="A54" s="49" t="inlineStr">
        <is>
          <t xml:space="preserve">0003   MOSTRADOR CALARCA             </t>
        </is>
      </c>
      <c r="B54" s="49" t="inlineStr">
        <is>
          <t xml:space="preserve">BOARDFLEX JUNTAS IMPADOC 01 X 5.6 KG              </t>
        </is>
      </c>
      <c r="C54" s="49" t="n">
        <v>1</v>
      </c>
      <c r="D54" s="50" t="n">
        <v>29526.05</v>
      </c>
      <c r="E54" s="50" t="n">
        <v>23497.6</v>
      </c>
      <c r="F54" s="51" t="n">
        <v>0.2042</v>
      </c>
      <c r="G54" s="51" t="n">
        <v>0.2566</v>
      </c>
    </row>
    <row r="55">
      <c r="A55" s="49" t="inlineStr">
        <is>
          <t xml:space="preserve">0003   MOSTRADOR CALARCA             </t>
        </is>
      </c>
      <c r="B55" s="49" t="inlineStr">
        <is>
          <t xml:space="preserve">PINTULUX BASE TINT 04                             </t>
        </is>
      </c>
      <c r="C55" s="49" t="n">
        <v>1</v>
      </c>
      <c r="D55" s="50" t="n">
        <v>31517.65</v>
      </c>
      <c r="E55" s="50" t="n">
        <v>25044.3</v>
      </c>
      <c r="F55" s="51" t="n">
        <v>0.2054</v>
      </c>
      <c r="G55" s="51" t="n">
        <v>0.2585</v>
      </c>
    </row>
    <row r="56">
      <c r="A56" s="49" t="inlineStr">
        <is>
          <t xml:space="preserve">0003   MOSTRADOR CALARCA             </t>
        </is>
      </c>
      <c r="B56" s="49" t="inlineStr">
        <is>
          <t xml:space="preserve">SILICONE UNIVERSAL TRANSP ( MULTIUSOS) X 280 ML   </t>
        </is>
      </c>
      <c r="C56" s="49" t="n">
        <v>2</v>
      </c>
      <c r="D56" s="50" t="n">
        <v>13015.13</v>
      </c>
      <c r="E56" s="50" t="n">
        <v>10310.98</v>
      </c>
      <c r="F56" s="51" t="n">
        <v>0.2078</v>
      </c>
      <c r="G56" s="51" t="n">
        <v>0.2623</v>
      </c>
    </row>
    <row r="57">
      <c r="A57" s="49" t="inlineStr">
        <is>
          <t xml:space="preserve">0003   MOSTRADOR CALARCA             </t>
        </is>
      </c>
      <c r="B57" s="49" t="inlineStr">
        <is>
          <t xml:space="preserve">SIKAFILL 7 POWER ROJO X GL                        </t>
        </is>
      </c>
      <c r="C57" s="49" t="n">
        <v>1</v>
      </c>
      <c r="D57" s="50" t="n">
        <v>55594.32</v>
      </c>
      <c r="E57" s="50" t="n">
        <v>43739.91</v>
      </c>
      <c r="F57" s="51" t="n">
        <v>0.2132</v>
      </c>
      <c r="G57" s="51" t="n">
        <v>0.271</v>
      </c>
    </row>
    <row r="58">
      <c r="A58" s="49" t="inlineStr">
        <is>
          <t xml:space="preserve">0003   MOSTRADOR CALARCA             </t>
        </is>
      </c>
      <c r="B58" s="49" t="inlineStr">
        <is>
          <t xml:space="preserve">PUNTILLA SIN CABEZA 3/4  CAJA X 400 GR            </t>
        </is>
      </c>
      <c r="C58" s="49" t="n">
        <v>1</v>
      </c>
      <c r="D58" s="50" t="n">
        <v>4666.39</v>
      </c>
      <c r="E58" s="50" t="n">
        <v>3646.87</v>
      </c>
      <c r="F58" s="51" t="n">
        <v>0.2185</v>
      </c>
      <c r="G58" s="51" t="n">
        <v>0.2796</v>
      </c>
    </row>
    <row r="59">
      <c r="A59" s="49" t="inlineStr">
        <is>
          <t xml:space="preserve">0003   MOSTRADOR CALARCA             </t>
        </is>
      </c>
      <c r="B59" s="49" t="inlineStr">
        <is>
          <t xml:space="preserve">PINTULUX BASE DEEP 04                             </t>
        </is>
      </c>
      <c r="C59" s="49" t="n">
        <v>1</v>
      </c>
      <c r="D59" s="50" t="n">
        <v>31517.65</v>
      </c>
      <c r="E59" s="50" t="n">
        <v>24538</v>
      </c>
      <c r="F59" s="51" t="n">
        <v>0.2215</v>
      </c>
      <c r="G59" s="51" t="n">
        <v>0.2844</v>
      </c>
    </row>
    <row r="60">
      <c r="A60" s="49" t="inlineStr">
        <is>
          <t xml:space="preserve">0003   MOSTRADOR CALARCA             </t>
        </is>
      </c>
      <c r="B60" s="49" t="inlineStr">
        <is>
          <t xml:space="preserve">PEGANTE 2532 (G1) GALON                           </t>
        </is>
      </c>
      <c r="C60" s="49" t="n">
        <v>1</v>
      </c>
      <c r="D60" s="50" t="n">
        <v>28357.14</v>
      </c>
      <c r="E60" s="50" t="n">
        <v>22039.42</v>
      </c>
      <c r="F60" s="51" t="n">
        <v>0.2228</v>
      </c>
      <c r="G60" s="51" t="n">
        <v>0.2867</v>
      </c>
    </row>
    <row r="61">
      <c r="A61" s="49" t="inlineStr">
        <is>
          <t xml:space="preserve">0003   MOSTRADOR CALARCA             </t>
        </is>
      </c>
      <c r="B61" s="49" t="inlineStr">
        <is>
          <t xml:space="preserve">ESTUCO PANEL EXTENDIDO X KILO                     </t>
        </is>
      </c>
      <c r="C61" s="49" t="n">
        <v>2</v>
      </c>
      <c r="D61" s="50" t="n">
        <v>4220.17</v>
      </c>
      <c r="E61" s="50" t="n">
        <v>3278.98</v>
      </c>
      <c r="F61" s="51" t="n">
        <v>0.223</v>
      </c>
      <c r="G61" s="51" t="n">
        <v>0.287</v>
      </c>
    </row>
    <row r="62">
      <c r="A62" s="49" t="inlineStr">
        <is>
          <t xml:space="preserve">0003   MOSTRADOR CALARCA             </t>
        </is>
      </c>
      <c r="B62" s="49" t="inlineStr">
        <is>
          <t xml:space="preserve">PINTULUX BRONCE 01                                </t>
        </is>
      </c>
      <c r="C62" s="49" t="n">
        <v>1</v>
      </c>
      <c r="D62" s="50" t="n">
        <v>101030.25</v>
      </c>
      <c r="E62" s="50" t="n">
        <v>78040.59</v>
      </c>
      <c r="F62" s="51" t="n">
        <v>0.2276</v>
      </c>
      <c r="G62" s="51" t="n">
        <v>0.2946</v>
      </c>
    </row>
    <row r="63">
      <c r="A63" s="49" t="inlineStr">
        <is>
          <t xml:space="preserve">0003   MOSTRADOR CALARCA             </t>
        </is>
      </c>
      <c r="B63" s="49" t="inlineStr">
        <is>
          <t xml:space="preserve">VINILTEX BLANCO 04                                </t>
        </is>
      </c>
      <c r="C63" s="49" t="n">
        <v>2</v>
      </c>
      <c r="D63" s="50" t="n">
        <v>58295.8</v>
      </c>
      <c r="E63" s="50" t="n">
        <v>44959.57</v>
      </c>
      <c r="F63" s="51" t="n">
        <v>0.2288</v>
      </c>
      <c r="G63" s="51" t="n">
        <v>0.2966</v>
      </c>
    </row>
    <row r="64">
      <c r="A64" s="49" t="inlineStr">
        <is>
          <t xml:space="preserve">0003   MOSTRADOR CALARCA             </t>
        </is>
      </c>
      <c r="B64" s="49" t="inlineStr">
        <is>
          <t xml:space="preserve">GUANTE GOYA BICOLOR CAL 35 T 9                    </t>
        </is>
      </c>
      <c r="C64" s="49" t="n">
        <v>1</v>
      </c>
      <c r="D64" s="50" t="n">
        <v>5948.28</v>
      </c>
      <c r="E64" s="50" t="n">
        <v>4581.65</v>
      </c>
      <c r="F64" s="51" t="n">
        <v>0.2298</v>
      </c>
      <c r="G64" s="51" t="n">
        <v>0.2983</v>
      </c>
    </row>
    <row r="65">
      <c r="A65" s="49" t="inlineStr">
        <is>
          <t xml:space="preserve">0003   MOSTRADOR CALARCA             </t>
        </is>
      </c>
      <c r="B65" s="49" t="inlineStr">
        <is>
          <t xml:space="preserve">LIJA AGUA # 100 ABRACOL                           </t>
        </is>
      </c>
      <c r="C65" s="49" t="n">
        <v>2</v>
      </c>
      <c r="D65" s="50" t="n">
        <v>2937.82</v>
      </c>
      <c r="E65" s="50" t="n">
        <v>2259.64</v>
      </c>
      <c r="F65" s="51" t="n">
        <v>0.2308</v>
      </c>
      <c r="G65" s="51" t="n">
        <v>0.3001</v>
      </c>
    </row>
    <row r="66">
      <c r="A66" s="49" t="inlineStr">
        <is>
          <t xml:space="preserve">0003   MOSTRADOR CALARCA             </t>
        </is>
      </c>
      <c r="B66" s="49" t="inlineStr">
        <is>
          <t xml:space="preserve">MARMOLINA X 40 KL                                 </t>
        </is>
      </c>
      <c r="C66" s="49" t="n">
        <v>1</v>
      </c>
      <c r="D66" s="50" t="n">
        <v>15483.19</v>
      </c>
      <c r="E66" s="50" t="n">
        <v>11899.15</v>
      </c>
      <c r="F66" s="51" t="n">
        <v>0.2315</v>
      </c>
      <c r="G66" s="51" t="n">
        <v>0.3012</v>
      </c>
    </row>
    <row r="67">
      <c r="A67" s="49" t="inlineStr">
        <is>
          <t xml:space="preserve">0003   MOSTRADOR CALARCA             </t>
        </is>
      </c>
      <c r="B67" s="49" t="inlineStr">
        <is>
          <t xml:space="preserve">BONDEX K X 375 ML (REEMPLAZA PEGANTE PL)          </t>
        </is>
      </c>
      <c r="C67" s="49" t="n">
        <v>1</v>
      </c>
      <c r="D67" s="50" t="n">
        <v>9332.35</v>
      </c>
      <c r="E67" s="50" t="n">
        <v>7170.52</v>
      </c>
      <c r="F67" s="51" t="n">
        <v>0.2316</v>
      </c>
      <c r="G67" s="51" t="n">
        <v>0.3015</v>
      </c>
    </row>
    <row r="68">
      <c r="A68" s="49" t="inlineStr">
        <is>
          <t xml:space="preserve">0003   MOSTRADOR CALARCA             </t>
        </is>
      </c>
      <c r="B68" s="49" t="inlineStr">
        <is>
          <t xml:space="preserve">RODILLO POLIESTER 3 1/2  MASTDER REF:300          </t>
        </is>
      </c>
      <c r="C68" s="49" t="n">
        <v>1</v>
      </c>
      <c r="D68" s="50" t="n">
        <v>4247.9</v>
      </c>
      <c r="E68" s="50" t="n">
        <v>3263.35</v>
      </c>
      <c r="F68" s="51" t="n">
        <v>0.2318</v>
      </c>
      <c r="G68" s="51" t="n">
        <v>0.3017</v>
      </c>
    </row>
    <row r="69">
      <c r="A69" s="49" t="inlineStr">
        <is>
          <t xml:space="preserve">0003   MOSTRADOR CALARCA             </t>
        </is>
      </c>
      <c r="B69" s="49" t="inlineStr">
        <is>
          <t xml:space="preserve">MINERAL ROJO FINO X LB                            </t>
        </is>
      </c>
      <c r="C69" s="49" t="n">
        <v>2</v>
      </c>
      <c r="D69" s="50" t="n">
        <v>11080.67</v>
      </c>
      <c r="E69" s="50" t="n">
        <v>8510</v>
      </c>
      <c r="F69" s="51" t="n">
        <v>0.232</v>
      </c>
      <c r="G69" s="51" t="n">
        <v>0.3021</v>
      </c>
    </row>
    <row r="70">
      <c r="A70" s="49" t="inlineStr">
        <is>
          <t xml:space="preserve">0003   MOSTRADOR CALARCA             </t>
        </is>
      </c>
      <c r="B70" s="49" t="inlineStr">
        <is>
          <t xml:space="preserve">AMARRA PLASTICA BLANCA                            </t>
        </is>
      </c>
      <c r="C70" s="49" t="n">
        <v>10</v>
      </c>
      <c r="D70" s="50" t="n">
        <v>1823.53</v>
      </c>
      <c r="E70" s="50" t="n">
        <v>1400</v>
      </c>
      <c r="F70" s="51" t="n">
        <v>0.2323</v>
      </c>
      <c r="G70" s="51" t="n">
        <v>0.3025</v>
      </c>
    </row>
    <row r="71">
      <c r="A71" s="49" t="inlineStr">
        <is>
          <t xml:space="preserve">0003   MOSTRADOR CALARCA             </t>
        </is>
      </c>
      <c r="B71" s="49" t="inlineStr">
        <is>
          <t xml:space="preserve">COLBON 531 (G2) BOTELLA                           </t>
        </is>
      </c>
      <c r="C71" s="49" t="n">
        <v>4</v>
      </c>
      <c r="D71" s="50" t="n">
        <v>26239.16</v>
      </c>
      <c r="E71" s="50" t="n">
        <v>20131.75</v>
      </c>
      <c r="F71" s="51" t="n">
        <v>0.2328</v>
      </c>
      <c r="G71" s="51" t="n">
        <v>0.3034</v>
      </c>
    </row>
    <row r="72">
      <c r="A72" s="49" t="inlineStr">
        <is>
          <t xml:space="preserve">0003   MOSTRADOR CALARCA             </t>
        </is>
      </c>
      <c r="B72" s="49" t="inlineStr">
        <is>
          <t xml:space="preserve">SIKAMASTIC X 28.KLG                               </t>
        </is>
      </c>
      <c r="C72" s="49" t="n">
        <v>1</v>
      </c>
      <c r="D72" s="50" t="n">
        <v>50849.58</v>
      </c>
      <c r="E72" s="50" t="n">
        <v>38984.7</v>
      </c>
      <c r="F72" s="51" t="n">
        <v>0.2333</v>
      </c>
      <c r="G72" s="51" t="n">
        <v>0.3043</v>
      </c>
    </row>
    <row r="73">
      <c r="A73" s="49" t="inlineStr">
        <is>
          <t xml:space="preserve">0003   MOSTRADOR CALARCA             </t>
        </is>
      </c>
      <c r="B73" s="49" t="inlineStr">
        <is>
          <t xml:space="preserve">LIJA AGUA # 220 ABRACOL                           </t>
        </is>
      </c>
      <c r="C73" s="49" t="n">
        <v>6</v>
      </c>
      <c r="D73" s="50" t="n">
        <v>6753.78</v>
      </c>
      <c r="E73" s="50" t="n">
        <v>5174.36</v>
      </c>
      <c r="F73" s="51" t="n">
        <v>0.2339</v>
      </c>
      <c r="G73" s="51" t="n">
        <v>0.3052</v>
      </c>
    </row>
    <row r="74">
      <c r="A74" s="49" t="inlineStr">
        <is>
          <t xml:space="preserve">0003   MOSTRADOR CALARCA             </t>
        </is>
      </c>
      <c r="B74" s="49" t="inlineStr">
        <is>
          <t xml:space="preserve">LIJA AGUA # 180 ABRACOL                           </t>
        </is>
      </c>
      <c r="C74" s="49" t="n">
        <v>2</v>
      </c>
      <c r="D74" s="50" t="n">
        <v>2762.18</v>
      </c>
      <c r="E74" s="50" t="n">
        <v>2115.2</v>
      </c>
      <c r="F74" s="51" t="n">
        <v>0.2342</v>
      </c>
      <c r="G74" s="51" t="n">
        <v>0.3059</v>
      </c>
    </row>
    <row r="75">
      <c r="A75" s="49" t="inlineStr">
        <is>
          <t xml:space="preserve">0003   MOSTRADOR CALARCA             </t>
        </is>
      </c>
      <c r="B75" s="49" t="inlineStr">
        <is>
          <t xml:space="preserve">CAOLIN X 25 KL                                    </t>
        </is>
      </c>
      <c r="C75" s="49" t="n">
        <v>2</v>
      </c>
      <c r="D75" s="50" t="n">
        <v>38548.74</v>
      </c>
      <c r="E75" s="50" t="n">
        <v>29518.02</v>
      </c>
      <c r="F75" s="51" t="n">
        <v>0.2343</v>
      </c>
      <c r="G75" s="51" t="n">
        <v>0.3059</v>
      </c>
    </row>
    <row r="76">
      <c r="A76" s="49" t="inlineStr">
        <is>
          <t xml:space="preserve">0003   MOSTRADOR CALARCA             </t>
        </is>
      </c>
      <c r="B76" s="49" t="inlineStr">
        <is>
          <t xml:space="preserve">LIJA AGUA # 320 ABRACOL                           </t>
        </is>
      </c>
      <c r="C76" s="49" t="n">
        <v>3</v>
      </c>
      <c r="D76" s="50" t="n">
        <v>3376.89</v>
      </c>
      <c r="E76" s="50" t="n">
        <v>2583.86</v>
      </c>
      <c r="F76" s="51" t="n">
        <v>0.2348</v>
      </c>
      <c r="G76" s="51" t="n">
        <v>0.3069</v>
      </c>
    </row>
    <row r="77">
      <c r="A77" s="49" t="inlineStr">
        <is>
          <t xml:space="preserve">0003   MOSTRADOR CALARCA             </t>
        </is>
      </c>
      <c r="B77" s="49" t="inlineStr">
        <is>
          <t xml:space="preserve">ACRONAL 50% 1/1 TEXILAN (210) GALON               </t>
        </is>
      </c>
      <c r="C77" s="49" t="n">
        <v>-3</v>
      </c>
      <c r="D77" s="50" t="n">
        <v>-78776.47</v>
      </c>
      <c r="E77" s="50" t="n">
        <v>-60261.42</v>
      </c>
      <c r="F77" s="51" t="n">
        <v>0.235</v>
      </c>
      <c r="G77" s="51" t="n">
        <v>0.3072</v>
      </c>
    </row>
    <row r="78">
      <c r="A78" s="49" t="inlineStr">
        <is>
          <t xml:space="preserve">0003   MOSTRADOR CALARCA             </t>
        </is>
      </c>
      <c r="B78" s="49" t="inlineStr">
        <is>
          <t xml:space="preserve">CINTA TESA 1 USO FERRETERIA ECO X 40MT            </t>
        </is>
      </c>
      <c r="C78" s="49" t="n">
        <v>1</v>
      </c>
      <c r="D78" s="50" t="n">
        <v>4686.13</v>
      </c>
      <c r="E78" s="50" t="n">
        <v>3582.63</v>
      </c>
      <c r="F78" s="51" t="n">
        <v>0.2355</v>
      </c>
      <c r="G78" s="51" t="n">
        <v>0.308</v>
      </c>
    </row>
    <row r="79">
      <c r="A79" s="49" t="inlineStr">
        <is>
          <t xml:space="preserve">0003   MOSTRADOR CALARCA             </t>
        </is>
      </c>
      <c r="B79" s="49" t="inlineStr">
        <is>
          <t xml:space="preserve">RODILLO ESPUMA 9 PROFESIONAL GOYA                 </t>
        </is>
      </c>
      <c r="C79" s="49" t="n">
        <v>1</v>
      </c>
      <c r="D79" s="50" t="n">
        <v>7027.61</v>
      </c>
      <c r="E79" s="50" t="n">
        <v>5363.93</v>
      </c>
      <c r="F79" s="51" t="n">
        <v>0.2367</v>
      </c>
      <c r="G79" s="51" t="n">
        <v>0.3102</v>
      </c>
    </row>
    <row r="80">
      <c r="A80" s="49" t="inlineStr">
        <is>
          <t xml:space="preserve">0003   MOSTRADOR CALARCA             </t>
        </is>
      </c>
      <c r="B80" s="49" t="inlineStr">
        <is>
          <t xml:space="preserve">LIJA AGUA # 150 ABRACOL                           </t>
        </is>
      </c>
      <c r="C80" s="49" t="n">
        <v>18</v>
      </c>
      <c r="D80" s="50" t="n">
        <v>24859.66</v>
      </c>
      <c r="E80" s="50" t="n">
        <v>18931.24</v>
      </c>
      <c r="F80" s="51" t="n">
        <v>0.2385</v>
      </c>
      <c r="G80" s="51" t="n">
        <v>0.3132</v>
      </c>
    </row>
    <row r="81">
      <c r="A81" s="49" t="inlineStr">
        <is>
          <t xml:space="preserve">0003   MOSTRADOR CALARCA             </t>
        </is>
      </c>
      <c r="B81" s="49" t="inlineStr">
        <is>
          <t xml:space="preserve">RODILLO JUNIOR 3                                  </t>
        </is>
      </c>
      <c r="C81" s="49" t="n">
        <v>1</v>
      </c>
      <c r="D81" s="50" t="n">
        <v>2885.13</v>
      </c>
      <c r="E81" s="50" t="n">
        <v>2196.38</v>
      </c>
      <c r="F81" s="51" t="n">
        <v>0.2387</v>
      </c>
      <c r="G81" s="51" t="n">
        <v>0.3136</v>
      </c>
    </row>
    <row r="82">
      <c r="A82" s="49" t="inlineStr">
        <is>
          <t xml:space="preserve">0003   MOSTRADOR CALARCA             </t>
        </is>
      </c>
      <c r="B82" s="49" t="inlineStr">
        <is>
          <t xml:space="preserve">LIJA ROJA # 400 CARBORUNDUM                       </t>
        </is>
      </c>
      <c r="C82" s="49" t="n">
        <v>1</v>
      </c>
      <c r="D82" s="50" t="n">
        <v>1796.22</v>
      </c>
      <c r="E82" s="50" t="n">
        <v>1367.4</v>
      </c>
      <c r="F82" s="51" t="n">
        <v>0.2387</v>
      </c>
      <c r="G82" s="51" t="n">
        <v>0.3136</v>
      </c>
    </row>
    <row r="83">
      <c r="A83" s="49" t="inlineStr">
        <is>
          <t xml:space="preserve">0003   MOSTRADOR CALARCA             </t>
        </is>
      </c>
      <c r="B83" s="49" t="inlineStr">
        <is>
          <t xml:space="preserve">LIJA ROJA # 150 CARBORUNDUM                       </t>
        </is>
      </c>
      <c r="C83" s="49" t="n">
        <v>3</v>
      </c>
      <c r="D83" s="50" t="n">
        <v>5388.66</v>
      </c>
      <c r="E83" s="50" t="n">
        <v>4093.57</v>
      </c>
      <c r="F83" s="51" t="n">
        <v>0.2403</v>
      </c>
      <c r="G83" s="51" t="n">
        <v>0.3164</v>
      </c>
    </row>
    <row r="84">
      <c r="A84" s="49" t="inlineStr">
        <is>
          <t xml:space="preserve">0003   MOSTRADOR CALARCA             </t>
        </is>
      </c>
      <c r="B84" s="49" t="inlineStr">
        <is>
          <t xml:space="preserve">RODILLO JUNIOR 2                                  </t>
        </is>
      </c>
      <c r="C84" s="49" t="n">
        <v>1</v>
      </c>
      <c r="D84" s="50" t="n">
        <v>2443.66</v>
      </c>
      <c r="E84" s="50" t="n">
        <v>1851.33</v>
      </c>
      <c r="F84" s="51" t="n">
        <v>0.2424</v>
      </c>
      <c r="G84" s="51" t="n">
        <v>0.3199</v>
      </c>
    </row>
    <row r="85">
      <c r="A85" s="49" t="inlineStr">
        <is>
          <t xml:space="preserve">0003   MOSTRADOR CALARCA             </t>
        </is>
      </c>
      <c r="B85" s="49" t="inlineStr">
        <is>
          <t xml:space="preserve">VINILICO BLANCO 05                                </t>
        </is>
      </c>
      <c r="C85" s="49" t="n">
        <v>2</v>
      </c>
      <c r="D85" s="50" t="n">
        <v>423378.16</v>
      </c>
      <c r="E85" s="50" t="n">
        <v>320383.78</v>
      </c>
      <c r="F85" s="51" t="n">
        <v>0.2433</v>
      </c>
      <c r="G85" s="51" t="n">
        <v>0.3215</v>
      </c>
    </row>
    <row r="86">
      <c r="A86" s="49" t="inlineStr">
        <is>
          <t xml:space="preserve">0003   MOSTRADOR CALARCA             </t>
        </is>
      </c>
      <c r="B86" s="49" t="inlineStr">
        <is>
          <t xml:space="preserve">ASFALTO LIQUIDO GL REF. 190                       </t>
        </is>
      </c>
      <c r="C86" s="49" t="n">
        <v>3</v>
      </c>
      <c r="D86" s="50" t="n">
        <v>157939.29</v>
      </c>
      <c r="E86" s="50" t="n">
        <v>119366.86</v>
      </c>
      <c r="F86" s="51" t="n">
        <v>0.2442</v>
      </c>
      <c r="G86" s="51" t="n">
        <v>0.3231</v>
      </c>
    </row>
    <row r="87">
      <c r="A87" s="49" t="inlineStr">
        <is>
          <t xml:space="preserve">0003   MOSTRADOR CALARCA             </t>
        </is>
      </c>
      <c r="B87" s="49" t="inlineStr">
        <is>
          <t xml:space="preserve">ESPATULA GOYA 1  .                                </t>
        </is>
      </c>
      <c r="C87" s="49" t="n">
        <v>1</v>
      </c>
      <c r="D87" s="50" t="n">
        <v>2565.8</v>
      </c>
      <c r="E87" s="50" t="n">
        <v>1932.93</v>
      </c>
      <c r="F87" s="51" t="n">
        <v>0.2467</v>
      </c>
      <c r="G87" s="51" t="n">
        <v>0.3274</v>
      </c>
    </row>
    <row r="88">
      <c r="A88" s="49" t="inlineStr">
        <is>
          <t xml:space="preserve">0003   MOSTRADOR CALARCA             </t>
        </is>
      </c>
      <c r="B88" s="49" t="inlineStr">
        <is>
          <t xml:space="preserve">DISCO T1 CORTE Ref.420 A46 4 x3.64 x7/8           </t>
        </is>
      </c>
      <c r="C88" s="49" t="n">
        <v>2</v>
      </c>
      <c r="D88" s="50" t="n">
        <v>4038.66</v>
      </c>
      <c r="E88" s="50" t="n">
        <v>3041.49</v>
      </c>
      <c r="F88" s="51" t="n">
        <v>0.2469</v>
      </c>
      <c r="G88" s="51" t="n">
        <v>0.3279</v>
      </c>
    </row>
    <row r="89">
      <c r="A89" s="49" t="inlineStr">
        <is>
          <t xml:space="preserve">0003   MOSTRADOR CALARCA             </t>
        </is>
      </c>
      <c r="B89" s="49" t="inlineStr">
        <is>
          <t xml:space="preserve">LIJA ROJA # 100 CARBORUNDUN                       </t>
        </is>
      </c>
      <c r="C89" s="49" t="n">
        <v>1</v>
      </c>
      <c r="D89" s="50" t="n">
        <v>1947.9</v>
      </c>
      <c r="E89" s="50" t="n">
        <v>1464.3</v>
      </c>
      <c r="F89" s="51" t="n">
        <v>0.2483</v>
      </c>
      <c r="G89" s="51" t="n">
        <v>0.3303</v>
      </c>
    </row>
    <row r="90">
      <c r="A90" s="49" t="inlineStr">
        <is>
          <t xml:space="preserve">0003   MOSTRADOR CALARCA             </t>
        </is>
      </c>
      <c r="B90" s="49" t="inlineStr">
        <is>
          <t xml:space="preserve">BROCHA POPULAR 3   GOYA                           </t>
        </is>
      </c>
      <c r="C90" s="49" t="n">
        <v>1</v>
      </c>
      <c r="D90" s="50" t="n">
        <v>6163.82</v>
      </c>
      <c r="E90" s="50" t="n">
        <v>4622.7</v>
      </c>
      <c r="F90" s="51" t="n">
        <v>0.25</v>
      </c>
      <c r="G90" s="51" t="n">
        <v>0.3334</v>
      </c>
    </row>
    <row r="91">
      <c r="A91" s="49" t="inlineStr">
        <is>
          <t xml:space="preserve">0003   MOSTRADOR CALARCA             </t>
        </is>
      </c>
      <c r="B91" s="49" t="inlineStr">
        <is>
          <t xml:space="preserve">LIJA AGUA # 600 ABRACOL                           </t>
        </is>
      </c>
      <c r="C91" s="49" t="n">
        <v>3</v>
      </c>
      <c r="D91" s="50" t="n">
        <v>3376.89</v>
      </c>
      <c r="E91" s="50" t="n">
        <v>2532.04</v>
      </c>
      <c r="F91" s="51" t="n">
        <v>0.2502</v>
      </c>
      <c r="G91" s="51" t="n">
        <v>0.3337</v>
      </c>
    </row>
    <row r="92">
      <c r="A92" s="49" t="inlineStr">
        <is>
          <t xml:space="preserve">0003   MOSTRADOR CALARCA             </t>
        </is>
      </c>
      <c r="B92" s="49" t="inlineStr">
        <is>
          <t xml:space="preserve">ESPATULA GOYA 1 1/2                               </t>
        </is>
      </c>
      <c r="C92" s="49" t="n">
        <v>1</v>
      </c>
      <c r="D92" s="50" t="n">
        <v>2725.46</v>
      </c>
      <c r="E92" s="50" t="n">
        <v>2039.59</v>
      </c>
      <c r="F92" s="51" t="n">
        <v>0.2517</v>
      </c>
      <c r="G92" s="51" t="n">
        <v>0.3363</v>
      </c>
    </row>
    <row r="93">
      <c r="A93" s="49" t="inlineStr">
        <is>
          <t xml:space="preserve">0003   MOSTRADOR CALARCA             </t>
        </is>
      </c>
      <c r="B93" s="49" t="inlineStr">
        <is>
          <t xml:space="preserve">SIKADUR 31 ADHESIVO X 0.5 KLG                     </t>
        </is>
      </c>
      <c r="C93" s="49" t="n">
        <v>1</v>
      </c>
      <c r="D93" s="50" t="n">
        <v>75465.38</v>
      </c>
      <c r="E93" s="50" t="n">
        <v>56379.77</v>
      </c>
      <c r="F93" s="51" t="n">
        <v>0.2529</v>
      </c>
      <c r="G93" s="51" t="n">
        <v>0.3385</v>
      </c>
    </row>
    <row r="94">
      <c r="A94" s="49" t="inlineStr">
        <is>
          <t xml:space="preserve">0003   MOSTRADOR CALARCA             </t>
        </is>
      </c>
      <c r="B94" s="49" t="inlineStr">
        <is>
          <t xml:space="preserve">LIJA ROJA # 600 CARBORUNDUM                       </t>
        </is>
      </c>
      <c r="C94" s="49" t="n">
        <v>2</v>
      </c>
      <c r="D94" s="50" t="n">
        <v>3895.8</v>
      </c>
      <c r="E94" s="50" t="n">
        <v>2907.97</v>
      </c>
      <c r="F94" s="51" t="n">
        <v>0.2536</v>
      </c>
      <c r="G94" s="51" t="n">
        <v>0.3397</v>
      </c>
    </row>
    <row r="95">
      <c r="A95" s="49" t="inlineStr">
        <is>
          <t xml:space="preserve">0003   MOSTRADOR CALARCA             </t>
        </is>
      </c>
      <c r="B95" s="49" t="inlineStr">
        <is>
          <t xml:space="preserve">PINCEL BRIGTH # 9 PLANO                           </t>
        </is>
      </c>
      <c r="C95" s="49" t="n">
        <v>1</v>
      </c>
      <c r="D95" s="50" t="n">
        <v>1820.17</v>
      </c>
      <c r="E95" s="50" t="n">
        <v>1357.85</v>
      </c>
      <c r="F95" s="51" t="n">
        <v>0.254</v>
      </c>
      <c r="G95" s="51" t="n">
        <v>0.3405</v>
      </c>
    </row>
    <row r="96">
      <c r="A96" s="49" t="inlineStr">
        <is>
          <t xml:space="preserve">0003   MOSTRADOR CALARCA             </t>
        </is>
      </c>
      <c r="B96" s="49" t="inlineStr">
        <is>
          <t xml:space="preserve">BROCHA MONA 1/2 GOYA                              </t>
        </is>
      </c>
      <c r="C96" s="49" t="n">
        <v>1</v>
      </c>
      <c r="D96" s="50" t="n">
        <v>2886.72</v>
      </c>
      <c r="E96" s="50" t="n">
        <v>2150.35</v>
      </c>
      <c r="F96" s="51" t="n">
        <v>0.2551</v>
      </c>
      <c r="G96" s="51" t="n">
        <v>0.3424</v>
      </c>
    </row>
    <row r="97">
      <c r="A97" s="49" t="inlineStr">
        <is>
          <t xml:space="preserve">0003   MOSTRADOR CALARCA             </t>
        </is>
      </c>
      <c r="B97" s="49" t="inlineStr">
        <is>
          <t xml:space="preserve">IMPRIMANTE 8401 ALGRECO 01                        </t>
        </is>
      </c>
      <c r="C97" s="49" t="n">
        <v>1</v>
      </c>
      <c r="D97" s="50" t="n">
        <v>41741.18</v>
      </c>
      <c r="E97" s="50" t="n">
        <v>31043.16</v>
      </c>
      <c r="F97" s="51" t="n">
        <v>0.2563</v>
      </c>
      <c r="G97" s="51" t="n">
        <v>0.3446</v>
      </c>
    </row>
    <row r="98">
      <c r="A98" s="49" t="inlineStr">
        <is>
          <t xml:space="preserve">0003   MOSTRADOR CALARCA             </t>
        </is>
      </c>
      <c r="B98" s="49" t="inlineStr">
        <is>
          <t xml:space="preserve">KORAZA BASE ACCENT 04                             </t>
        </is>
      </c>
      <c r="C98" s="49" t="n">
        <v>2</v>
      </c>
      <c r="D98" s="50" t="n">
        <v>72515.96000000001</v>
      </c>
      <c r="E98" s="50" t="n">
        <v>53270.74</v>
      </c>
      <c r="F98" s="51" t="n">
        <v>0.2654</v>
      </c>
      <c r="G98" s="51" t="n">
        <v>0.3613</v>
      </c>
    </row>
    <row r="99">
      <c r="A99" s="49" t="inlineStr">
        <is>
          <t xml:space="preserve">0003   MOSTRADOR CALARCA             </t>
        </is>
      </c>
      <c r="B99" s="49" t="inlineStr">
        <is>
          <t xml:space="preserve">LIJA BANDA # 100 6 -150 MM                        </t>
        </is>
      </c>
      <c r="C99" s="49" t="n">
        <v>0.5</v>
      </c>
      <c r="D99" s="50" t="n">
        <v>4595.8</v>
      </c>
      <c r="E99" s="50" t="n">
        <v>3366.32</v>
      </c>
      <c r="F99" s="51" t="n">
        <v>0.2675</v>
      </c>
      <c r="G99" s="51" t="n">
        <v>0.3652</v>
      </c>
    </row>
    <row r="100">
      <c r="A100" s="49" t="inlineStr">
        <is>
          <t xml:space="preserve">0003   MOSTRADOR CALARCA             </t>
        </is>
      </c>
      <c r="B100" s="49" t="inlineStr">
        <is>
          <t xml:space="preserve">CURVA CONDUIT CXE 90 3/4                          </t>
        </is>
      </c>
      <c r="C100" s="49" t="n">
        <v>18</v>
      </c>
      <c r="D100" s="50" t="n">
        <v>26966.12</v>
      </c>
      <c r="E100" s="50" t="n">
        <v>19521.27</v>
      </c>
      <c r="F100" s="51" t="n">
        <v>0.2761</v>
      </c>
      <c r="G100" s="51" t="n">
        <v>0.3814</v>
      </c>
    </row>
    <row r="101">
      <c r="A101" s="49" t="inlineStr">
        <is>
          <t xml:space="preserve">0003   MOSTRADOR CALARCA             </t>
        </is>
      </c>
      <c r="B101" s="49" t="inlineStr">
        <is>
          <t xml:space="preserve">VINILTEX BASE DEEP 04                             </t>
        </is>
      </c>
      <c r="C101" s="49" t="n">
        <v>1</v>
      </c>
      <c r="D101" s="50" t="n">
        <v>29147.9</v>
      </c>
      <c r="E101" s="50" t="n">
        <v>21088.24</v>
      </c>
      <c r="F101" s="51" t="n">
        <v>0.2765</v>
      </c>
      <c r="G101" s="51" t="n">
        <v>0.3822</v>
      </c>
    </row>
    <row r="102">
      <c r="A102" s="49" t="inlineStr">
        <is>
          <t xml:space="preserve">0003   MOSTRADOR CALARCA             </t>
        </is>
      </c>
      <c r="B102" s="49" t="inlineStr">
        <is>
          <t xml:space="preserve">LIJA BANDA #120 6 -150 MM                         </t>
        </is>
      </c>
      <c r="C102" s="49" t="n">
        <v>0.5</v>
      </c>
      <c r="D102" s="50" t="n">
        <v>4397.06</v>
      </c>
      <c r="E102" s="50" t="n">
        <v>3161.11</v>
      </c>
      <c r="F102" s="51" t="n">
        <v>0.2811</v>
      </c>
      <c r="G102" s="51" t="n">
        <v>0.391</v>
      </c>
    </row>
    <row r="103">
      <c r="A103" s="49" t="inlineStr">
        <is>
          <t xml:space="preserve">0003   MOSTRADOR CALARCA             </t>
        </is>
      </c>
      <c r="B103" s="49" t="inlineStr">
        <is>
          <t xml:space="preserve">TOR CA MEJIA 7 X 7/16 P.A CAJA X 500 UND          </t>
        </is>
      </c>
      <c r="C103" s="49" t="n">
        <v>1</v>
      </c>
      <c r="D103" s="50" t="n">
        <v>7563.03</v>
      </c>
      <c r="E103" s="50" t="n">
        <v>5366.43</v>
      </c>
      <c r="F103" s="51" t="n">
        <v>0.2904</v>
      </c>
      <c r="G103" s="51" t="n">
        <v>0.4093</v>
      </c>
    </row>
    <row r="104">
      <c r="A104" s="49" t="inlineStr">
        <is>
          <t xml:space="preserve">0003   MOSTRADOR CALARCA             </t>
        </is>
      </c>
      <c r="B104" s="49" t="inlineStr">
        <is>
          <t xml:space="preserve">TOR CA MEJIA 6 X 1 P.A CAJA X 500 UND             </t>
        </is>
      </c>
      <c r="C104" s="49" t="n">
        <v>2</v>
      </c>
      <c r="D104" s="50" t="n">
        <v>15126.05</v>
      </c>
      <c r="E104" s="50" t="n">
        <v>10697.55</v>
      </c>
      <c r="F104" s="51" t="n">
        <v>0.2928</v>
      </c>
      <c r="G104" s="51" t="n">
        <v>0.414</v>
      </c>
    </row>
    <row r="105">
      <c r="A105" s="49" t="inlineStr">
        <is>
          <t xml:space="preserve">0003   MOSTRADOR CALARCA             </t>
        </is>
      </c>
      <c r="B105" s="49" t="inlineStr">
        <is>
          <t>RODILLO FELPA 9 PREMIUM GOYA (ANTES PROFESIONAL 9)</t>
        </is>
      </c>
      <c r="C105" s="49" t="n">
        <v>6</v>
      </c>
      <c r="D105" s="50" t="n">
        <v>39674.29</v>
      </c>
      <c r="E105" s="50" t="n">
        <v>27997.17</v>
      </c>
      <c r="F105" s="51" t="n">
        <v>0.2943</v>
      </c>
      <c r="G105" s="51" t="n">
        <v>0.4171</v>
      </c>
    </row>
    <row r="106">
      <c r="A106" s="49" t="inlineStr">
        <is>
          <t xml:space="preserve">0003   MOSTRADOR CALARCA             </t>
        </is>
      </c>
      <c r="B106" s="49" t="inlineStr">
        <is>
          <t xml:space="preserve">ESTUKA ACRILICO X 5 GL (30.KLG)                   </t>
        </is>
      </c>
      <c r="C106" s="49" t="n">
        <v>1</v>
      </c>
      <c r="D106" s="50" t="n">
        <v>88335.38</v>
      </c>
      <c r="E106" s="50" t="n">
        <v>61503.42</v>
      </c>
      <c r="F106" s="51" t="n">
        <v>0.3038</v>
      </c>
      <c r="G106" s="51" t="n">
        <v>0.4363</v>
      </c>
    </row>
    <row r="107">
      <c r="A107" s="49" t="inlineStr">
        <is>
          <t xml:space="preserve">0003   MOSTRADOR CALARCA             </t>
        </is>
      </c>
      <c r="B107" s="49" t="inlineStr">
        <is>
          <t xml:space="preserve">KORAZA BASE ACCENT 01                             </t>
        </is>
      </c>
      <c r="C107" s="49" t="n">
        <v>1</v>
      </c>
      <c r="D107" s="50" t="n">
        <v>101030.25</v>
      </c>
      <c r="E107" s="50" t="n">
        <v>69617.09</v>
      </c>
      <c r="F107" s="51" t="n">
        <v>0.3109</v>
      </c>
      <c r="G107" s="51" t="n">
        <v>0.4512</v>
      </c>
    </row>
    <row r="108">
      <c r="A108" s="49" t="inlineStr">
        <is>
          <t xml:space="preserve">0003   MOSTRADOR CALARCA             </t>
        </is>
      </c>
      <c r="B108" s="49" t="inlineStr">
        <is>
          <t xml:space="preserve">VARSOL BOTELLA  (EXCLUIDO)                        </t>
        </is>
      </c>
      <c r="C108" s="49" t="n">
        <v>4</v>
      </c>
      <c r="D108" s="50" t="n">
        <v>29564</v>
      </c>
      <c r="E108" s="50" t="n">
        <v>20034.36</v>
      </c>
      <c r="F108" s="51" t="n">
        <v>0.3223</v>
      </c>
      <c r="G108" s="51" t="n">
        <v>0.4757</v>
      </c>
    </row>
    <row r="109">
      <c r="A109" s="49" t="inlineStr">
        <is>
          <t xml:space="preserve">0003   MOSTRADOR CALARCA             </t>
        </is>
      </c>
      <c r="B109" s="49" t="inlineStr">
        <is>
          <t xml:space="preserve">LIJA BANDA #120 4                                 </t>
        </is>
      </c>
      <c r="C109" s="49" t="n">
        <v>0.5</v>
      </c>
      <c r="D109" s="50" t="n">
        <v>2634.45</v>
      </c>
      <c r="E109" s="50" t="n">
        <v>1729.52</v>
      </c>
      <c r="F109" s="51" t="n">
        <v>0.3435</v>
      </c>
      <c r="G109" s="51" t="n">
        <v>0.5232</v>
      </c>
    </row>
    <row r="110">
      <c r="A110" s="49" t="inlineStr">
        <is>
          <t xml:space="preserve">0003   MOSTRADOR CALARCA             </t>
        </is>
      </c>
      <c r="B110" s="49" t="inlineStr">
        <is>
          <t xml:space="preserve">TOR 6X1 PUNTA AGUDA AVELLANADO                    </t>
        </is>
      </c>
      <c r="C110" s="49" t="n">
        <v>1900</v>
      </c>
      <c r="D110" s="50" t="n">
        <v>38588.23</v>
      </c>
      <c r="E110" s="50" t="n">
        <v>24117.28</v>
      </c>
      <c r="F110" s="51" t="n">
        <v>0.375</v>
      </c>
      <c r="G110" s="51" t="n">
        <v>0.6</v>
      </c>
    </row>
    <row r="111">
      <c r="A111" s="49" t="inlineStr">
        <is>
          <t xml:space="preserve">0003   MOSTRADOR CALARCA             </t>
        </is>
      </c>
      <c r="B111" s="49" t="inlineStr">
        <is>
          <t xml:space="preserve">TOR 6X1 TP PUNTA AGUDA S2001                      </t>
        </is>
      </c>
      <c r="C111" s="49" t="n">
        <v>300</v>
      </c>
      <c r="D111" s="50" t="n">
        <v>4537.82</v>
      </c>
      <c r="E111" s="50" t="n">
        <v>2727.39</v>
      </c>
      <c r="F111" s="51" t="n">
        <v>0.399</v>
      </c>
      <c r="G111" s="51" t="n">
        <v>0.6637999999999999</v>
      </c>
    </row>
    <row r="112">
      <c r="A112" s="49" t="inlineStr">
        <is>
          <t xml:space="preserve">0003   MOSTRADOR CALARCA             </t>
        </is>
      </c>
      <c r="B112" s="49" t="inlineStr">
        <is>
          <t xml:space="preserve">TOR 8 X1/2 PUNTA BROCA S12001                     </t>
        </is>
      </c>
      <c r="C112" s="49" t="n">
        <v>500</v>
      </c>
      <c r="D112" s="50" t="n">
        <v>10258.82</v>
      </c>
      <c r="E112" s="50" t="n">
        <v>5076.57</v>
      </c>
      <c r="F112" s="51" t="n">
        <v>0.5052</v>
      </c>
      <c r="G112" s="51" t="n">
        <v>102.08</v>
      </c>
    </row>
    <row r="113">
      <c r="A113" s="49" t="inlineStr">
        <is>
          <t xml:space="preserve">0003   MOSTRADOR CALARCA             </t>
        </is>
      </c>
      <c r="B113" s="49" t="inlineStr">
        <is>
          <t xml:space="preserve">TOR 8 X1/2 PUNTA AGUDA                            </t>
        </is>
      </c>
      <c r="C113" s="49" t="n">
        <v>200</v>
      </c>
      <c r="D113" s="50" t="n">
        <v>4235.3</v>
      </c>
      <c r="E113" s="50" t="n">
        <v>1806.92</v>
      </c>
      <c r="F113" s="51" t="n">
        <v>0.5734</v>
      </c>
      <c r="G113" s="51" t="n">
        <v>134.39</v>
      </c>
    </row>
    <row r="114">
      <c r="A114" s="49" t="inlineStr">
        <is>
          <t xml:space="preserve">0003   MOSTRADOR CALARCA             </t>
        </is>
      </c>
      <c r="B114" s="49" t="inlineStr">
        <is>
          <t xml:space="preserve">BOLSA PLASTICA BIODEGRADABLE                      </t>
        </is>
      </c>
      <c r="C114" s="49" t="n">
        <v>2</v>
      </c>
      <c r="D114" s="50" t="n">
        <v>504.2</v>
      </c>
      <c r="E114" s="50" t="n">
        <v>0</v>
      </c>
      <c r="F114" s="51" t="n">
        <v>1</v>
      </c>
      <c r="G114" s="51" t="n">
        <v>0</v>
      </c>
    </row>
    <row r="115">
      <c r="A115" s="49" t="inlineStr">
        <is>
          <t xml:space="preserve">0003   MOSTRADOR CALARCA             </t>
        </is>
      </c>
      <c r="B115" s="49" t="inlineStr">
        <is>
          <t xml:space="preserve">DOMICILIO MOTO                                    </t>
        </is>
      </c>
      <c r="C115" s="49" t="n">
        <v>5</v>
      </c>
      <c r="D115" s="50" t="n">
        <v>28151.25</v>
      </c>
      <c r="E115" s="50" t="n">
        <v>0</v>
      </c>
      <c r="F115" s="51" t="n">
        <v>1</v>
      </c>
      <c r="G115" s="51" t="n">
        <v>0</v>
      </c>
    </row>
    <row r="116">
      <c r="A116" s="49" t="n"/>
      <c r="B116" s="52" t="inlineStr">
        <is>
          <t>Total General</t>
        </is>
      </c>
      <c r="C116" s="52">
        <f>SUM(C2:C115)</f>
        <v/>
      </c>
      <c r="D116" s="53">
        <f>SUM(D2:D115)</f>
        <v/>
      </c>
      <c r="E116" s="53">
        <f>SUM(E2:E115)</f>
        <v/>
      </c>
      <c r="F116" s="54">
        <f>IF(D116=0,0,1-(E116/D116))</f>
        <v/>
      </c>
      <c r="G116" s="54">
        <f>IF(E116=0,0,(D116/E116)-1)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2" sqref="A2"/>
    </sheetView>
  </sheetViews>
  <sheetFormatPr baseColWidth="10" defaultRowHeight="15"/>
  <cols>
    <col width="32.42578125" bestFit="1" customWidth="1" style="30" min="1" max="1"/>
    <col width="53.5703125" bestFit="1" customWidth="1" style="30" min="2" max="2"/>
    <col width="11.42578125" customWidth="1" style="43" min="3" max="3"/>
    <col width="15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CENTRO DE COSTO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 xml:space="preserve">0004   TIENDA PINTUCO                </t>
        </is>
      </c>
      <c r="B2" s="49" t="inlineStr">
        <is>
          <t xml:space="preserve">KORAZA BLANCO 01                                  </t>
        </is>
      </c>
      <c r="C2" s="49" t="n">
        <v>1</v>
      </c>
      <c r="D2" s="50" t="n">
        <v>92431.92999999999</v>
      </c>
      <c r="E2" s="50" t="n">
        <v>80053.86</v>
      </c>
      <c r="F2" s="51" t="n">
        <v>0.1339</v>
      </c>
      <c r="G2" s="51" t="n">
        <v>0.1546</v>
      </c>
    </row>
    <row r="3">
      <c r="A3" s="49" t="inlineStr">
        <is>
          <t xml:space="preserve">0004   TIENDA PINTUCO                </t>
        </is>
      </c>
      <c r="B3" s="49" t="inlineStr">
        <is>
          <t xml:space="preserve">IMPRIMANTE 8401 ALGRECO 05                        </t>
        </is>
      </c>
      <c r="C3" s="49" t="n">
        <v>2</v>
      </c>
      <c r="D3" s="50" t="n">
        <v>323634.82</v>
      </c>
      <c r="E3" s="50" t="n">
        <v>278683.12</v>
      </c>
      <c r="F3" s="51" t="n">
        <v>0.1389</v>
      </c>
      <c r="G3" s="51" t="n">
        <v>0.1613</v>
      </c>
    </row>
    <row r="4">
      <c r="A4" s="49" t="inlineStr">
        <is>
          <t xml:space="preserve">0004   TIENDA PINTUCO                </t>
        </is>
      </c>
      <c r="B4" s="49" t="inlineStr">
        <is>
          <t xml:space="preserve">IMPABOQUILLA BLANCO X 2 KILOS                     </t>
        </is>
      </c>
      <c r="C4" s="49" t="n">
        <v>1</v>
      </c>
      <c r="D4" s="50" t="n">
        <v>6668.57</v>
      </c>
      <c r="E4" s="50" t="n">
        <v>5726.38</v>
      </c>
      <c r="F4" s="51" t="n">
        <v>0.1413</v>
      </c>
      <c r="G4" s="51" t="n">
        <v>0.1645</v>
      </c>
    </row>
    <row r="5">
      <c r="A5" s="49" t="inlineStr">
        <is>
          <t xml:space="preserve">0004   TIENDA PINTUCO                </t>
        </is>
      </c>
      <c r="B5" s="49" t="inlineStr">
        <is>
          <t xml:space="preserve">CINTA TESA 1 USO FERRETERIA ECO X 40MT            </t>
        </is>
      </c>
      <c r="C5" s="49" t="n">
        <v>15</v>
      </c>
      <c r="D5" s="50" t="n">
        <v>62892.86</v>
      </c>
      <c r="E5" s="50" t="n">
        <v>53739.49</v>
      </c>
      <c r="F5" s="51" t="n">
        <v>0.1455</v>
      </c>
      <c r="G5" s="51" t="n">
        <v>0.1703</v>
      </c>
    </row>
    <row r="6">
      <c r="A6" s="49" t="inlineStr">
        <is>
          <t xml:space="preserve">0004   TIENDA PINTUCO                </t>
        </is>
      </c>
      <c r="B6" s="49" t="inlineStr">
        <is>
          <t xml:space="preserve">PINTULUX AZUL MAR 04                              </t>
        </is>
      </c>
      <c r="C6" s="49" t="n">
        <v>1</v>
      </c>
      <c r="D6" s="50" t="n">
        <v>31517.65</v>
      </c>
      <c r="E6" s="50" t="n">
        <v>26438</v>
      </c>
      <c r="F6" s="51" t="n">
        <v>0.1612</v>
      </c>
      <c r="G6" s="51" t="n">
        <v>0.1921</v>
      </c>
    </row>
    <row r="7">
      <c r="A7" s="49" t="inlineStr">
        <is>
          <t xml:space="preserve">0004   TIENDA PINTUCO                </t>
        </is>
      </c>
      <c r="B7" s="49" t="inlineStr">
        <is>
          <t xml:space="preserve">PINTULUX ANOLOC CHAMPAÑA 04                       </t>
        </is>
      </c>
      <c r="C7" s="49" t="n">
        <v>2</v>
      </c>
      <c r="D7" s="50" t="n">
        <v>72514.28999999999</v>
      </c>
      <c r="E7" s="50" t="n">
        <v>60760.52</v>
      </c>
      <c r="F7" s="51" t="n">
        <v>0.1621</v>
      </c>
      <c r="G7" s="51" t="n">
        <v>0.1934</v>
      </c>
    </row>
    <row r="8">
      <c r="A8" s="49" t="inlineStr">
        <is>
          <t xml:space="preserve">0004   TIENDA PINTUCO                </t>
        </is>
      </c>
      <c r="B8" s="49" t="inlineStr">
        <is>
          <t xml:space="preserve">ESTUCO PROF 127060 ACRILICO EXT. 01               </t>
        </is>
      </c>
      <c r="C8" s="49" t="n">
        <v>1</v>
      </c>
      <c r="D8" s="50" t="n">
        <v>28393.57</v>
      </c>
      <c r="E8" s="50" t="n">
        <v>23608.86</v>
      </c>
      <c r="F8" s="51" t="n">
        <v>0.1685</v>
      </c>
      <c r="G8" s="51" t="n">
        <v>0.2027</v>
      </c>
    </row>
    <row r="9">
      <c r="A9" s="49" t="inlineStr">
        <is>
          <t xml:space="preserve">0004   TIENDA PINTUCO                </t>
        </is>
      </c>
      <c r="B9" s="49" t="inlineStr">
        <is>
          <t xml:space="preserve">PINTULUX TEU ANOLOC VERDE BRONCE 01               </t>
        </is>
      </c>
      <c r="C9" s="49" t="n">
        <v>1</v>
      </c>
      <c r="D9" s="50" t="n">
        <v>101030.25</v>
      </c>
      <c r="E9" s="50" t="n">
        <v>83316.78</v>
      </c>
      <c r="F9" s="51" t="n">
        <v>0.1753</v>
      </c>
      <c r="G9" s="51" t="n">
        <v>0.2126</v>
      </c>
    </row>
    <row r="10">
      <c r="A10" s="49" t="inlineStr">
        <is>
          <t xml:space="preserve">0004   TIENDA PINTUCO                </t>
        </is>
      </c>
      <c r="B10" s="49" t="inlineStr">
        <is>
          <t xml:space="preserve">PINTUCO FILL 7 GRIS 04                            </t>
        </is>
      </c>
      <c r="C10" s="49" t="n">
        <v>1</v>
      </c>
      <c r="D10" s="50" t="n">
        <v>18497.14</v>
      </c>
      <c r="E10" s="50" t="n">
        <v>14781.76</v>
      </c>
      <c r="F10" s="51" t="n">
        <v>0.2009</v>
      </c>
      <c r="G10" s="51" t="n">
        <v>0.2513</v>
      </c>
    </row>
    <row r="11">
      <c r="A11" s="49" t="inlineStr">
        <is>
          <t xml:space="preserve">0004   TIENDA PINTUCO                </t>
        </is>
      </c>
      <c r="B11" s="49" t="inlineStr">
        <is>
          <t xml:space="preserve">VINILTEX BASE PASTEL 01                           </t>
        </is>
      </c>
      <c r="C11" s="49" t="n">
        <v>1</v>
      </c>
      <c r="D11" s="50" t="n">
        <v>74798.32000000001</v>
      </c>
      <c r="E11" s="50" t="n">
        <v>58938.53</v>
      </c>
      <c r="F11" s="51" t="n">
        <v>0.212</v>
      </c>
      <c r="G11" s="51" t="n">
        <v>0.2691</v>
      </c>
    </row>
    <row r="12">
      <c r="A12" s="49" t="inlineStr">
        <is>
          <t xml:space="preserve">0004   TIENDA PINTUCO                </t>
        </is>
      </c>
      <c r="B12" s="49" t="inlineStr">
        <is>
          <t xml:space="preserve">KORAZA BASE DEEP 01                               </t>
        </is>
      </c>
      <c r="C12" s="49" t="n">
        <v>2</v>
      </c>
      <c r="D12" s="50" t="n">
        <v>197761.34</v>
      </c>
      <c r="E12" s="50" t="n">
        <v>154717.28</v>
      </c>
      <c r="F12" s="51" t="n">
        <v>0.2177</v>
      </c>
      <c r="G12" s="51" t="n">
        <v>0.2782</v>
      </c>
    </row>
    <row r="13">
      <c r="A13" s="49" t="inlineStr">
        <is>
          <t xml:space="preserve">0004   TIENDA PINTUCO                </t>
        </is>
      </c>
      <c r="B13" s="49" t="inlineStr">
        <is>
          <t xml:space="preserve">RODILLO POLIESTER 2  MASTDER REF:200              </t>
        </is>
      </c>
      <c r="C13" s="49" t="n">
        <v>1</v>
      </c>
      <c r="D13" s="50" t="n">
        <v>3536.97</v>
      </c>
      <c r="E13" s="50" t="n">
        <v>2719.32</v>
      </c>
      <c r="F13" s="51" t="n">
        <v>0.2312</v>
      </c>
      <c r="G13" s="51" t="n">
        <v>0.3007</v>
      </c>
    </row>
    <row r="14">
      <c r="A14" s="49" t="inlineStr">
        <is>
          <t xml:space="preserve">0004   TIENDA PINTUCO                </t>
        </is>
      </c>
      <c r="B14" s="49" t="inlineStr">
        <is>
          <t xml:space="preserve">VINILTEX BASE PASTEL 04                           </t>
        </is>
      </c>
      <c r="C14" s="49" t="n">
        <v>1</v>
      </c>
      <c r="D14" s="50" t="n">
        <v>29147.9</v>
      </c>
      <c r="E14" s="50" t="n">
        <v>22397.72</v>
      </c>
      <c r="F14" s="51" t="n">
        <v>0.2316</v>
      </c>
      <c r="G14" s="51" t="n">
        <v>0.3014</v>
      </c>
    </row>
    <row r="15">
      <c r="A15" s="49" t="inlineStr">
        <is>
          <t xml:space="preserve">0004   TIENDA PINTUCO                </t>
        </is>
      </c>
      <c r="B15" s="49" t="inlineStr">
        <is>
          <t xml:space="preserve">RODILLO FELPA 6 MASTDER REF. 612                  </t>
        </is>
      </c>
      <c r="C15" s="49" t="n">
        <v>1</v>
      </c>
      <c r="D15" s="50" t="n">
        <v>5133.61</v>
      </c>
      <c r="E15" s="50" t="n">
        <v>3939.84</v>
      </c>
      <c r="F15" s="51" t="n">
        <v>0.2325</v>
      </c>
      <c r="G15" s="51" t="n">
        <v>0.303</v>
      </c>
    </row>
    <row r="16">
      <c r="A16" s="49" t="inlineStr">
        <is>
          <t xml:space="preserve">0004   TIENDA PINTUCO                </t>
        </is>
      </c>
      <c r="B16" s="49" t="inlineStr">
        <is>
          <t xml:space="preserve">LIJA AGUA # 320 ABRACOL                           </t>
        </is>
      </c>
      <c r="C16" s="49" t="n">
        <v>1</v>
      </c>
      <c r="D16" s="50" t="n">
        <v>1125.63</v>
      </c>
      <c r="E16" s="50" t="n">
        <v>861.28</v>
      </c>
      <c r="F16" s="51" t="n">
        <v>0.2348</v>
      </c>
      <c r="G16" s="51" t="n">
        <v>0.3069</v>
      </c>
    </row>
    <row r="17">
      <c r="A17" s="49" t="inlineStr">
        <is>
          <t xml:space="preserve">0004   TIENDA PINTUCO                </t>
        </is>
      </c>
      <c r="B17" s="49" t="inlineStr">
        <is>
          <t xml:space="preserve">BROCHA MONA 2 GOYA                                </t>
        </is>
      </c>
      <c r="C17" s="49" t="n">
        <v>2</v>
      </c>
      <c r="D17" s="50" t="n">
        <v>11569.24</v>
      </c>
      <c r="E17" s="50" t="n">
        <v>8852.040000000001</v>
      </c>
      <c r="F17" s="51" t="n">
        <v>0.2349</v>
      </c>
      <c r="G17" s="51" t="n">
        <v>0.307</v>
      </c>
    </row>
    <row r="18">
      <c r="A18" s="49" t="inlineStr">
        <is>
          <t xml:space="preserve">0004   TIENDA PINTUCO                </t>
        </is>
      </c>
      <c r="B18" s="49" t="inlineStr">
        <is>
          <t xml:space="preserve">RODILLO JUNIOR 4                                  </t>
        </is>
      </c>
      <c r="C18" s="49" t="n">
        <v>1</v>
      </c>
      <c r="D18" s="50" t="n">
        <v>3336.97</v>
      </c>
      <c r="E18" s="50" t="n">
        <v>2549.4</v>
      </c>
      <c r="F18" s="51" t="n">
        <v>0.236</v>
      </c>
      <c r="G18" s="51" t="n">
        <v>0.3089</v>
      </c>
    </row>
    <row r="19">
      <c r="A19" s="49" t="inlineStr">
        <is>
          <t xml:space="preserve">0004   TIENDA PINTUCO                </t>
        </is>
      </c>
      <c r="B19" s="49" t="inlineStr">
        <is>
          <t xml:space="preserve">RODILLO ESPUMA 9 PROFESIONAL GOYA                 </t>
        </is>
      </c>
      <c r="C19" s="49" t="n">
        <v>2</v>
      </c>
      <c r="D19" s="50" t="n">
        <v>14055.21</v>
      </c>
      <c r="E19" s="50" t="n">
        <v>10727.87</v>
      </c>
      <c r="F19" s="51" t="n">
        <v>0.2367</v>
      </c>
      <c r="G19" s="51" t="n">
        <v>0.3102</v>
      </c>
    </row>
    <row r="20">
      <c r="A20" s="49" t="inlineStr">
        <is>
          <t xml:space="preserve">0004   TIENDA PINTUCO                </t>
        </is>
      </c>
      <c r="B20" s="49" t="inlineStr">
        <is>
          <t xml:space="preserve">KORAZA PRO 550 BLANCO 05                          </t>
        </is>
      </c>
      <c r="C20" s="49" t="n">
        <v>1</v>
      </c>
      <c r="D20" s="50" t="n">
        <v>413014.29</v>
      </c>
      <c r="E20" s="50" t="n">
        <v>315048.24</v>
      </c>
      <c r="F20" s="51" t="n">
        <v>0.2372</v>
      </c>
      <c r="G20" s="51" t="n">
        <v>0.311</v>
      </c>
    </row>
    <row r="21">
      <c r="A21" s="49" t="inlineStr">
        <is>
          <t xml:space="preserve">0004   TIENDA PINTUCO                </t>
        </is>
      </c>
      <c r="B21" s="49" t="inlineStr">
        <is>
          <t xml:space="preserve">AEROSOL ALTA TEMPERATURA NEGRO INT. X 300 ML      </t>
        </is>
      </c>
      <c r="C21" s="49" t="n">
        <v>2</v>
      </c>
      <c r="D21" s="50" t="n">
        <v>25418.49</v>
      </c>
      <c r="E21" s="50" t="n">
        <v>19286.43</v>
      </c>
      <c r="F21" s="51" t="n">
        <v>0.2412</v>
      </c>
      <c r="G21" s="51" t="n">
        <v>0.3179</v>
      </c>
    </row>
    <row r="22">
      <c r="A22" s="49" t="inlineStr">
        <is>
          <t xml:space="preserve">0004   TIENDA PINTUCO                </t>
        </is>
      </c>
      <c r="B22" s="49" t="inlineStr">
        <is>
          <t xml:space="preserve">BROCHA POPULAR 3   GOYA                           </t>
        </is>
      </c>
      <c r="C22" s="49" t="n">
        <v>2</v>
      </c>
      <c r="D22" s="50" t="n">
        <v>12327.65</v>
      </c>
      <c r="E22" s="50" t="n">
        <v>9245.41</v>
      </c>
      <c r="F22" s="51" t="n">
        <v>0.25</v>
      </c>
      <c r="G22" s="51" t="n">
        <v>0.3334</v>
      </c>
    </row>
    <row r="23">
      <c r="A23" s="49" t="inlineStr">
        <is>
          <t xml:space="preserve">0004   TIENDA PINTUCO                </t>
        </is>
      </c>
      <c r="B23" s="49" t="inlineStr">
        <is>
          <t xml:space="preserve">AEROSOL LACA TRANSPARENTE MATE X 300 ML           </t>
        </is>
      </c>
      <c r="C23" s="49" t="n">
        <v>4</v>
      </c>
      <c r="D23" s="50" t="n">
        <v>45727.73</v>
      </c>
      <c r="E23" s="50" t="n">
        <v>34180.81</v>
      </c>
      <c r="F23" s="51" t="n">
        <v>0.2525</v>
      </c>
      <c r="G23" s="51" t="n">
        <v>0.3378</v>
      </c>
    </row>
    <row r="24">
      <c r="A24" s="49" t="inlineStr">
        <is>
          <t xml:space="preserve">0004   TIENDA PINTUCO                </t>
        </is>
      </c>
      <c r="B24" s="49" t="inlineStr">
        <is>
          <t xml:space="preserve">VINILTEX BASE DEEP 04                             </t>
        </is>
      </c>
      <c r="C24" s="49" t="n">
        <v>2</v>
      </c>
      <c r="D24" s="50" t="n">
        <v>58295.8</v>
      </c>
      <c r="E24" s="50" t="n">
        <v>42176.48</v>
      </c>
      <c r="F24" s="51" t="n">
        <v>0.2765</v>
      </c>
      <c r="G24" s="51" t="n">
        <v>0.3822</v>
      </c>
    </row>
    <row r="25">
      <c r="A25" s="49" t="inlineStr">
        <is>
          <t xml:space="preserve">0004   TIENDA PINTUCO                </t>
        </is>
      </c>
      <c r="B25" s="49" t="inlineStr">
        <is>
          <t xml:space="preserve">AEROSOL METALIZADO PLATA X 300 ML                 </t>
        </is>
      </c>
      <c r="C25" s="49" t="n">
        <v>1</v>
      </c>
      <c r="D25" s="50" t="n">
        <v>12709.24</v>
      </c>
      <c r="E25" s="50" t="n">
        <v>8874.74</v>
      </c>
      <c r="F25" s="51" t="n">
        <v>0.3017</v>
      </c>
      <c r="G25" s="51" t="n">
        <v>0.4321</v>
      </c>
    </row>
    <row r="26">
      <c r="A26" s="49" t="inlineStr">
        <is>
          <t xml:space="preserve">0004   TIENDA PINTUCO                </t>
        </is>
      </c>
      <c r="B26" s="49" t="inlineStr">
        <is>
          <t xml:space="preserve">THINNER CORRIENTE MEDIA BOTELLA                   </t>
        </is>
      </c>
      <c r="C26" s="49" t="n">
        <v>4</v>
      </c>
      <c r="D26" s="50" t="n">
        <v>10825.22</v>
      </c>
      <c r="E26" s="50" t="n">
        <v>7171.72</v>
      </c>
      <c r="F26" s="51" t="n">
        <v>0.3375</v>
      </c>
      <c r="G26" s="51" t="n">
        <v>0.5094</v>
      </c>
    </row>
    <row r="27">
      <c r="A27" s="49" t="inlineStr">
        <is>
          <t xml:space="preserve">0004   TIENDA PINTUCO                </t>
        </is>
      </c>
      <c r="B27" s="49" t="inlineStr">
        <is>
          <t xml:space="preserve">PINTURA PARA CANCHAS BASE ACCENT 01               </t>
        </is>
      </c>
      <c r="C27" s="49" t="n">
        <v>1</v>
      </c>
      <c r="D27" s="50" t="n">
        <v>114930.4</v>
      </c>
      <c r="E27" s="50" t="n">
        <v>75603.73</v>
      </c>
      <c r="F27" s="51" t="n">
        <v>0.3422</v>
      </c>
      <c r="G27" s="51" t="n">
        <v>0.5202</v>
      </c>
    </row>
    <row r="28">
      <c r="A28" s="49" t="inlineStr">
        <is>
          <t xml:space="preserve">0004   TIENDA PINTUCO                </t>
        </is>
      </c>
      <c r="B28" s="49" t="inlineStr">
        <is>
          <t xml:space="preserve">KORAZA BASE ACCENT 05                             </t>
        </is>
      </c>
      <c r="C28" s="49" t="n">
        <v>1</v>
      </c>
      <c r="D28" s="50" t="n">
        <v>416996.64</v>
      </c>
      <c r="E28" s="50" t="n">
        <v>272307.05</v>
      </c>
      <c r="F28" s="51" t="n">
        <v>0.347</v>
      </c>
      <c r="G28" s="51" t="n">
        <v>0.5313</v>
      </c>
    </row>
    <row r="29">
      <c r="A29" s="49" t="inlineStr">
        <is>
          <t xml:space="preserve">0004   TIENDA PINTUCO                </t>
        </is>
      </c>
      <c r="B29" s="49" t="inlineStr">
        <is>
          <t xml:space="preserve">RODILLO FELPA ITALO 9                             </t>
        </is>
      </c>
      <c r="C29" s="49" t="n">
        <v>2</v>
      </c>
      <c r="D29" s="50" t="n">
        <v>16544.37</v>
      </c>
      <c r="E29" s="50" t="n">
        <v>10526.64</v>
      </c>
      <c r="F29" s="51" t="n">
        <v>0.3637</v>
      </c>
      <c r="G29" s="51" t="n">
        <v>0.5717</v>
      </c>
    </row>
    <row r="30">
      <c r="A30" s="49" t="inlineStr">
        <is>
          <t xml:space="preserve">0004   TIENDA PINTUCO                </t>
        </is>
      </c>
      <c r="B30" s="49" t="inlineStr">
        <is>
          <t xml:space="preserve">VINILTEX BASE ACCENT 01                           </t>
        </is>
      </c>
      <c r="C30" s="49" t="n">
        <v>1</v>
      </c>
      <c r="D30" s="50" t="n">
        <v>78122.69</v>
      </c>
      <c r="E30" s="50" t="n">
        <v>42716.34</v>
      </c>
      <c r="F30" s="51" t="n">
        <v>0.4532</v>
      </c>
      <c r="G30" s="51" t="n">
        <v>0.8289</v>
      </c>
    </row>
    <row r="31">
      <c r="A31" s="49" t="inlineStr">
        <is>
          <t xml:space="preserve">0004   TIENDA PINTUCO                </t>
        </is>
      </c>
      <c r="B31" s="49" t="inlineStr">
        <is>
          <t xml:space="preserve">DOMICILIO MOTO                                    </t>
        </is>
      </c>
      <c r="C31" s="49" t="n">
        <v>1</v>
      </c>
      <c r="D31" s="50" t="n">
        <v>3781.51</v>
      </c>
      <c r="E31" s="50" t="n">
        <v>0</v>
      </c>
      <c r="F31" s="51" t="n">
        <v>1</v>
      </c>
      <c r="G31" s="51" t="n">
        <v>0</v>
      </c>
    </row>
    <row r="32">
      <c r="A32" s="49" t="n"/>
      <c r="B32" s="52" t="inlineStr">
        <is>
          <t>Total General</t>
        </is>
      </c>
      <c r="C32" s="52">
        <f>SUM(C2:C31)</f>
        <v/>
      </c>
      <c r="D32" s="53">
        <f>SUM(D2:D31)</f>
        <v/>
      </c>
      <c r="E32" s="53">
        <f>SUM(E2:E31)</f>
        <v/>
      </c>
      <c r="F32" s="54">
        <f>IF(D32=0,0,1-(E32/D32))</f>
        <v/>
      </c>
      <c r="G32" s="54">
        <f>IF(E32=0,0,(D32/E32)-1)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78"/>
  <sheetViews>
    <sheetView workbookViewId="0">
      <selection activeCell="A2" sqref="A2"/>
    </sheetView>
  </sheetViews>
  <sheetFormatPr baseColWidth="10" defaultRowHeight="15"/>
  <cols>
    <col width="38" bestFit="1" customWidth="1" style="30" min="1" max="1"/>
    <col width="49.7109375" bestFit="1" customWidth="1" style="30" min="2" max="2"/>
    <col width="11.42578125" customWidth="1" style="43" min="3" max="3"/>
    <col width="15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COD. VENDEDOR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>0024   CR CARLOS ALBERTO TOVAR HERRER</t>
        </is>
      </c>
      <c r="B2" s="49" t="inlineStr">
        <is>
          <t xml:space="preserve">VINILTEX BLANCO 01                                </t>
        </is>
      </c>
      <c r="C2" s="49" t="n">
        <v>1</v>
      </c>
      <c r="D2" s="50" t="n">
        <v>71473.95</v>
      </c>
      <c r="E2" s="50" t="n">
        <v>59889.26</v>
      </c>
      <c r="F2" s="49" t="n"/>
      <c r="G2" s="49" t="n"/>
    </row>
    <row r="3">
      <c r="A3" s="49" t="inlineStr">
        <is>
          <t>0024   CR CARLOS ALBERTO TOVAR HERRER</t>
        </is>
      </c>
      <c r="B3" s="49" t="inlineStr">
        <is>
          <t xml:space="preserve">KORAZA BASE ACCENT 01                             </t>
        </is>
      </c>
      <c r="C3" s="49" t="n">
        <v>2</v>
      </c>
      <c r="D3" s="50" t="n">
        <v>184863.03</v>
      </c>
      <c r="E3" s="50" t="n">
        <v>139234.19</v>
      </c>
      <c r="F3" s="49" t="n"/>
      <c r="G3" s="49" t="n"/>
    </row>
    <row r="4">
      <c r="A4" s="49" t="inlineStr">
        <is>
          <t>0024   CR CARLOS ALBERTO TOVAR HERRER</t>
        </is>
      </c>
      <c r="B4" s="49" t="inlineStr">
        <is>
          <t xml:space="preserve">VINILTEX BASE DEEP 05                             </t>
        </is>
      </c>
      <c r="C4" s="49" t="n">
        <v>1</v>
      </c>
      <c r="D4" s="50" t="n">
        <v>297674.79</v>
      </c>
      <c r="E4" s="50" t="n">
        <v>220080.91</v>
      </c>
      <c r="F4" s="49" t="n"/>
      <c r="G4" s="49" t="n"/>
    </row>
    <row r="5">
      <c r="A5" s="49" t="inlineStr">
        <is>
          <t>0024   CR CARLOS ALBERTO TOVAR HERRER</t>
        </is>
      </c>
      <c r="B5" s="49" t="inlineStr">
        <is>
          <t xml:space="preserve">KORAZA BLANCO 01                                  </t>
        </is>
      </c>
      <c r="C5" s="49" t="n">
        <v>1</v>
      </c>
      <c r="D5" s="50" t="n">
        <v>92431.92999999999</v>
      </c>
      <c r="E5" s="50" t="n">
        <v>80053.86</v>
      </c>
      <c r="F5" s="49" t="n"/>
      <c r="G5" s="49" t="n"/>
    </row>
    <row r="6">
      <c r="A6" s="49" t="inlineStr">
        <is>
          <t>0024   CR CARLOS ALBERTO TOVAR HERRER</t>
        </is>
      </c>
      <c r="B6" s="49" t="inlineStr">
        <is>
          <t xml:space="preserve">KORAZA BLANCO 02                                  </t>
        </is>
      </c>
      <c r="C6" s="49" t="n">
        <v>1</v>
      </c>
      <c r="D6" s="50" t="n">
        <v>214566.39</v>
      </c>
      <c r="E6" s="50" t="n">
        <v>187837.49</v>
      </c>
      <c r="F6" s="49" t="n"/>
      <c r="G6" s="49" t="n"/>
    </row>
    <row r="7">
      <c r="A7" s="49" t="inlineStr">
        <is>
          <t>0024   CR CARLOS ALBERTO TOVAR HERRER</t>
        </is>
      </c>
      <c r="B7" s="49" t="inlineStr">
        <is>
          <t xml:space="preserve">VINILTEX BASE PASTEL 01                           </t>
        </is>
      </c>
      <c r="C7" s="49" t="n">
        <v>1</v>
      </c>
      <c r="D7" s="50" t="n">
        <v>71473.95</v>
      </c>
      <c r="E7" s="50" t="n">
        <v>58938.53</v>
      </c>
      <c r="F7" s="49" t="n"/>
      <c r="G7" s="49" t="n"/>
    </row>
    <row r="8">
      <c r="A8" s="49" t="inlineStr">
        <is>
          <t>0024   CR CARLOS ALBERTO TOVAR HERRER</t>
        </is>
      </c>
      <c r="B8" s="49" t="inlineStr">
        <is>
          <t xml:space="preserve">VINILTEX BASE ACCENT 01                           </t>
        </is>
      </c>
      <c r="C8" s="49" t="n">
        <v>1</v>
      </c>
      <c r="D8" s="50" t="n">
        <v>71473.95</v>
      </c>
      <c r="E8" s="50" t="n">
        <v>42716.34</v>
      </c>
      <c r="F8" s="49" t="n"/>
      <c r="G8" s="49" t="n"/>
    </row>
    <row r="9">
      <c r="A9" s="49" t="inlineStr">
        <is>
          <t>0024   CR CARLOS ALBERTO TOVAR HERRER</t>
        </is>
      </c>
      <c r="B9" s="49" t="inlineStr">
        <is>
          <t xml:space="preserve">KORAZA BASE ACCENT 02                             </t>
        </is>
      </c>
      <c r="C9" s="49" t="n">
        <v>1</v>
      </c>
      <c r="D9" s="50" t="n">
        <v>214566.39</v>
      </c>
      <c r="E9" s="50" t="n">
        <v>158358.95</v>
      </c>
      <c r="F9" s="49" t="n"/>
      <c r="G9" s="49" t="n"/>
    </row>
    <row r="10">
      <c r="A10" s="49" t="inlineStr">
        <is>
          <t>0024   CR CARLOS ALBERTO TOVAR HERRER</t>
        </is>
      </c>
      <c r="B10" s="49" t="inlineStr">
        <is>
          <t xml:space="preserve">PINTURA ACRILICA ALTA ASEPSIA BLANCO 01           </t>
        </is>
      </c>
      <c r="C10" s="49" t="n">
        <v>1</v>
      </c>
      <c r="D10" s="50" t="n">
        <v>90115.71000000001</v>
      </c>
      <c r="E10" s="50" t="n">
        <v>80033.66</v>
      </c>
      <c r="F10" s="49" t="n"/>
      <c r="G10" s="49" t="n"/>
    </row>
    <row r="11">
      <c r="A11" s="49" t="inlineStr">
        <is>
          <t>0024   CR CARLOS ALBERTO TOVAR HERRER</t>
        </is>
      </c>
      <c r="B11" s="49" t="inlineStr">
        <is>
          <t xml:space="preserve">PINTULUX TEU BLANCO 01                            </t>
        </is>
      </c>
      <c r="C11" s="49" t="n">
        <v>1</v>
      </c>
      <c r="D11" s="50" t="n">
        <v>90986.55</v>
      </c>
      <c r="E11" s="50" t="n">
        <v>77803.39999999999</v>
      </c>
      <c r="F11" s="49" t="n"/>
      <c r="G11" s="49" t="n"/>
    </row>
    <row r="12">
      <c r="A12" s="49" t="inlineStr">
        <is>
          <t>0024   CR CARLOS ALBERTO TOVAR HERRER</t>
        </is>
      </c>
      <c r="B12" s="49" t="inlineStr">
        <is>
          <t xml:space="preserve">PINTULUX TEU NEGRO 01                             </t>
        </is>
      </c>
      <c r="C12" s="49" t="n">
        <v>1</v>
      </c>
      <c r="D12" s="50" t="n">
        <v>90986.55</v>
      </c>
      <c r="E12" s="50" t="n">
        <v>77355.32000000001</v>
      </c>
      <c r="F12" s="49" t="n"/>
      <c r="G12" s="49" t="n"/>
    </row>
    <row r="13">
      <c r="A13" s="49" t="inlineStr">
        <is>
          <t>0024   CR CARLOS ALBERTO TOVAR HERRER</t>
        </is>
      </c>
      <c r="B13" s="49" t="inlineStr">
        <is>
          <t xml:space="preserve">DOMESTICO BLANCO 01                               </t>
        </is>
      </c>
      <c r="C13" s="49" t="n">
        <v>1</v>
      </c>
      <c r="D13" s="50" t="n">
        <v>64247.06</v>
      </c>
      <c r="E13" s="50" t="n">
        <v>58066.09</v>
      </c>
      <c r="F13" s="49" t="n"/>
      <c r="G13" s="49" t="n"/>
    </row>
    <row r="14">
      <c r="A14" s="49" t="inlineStr">
        <is>
          <t>0024   CR CARLOS ALBERTO TOVAR HERRER</t>
        </is>
      </c>
      <c r="B14" s="49" t="inlineStr">
        <is>
          <t>KIT PAGUE 6 SIKAFL UNIV GRIS GTS SIKA SELL PUERTAS</t>
        </is>
      </c>
      <c r="C14" s="49" t="n">
        <v>1</v>
      </c>
      <c r="D14" s="50" t="n">
        <v>114774.79</v>
      </c>
      <c r="E14" s="50" t="n">
        <v>116083.07</v>
      </c>
      <c r="F14" s="49" t="n"/>
      <c r="G14" s="49" t="n"/>
    </row>
    <row r="15">
      <c r="A15" s="49" t="inlineStr">
        <is>
          <t>0024   CR CARLOS ALBERTO TOVAR HERRER</t>
        </is>
      </c>
      <c r="B15" s="49" t="inlineStr">
        <is>
          <t xml:space="preserve">IGASOL CUBIERTA X 20 KLG. CÑT                     </t>
        </is>
      </c>
      <c r="C15" s="49" t="n">
        <v>1</v>
      </c>
      <c r="D15" s="50" t="n">
        <v>234650.32</v>
      </c>
      <c r="E15" s="50" t="n">
        <v>213037</v>
      </c>
      <c r="F15" s="49" t="n"/>
      <c r="G15" s="49" t="n"/>
    </row>
    <row r="16">
      <c r="A16" s="49" t="inlineStr">
        <is>
          <t>0024   CR CARLOS ALBERTO TOVAR HERRER</t>
        </is>
      </c>
      <c r="B16" s="49" t="inlineStr">
        <is>
          <t xml:space="preserve">SIKA MULTISEAL VERDE 15 CM x 10 MTS               </t>
        </is>
      </c>
      <c r="C16" s="49" t="n">
        <v>2</v>
      </c>
      <c r="D16" s="50" t="n">
        <v>177526.05</v>
      </c>
      <c r="E16" s="50" t="n">
        <v>164231.62</v>
      </c>
      <c r="F16" s="49" t="n"/>
      <c r="G16" s="49" t="n"/>
    </row>
    <row r="17">
      <c r="A17" s="49" t="inlineStr">
        <is>
          <t>0024   CR CARLOS ALBERTO TOVAR HERRER</t>
        </is>
      </c>
      <c r="B17" s="49" t="inlineStr">
        <is>
          <t xml:space="preserve">SIKADUR 31 ADHESIVO X 2 KLG                       </t>
        </is>
      </c>
      <c r="C17" s="49" t="n">
        <v>2</v>
      </c>
      <c r="D17" s="50" t="n">
        <v>424982.62</v>
      </c>
      <c r="E17" s="50" t="n">
        <v>396268</v>
      </c>
      <c r="F17" s="49" t="n"/>
      <c r="G17" s="49" t="n"/>
    </row>
    <row r="18">
      <c r="A18" s="49" t="inlineStr">
        <is>
          <t>0024   CR CARLOS ALBERTO TOVAR HERRER</t>
        </is>
      </c>
      <c r="B18" s="49" t="inlineStr">
        <is>
          <t xml:space="preserve">SIKA 1 UNIVERSAL X 1 KL                           </t>
        </is>
      </c>
      <c r="C18" s="49" t="n">
        <v>2</v>
      </c>
      <c r="D18" s="50" t="n">
        <v>28194.12</v>
      </c>
      <c r="E18" s="50" t="n">
        <v>26036.61</v>
      </c>
      <c r="F18" s="49" t="n"/>
      <c r="G18" s="49" t="n"/>
    </row>
    <row r="19">
      <c r="A19" s="49" t="inlineStr">
        <is>
          <t>0024   CR CARLOS ALBERTO TOVAR HERRER</t>
        </is>
      </c>
      <c r="B19" s="49" t="inlineStr">
        <is>
          <t xml:space="preserve">SANISIL TRANSPARENTE X 300 C.C.                   </t>
        </is>
      </c>
      <c r="C19" s="49" t="n">
        <v>-1</v>
      </c>
      <c r="D19" s="50" t="n">
        <v>-11248</v>
      </c>
      <c r="E19" s="50" t="n">
        <v>-10151.12</v>
      </c>
      <c r="F19" s="49" t="n"/>
      <c r="G19" s="49" t="n"/>
    </row>
    <row r="20">
      <c r="A20" s="49" t="inlineStr">
        <is>
          <t>0024   CR CARLOS ALBERTO TOVAR HERRER</t>
        </is>
      </c>
      <c r="B20" s="49" t="inlineStr">
        <is>
          <t xml:space="preserve">SIKACERAM PORCELANATO GRIS X 50.KLG               </t>
        </is>
      </c>
      <c r="C20" s="49" t="n">
        <v>-10</v>
      </c>
      <c r="D20" s="50" t="n">
        <v>-812440</v>
      </c>
      <c r="E20" s="50" t="n">
        <v>-728650.67</v>
      </c>
      <c r="F20" s="49" t="n"/>
      <c r="G20" s="49" t="n"/>
    </row>
    <row r="21">
      <c r="A21" s="49" t="inlineStr">
        <is>
          <t>0024   CR CARLOS ALBERTO TOVAR HERRER</t>
        </is>
      </c>
      <c r="B21" s="49" t="inlineStr">
        <is>
          <t xml:space="preserve">SIKAFLEX UNIVERSAL BLANCO X 300ML                 </t>
        </is>
      </c>
      <c r="C21" s="49" t="n">
        <v>24</v>
      </c>
      <c r="D21" s="50" t="n">
        <v>459103.26</v>
      </c>
      <c r="E21" s="50" t="n">
        <v>428078.88</v>
      </c>
      <c r="F21" s="49" t="n"/>
      <c r="G21" s="49" t="n"/>
    </row>
    <row r="22">
      <c r="A22" s="49" t="inlineStr">
        <is>
          <t>0024   CR CARLOS ALBERTO TOVAR HERRER</t>
        </is>
      </c>
      <c r="B22" s="49" t="inlineStr">
        <is>
          <t xml:space="preserve">SIKAFLEX 401 PAVEMENT SL CARTUCHO                 </t>
        </is>
      </c>
      <c r="C22" s="49" t="n">
        <v>3</v>
      </c>
      <c r="D22" s="50" t="n">
        <v>128982</v>
      </c>
      <c r="E22" s="50" t="n">
        <v>120267</v>
      </c>
      <c r="F22" s="49" t="n"/>
      <c r="G22" s="49" t="n"/>
    </row>
    <row r="23">
      <c r="A23" s="49" t="inlineStr">
        <is>
          <t>0024   CR CARLOS ALBERTO TOVAR HERRER</t>
        </is>
      </c>
      <c r="B23" s="49" t="inlineStr">
        <is>
          <t xml:space="preserve">SIKAMASTIC X 28.KLG                               </t>
        </is>
      </c>
      <c r="C23" s="49" t="n">
        <v>4</v>
      </c>
      <c r="D23" s="50" t="n">
        <v>169500</v>
      </c>
      <c r="E23" s="50" t="n">
        <v>155938.8</v>
      </c>
      <c r="F23" s="49" t="n"/>
      <c r="G23" s="49" t="n"/>
    </row>
    <row r="24">
      <c r="A24" s="49" t="inlineStr">
        <is>
          <t>0024   CR CARLOS ALBERTO TOVAR HERRER</t>
        </is>
      </c>
      <c r="B24" s="49" t="inlineStr">
        <is>
          <t xml:space="preserve">SIKAFLEX UNIVERSAL GRIS X 300 ML                  </t>
        </is>
      </c>
      <c r="C24" s="49" t="n">
        <v>3</v>
      </c>
      <c r="D24" s="50" t="n">
        <v>58938.96</v>
      </c>
      <c r="E24" s="50" t="n">
        <v>53459.1</v>
      </c>
      <c r="F24" s="49" t="n"/>
      <c r="G24" s="49" t="n"/>
    </row>
    <row r="25">
      <c r="A25" s="49" t="inlineStr">
        <is>
          <t>0024   CR CARLOS ALBERTO TOVAR HERRER</t>
        </is>
      </c>
      <c r="B25" s="49" t="inlineStr">
        <is>
          <t xml:space="preserve">SIKAFILL 12 POWER GRIS X GL                       </t>
        </is>
      </c>
      <c r="C25" s="49" t="n">
        <v>1</v>
      </c>
      <c r="D25" s="50" t="n">
        <v>77254.32000000001</v>
      </c>
      <c r="E25" s="50" t="n">
        <v>70115.14999999999</v>
      </c>
      <c r="F25" s="49" t="n"/>
      <c r="G25" s="49" t="n"/>
    </row>
    <row r="26">
      <c r="A26" s="49" t="inlineStr">
        <is>
          <t>0024   CR CARLOS ALBERTO TOVAR HERRER</t>
        </is>
      </c>
      <c r="B26" s="49" t="inlineStr">
        <is>
          <t xml:space="preserve">SIKAFILL 7 POWER BLANCO X 1/4                     </t>
        </is>
      </c>
      <c r="C26" s="49" t="n">
        <v>2</v>
      </c>
      <c r="D26" s="50" t="n">
        <v>36407.56</v>
      </c>
      <c r="E26" s="50" t="n">
        <v>33131.1</v>
      </c>
      <c r="F26" s="49" t="n"/>
      <c r="G26" s="49" t="n"/>
    </row>
    <row r="27">
      <c r="A27" s="49" t="inlineStr">
        <is>
          <t>0024   CR CARLOS ALBERTO TOVAR HERRER</t>
        </is>
      </c>
      <c r="B27" s="49" t="inlineStr">
        <is>
          <t xml:space="preserve">SIKAFILL 7 POWER GRIS X 1/4                       </t>
        </is>
      </c>
      <c r="C27" s="49" t="n">
        <v>2</v>
      </c>
      <c r="D27" s="50" t="n">
        <v>36407.56</v>
      </c>
      <c r="E27" s="50" t="n">
        <v>33645.57</v>
      </c>
      <c r="F27" s="49" t="n"/>
      <c r="G27" s="49" t="n"/>
    </row>
    <row r="28">
      <c r="A28" s="49" t="inlineStr">
        <is>
          <t>0024   CR CARLOS ALBERTO TOVAR HERRER</t>
        </is>
      </c>
      <c r="B28" s="49" t="inlineStr">
        <is>
          <t xml:space="preserve">SIKAFILL 7 POWER GRIS X GL                        </t>
        </is>
      </c>
      <c r="C28" s="49" t="n">
        <v>2</v>
      </c>
      <c r="D28" s="50" t="n">
        <v>108262.18</v>
      </c>
      <c r="E28" s="50" t="n">
        <v>100947.97</v>
      </c>
      <c r="F28" s="49" t="n"/>
      <c r="G28" s="49" t="n"/>
    </row>
    <row r="29">
      <c r="A29" s="49" t="inlineStr">
        <is>
          <t>0024   CR CARLOS ALBERTO TOVAR HERRER</t>
        </is>
      </c>
      <c r="B29" s="49" t="inlineStr">
        <is>
          <t xml:space="preserve">SIKAFILL 100 SUPER GRIS 01                        </t>
        </is>
      </c>
      <c r="C29" s="49" t="n">
        <v>3</v>
      </c>
      <c r="D29" s="50" t="n">
        <v>178980</v>
      </c>
      <c r="E29" s="50" t="n">
        <v>162495</v>
      </c>
      <c r="F29" s="49" t="n"/>
      <c r="G29" s="49" t="n"/>
    </row>
    <row r="30">
      <c r="A30" s="49" t="inlineStr">
        <is>
          <t>0024   CR CARLOS ALBERTO TOVAR HERRER</t>
        </is>
      </c>
      <c r="B30" s="49" t="inlineStr">
        <is>
          <t xml:space="preserve">SIKA 100 MORTERO IMPERMEABLE GRIS X 25 KG         </t>
        </is>
      </c>
      <c r="C30" s="49" t="n">
        <v>1</v>
      </c>
      <c r="D30" s="50" t="n">
        <v>50505.04</v>
      </c>
      <c r="E30" s="50" t="n">
        <v>46389</v>
      </c>
      <c r="F30" s="49" t="n"/>
      <c r="G30" s="49" t="n"/>
    </row>
    <row r="31">
      <c r="A31" s="49" t="inlineStr">
        <is>
          <t>0024   CR CARLOS ALBERTO TOVAR HERRER</t>
        </is>
      </c>
      <c r="B31" s="49" t="inlineStr">
        <is>
          <t xml:space="preserve">SIKA 100 MORTERO IMPERMEABLE BLANCO X 25 KG       </t>
        </is>
      </c>
      <c r="C31" s="49" t="n">
        <v>2</v>
      </c>
      <c r="D31" s="50" t="n">
        <v>114034.45</v>
      </c>
      <c r="E31" s="50" t="n">
        <v>105185.92</v>
      </c>
      <c r="F31" s="49" t="n"/>
      <c r="G31" s="49" t="n"/>
    </row>
    <row r="32">
      <c r="A32" s="49" t="inlineStr">
        <is>
          <t>0024   CR CARLOS ALBERTO TOVAR HERRER</t>
        </is>
      </c>
      <c r="B32" s="49" t="inlineStr">
        <is>
          <t xml:space="preserve">LIJA AGUA # 320 ABRACOL                           </t>
        </is>
      </c>
      <c r="C32" s="49" t="n">
        <v>50</v>
      </c>
      <c r="D32" s="50" t="n">
        <v>48283.19</v>
      </c>
      <c r="E32" s="50" t="n">
        <v>43064.41</v>
      </c>
      <c r="F32" s="49" t="n"/>
      <c r="G32" s="49" t="n"/>
    </row>
    <row r="33">
      <c r="A33" s="49" t="inlineStr">
        <is>
          <t>0024   CR CARLOS ALBERTO TOVAR HERRER</t>
        </is>
      </c>
      <c r="B33" s="49" t="inlineStr">
        <is>
          <t xml:space="preserve">DISCO T1 CORTE Ref.420 A46 4 x3.64 x7/8           </t>
        </is>
      </c>
      <c r="C33" s="49" t="n">
        <v>75</v>
      </c>
      <c r="D33" s="50" t="n">
        <v>129956.31</v>
      </c>
      <c r="E33" s="50" t="n">
        <v>114056.16</v>
      </c>
      <c r="F33" s="49" t="n"/>
      <c r="G33" s="49" t="n"/>
    </row>
    <row r="34">
      <c r="A34" s="49" t="inlineStr">
        <is>
          <t>0024   CR CARLOS ALBERTO TOVAR HERRER</t>
        </is>
      </c>
      <c r="B34" s="49" t="inlineStr">
        <is>
          <t xml:space="preserve">LIJA BANDA #320 6 -150 MM                         </t>
        </is>
      </c>
      <c r="C34" s="49" t="n">
        <v>10</v>
      </c>
      <c r="D34" s="50" t="n">
        <v>83714.28999999999</v>
      </c>
      <c r="E34" s="50" t="n">
        <v>64890.61</v>
      </c>
      <c r="F34" s="49" t="n"/>
      <c r="G34" s="49" t="n"/>
    </row>
    <row r="35">
      <c r="A35" s="49" t="inlineStr">
        <is>
          <t>0024   CR CARLOS ALBERTO TOVAR HERRER</t>
        </is>
      </c>
      <c r="B35" s="49" t="inlineStr">
        <is>
          <t xml:space="preserve">TEJA PROTEJA # 4 P7                               </t>
        </is>
      </c>
      <c r="C35" s="49" t="n">
        <v>2</v>
      </c>
      <c r="D35" s="50" t="n">
        <v>37767.23</v>
      </c>
      <c r="E35" s="50" t="n">
        <v>35259.95</v>
      </c>
      <c r="F35" s="49" t="n"/>
      <c r="G35" s="49" t="n"/>
    </row>
    <row r="36">
      <c r="A36" s="49" t="inlineStr">
        <is>
          <t>0024   CR CARLOS ALBERTO TOVAR HERRER</t>
        </is>
      </c>
      <c r="B36" s="49" t="inlineStr">
        <is>
          <t xml:space="preserve">TEJA PROTEJA # 5 P7                               </t>
        </is>
      </c>
      <c r="C36" s="49" t="n">
        <v>2</v>
      </c>
      <c r="D36" s="50" t="n">
        <v>47145.38</v>
      </c>
      <c r="E36" s="50" t="n">
        <v>44297.14</v>
      </c>
      <c r="F36" s="49" t="n"/>
      <c r="G36" s="49" t="n"/>
    </row>
    <row r="37">
      <c r="A37" s="49" t="inlineStr">
        <is>
          <t>0024   CR CARLOS ALBERTO TOVAR HERRER</t>
        </is>
      </c>
      <c r="B37" s="49" t="inlineStr">
        <is>
          <t xml:space="preserve">TEJA PROTEJA # 6 P7                               </t>
        </is>
      </c>
      <c r="C37" s="49" t="n">
        <v>4</v>
      </c>
      <c r="D37" s="50" t="n">
        <v>113401.95</v>
      </c>
      <c r="E37" s="50" t="n">
        <v>105513.81</v>
      </c>
      <c r="F37" s="49" t="n"/>
      <c r="G37" s="49" t="n"/>
    </row>
    <row r="38">
      <c r="A38" s="49" t="inlineStr">
        <is>
          <t>0024   CR CARLOS ALBERTO TOVAR HERRER</t>
        </is>
      </c>
      <c r="B38" s="49" t="inlineStr">
        <is>
          <t xml:space="preserve">TEJA PROTEJA # 8 P7                               </t>
        </is>
      </c>
      <c r="C38" s="49" t="n">
        <v>2</v>
      </c>
      <c r="D38" s="50" t="n">
        <v>75477.31</v>
      </c>
      <c r="E38" s="50" t="n">
        <v>70350.72</v>
      </c>
      <c r="F38" s="49" t="n"/>
      <c r="G38" s="49" t="n"/>
    </row>
    <row r="39">
      <c r="A39" s="49" t="inlineStr">
        <is>
          <t>0024   CR CARLOS ALBERTO TOVAR HERRER</t>
        </is>
      </c>
      <c r="B39" s="49" t="inlineStr">
        <is>
          <t xml:space="preserve">TEJA PROTEJA #10 P7                               </t>
        </is>
      </c>
      <c r="C39" s="49" t="n">
        <v>3</v>
      </c>
      <c r="D39" s="50" t="n">
        <v>142001.67</v>
      </c>
      <c r="E39" s="50" t="n">
        <v>132166.06</v>
      </c>
      <c r="F39" s="49" t="n"/>
      <c r="G39" s="49" t="n"/>
    </row>
    <row r="40">
      <c r="A40" s="49" t="inlineStr">
        <is>
          <t>0024   CR CARLOS ALBERTO TOVAR HERRER</t>
        </is>
      </c>
      <c r="B40" s="49" t="inlineStr">
        <is>
          <t xml:space="preserve">ESTUCO IMPADOC x 25 KLS BLANCO PLUS               </t>
        </is>
      </c>
      <c r="C40" s="49" t="n">
        <v>35</v>
      </c>
      <c r="D40" s="50" t="n">
        <v>1105764.71</v>
      </c>
      <c r="E40" s="50" t="n">
        <v>1028709.77</v>
      </c>
      <c r="F40" s="49" t="n"/>
      <c r="G40" s="49" t="n"/>
    </row>
    <row r="41">
      <c r="A41" s="49" t="inlineStr">
        <is>
          <t>0024   CR CARLOS ALBERTO TOVAR HERRER</t>
        </is>
      </c>
      <c r="B41" s="49" t="inlineStr">
        <is>
          <t xml:space="preserve">ESTUCO OBRAS IMPADOC x 25 KL                      </t>
        </is>
      </c>
      <c r="C41" s="49" t="n">
        <v>24</v>
      </c>
      <c r="D41" s="50" t="n">
        <v>608040.96</v>
      </c>
      <c r="E41" s="50" t="n">
        <v>565968.8100000001</v>
      </c>
      <c r="F41" s="49" t="n"/>
      <c r="G41" s="49" t="n"/>
    </row>
    <row r="42">
      <c r="A42" s="49" t="inlineStr">
        <is>
          <t>0024   CR CARLOS ALBERTO TOVAR HERRER</t>
        </is>
      </c>
      <c r="B42" s="49" t="inlineStr">
        <is>
          <t xml:space="preserve">BROCHA POPULAR 1   GOYA                           </t>
        </is>
      </c>
      <c r="C42" s="49" t="n">
        <v>8</v>
      </c>
      <c r="D42" s="50" t="n">
        <v>16982.32</v>
      </c>
      <c r="E42" s="50" t="n">
        <v>11286.19</v>
      </c>
      <c r="F42" s="49" t="n"/>
      <c r="G42" s="49" t="n"/>
    </row>
    <row r="43">
      <c r="A43" s="49" t="inlineStr">
        <is>
          <t>0024   CR CARLOS ALBERTO TOVAR HERRER</t>
        </is>
      </c>
      <c r="B43" s="49" t="inlineStr">
        <is>
          <t xml:space="preserve">BROCHA POPULAR 2   GOYA                           </t>
        </is>
      </c>
      <c r="C43" s="49" t="n">
        <v>8</v>
      </c>
      <c r="D43" s="50" t="n">
        <v>24931.09</v>
      </c>
      <c r="E43" s="50" t="n">
        <v>16924.04</v>
      </c>
      <c r="F43" s="49" t="n"/>
      <c r="G43" s="49" t="n"/>
    </row>
    <row r="44">
      <c r="A44" s="49" t="inlineStr">
        <is>
          <t>0024   CR CARLOS ALBERTO TOVAR HERRER</t>
        </is>
      </c>
      <c r="B44" s="49" t="inlineStr">
        <is>
          <t xml:space="preserve">RODILLO BRICOLAGE 9 FELPA VERDE                   </t>
        </is>
      </c>
      <c r="C44" s="49" t="n">
        <v>12</v>
      </c>
      <c r="D44" s="50" t="n">
        <v>55140</v>
      </c>
      <c r="E44" s="50" t="n">
        <v>46733.77</v>
      </c>
      <c r="F44" s="49" t="n"/>
      <c r="G44" s="49" t="n"/>
    </row>
    <row r="45">
      <c r="A45" s="49" t="inlineStr">
        <is>
          <t>0024   CR CARLOS ALBERTO TOVAR HERRER</t>
        </is>
      </c>
      <c r="B45" s="49" t="inlineStr">
        <is>
          <t xml:space="preserve">RODILLO FELPA ITALO 9                             </t>
        </is>
      </c>
      <c r="C45" s="49" t="n">
        <v>3</v>
      </c>
      <c r="D45" s="50" t="n">
        <v>22204.18</v>
      </c>
      <c r="E45" s="50" t="n">
        <v>15789.97</v>
      </c>
      <c r="F45" s="49" t="n"/>
      <c r="G45" s="49" t="n"/>
    </row>
    <row r="46">
      <c r="A46" s="49" t="inlineStr">
        <is>
          <t>0024   CR CARLOS ALBERTO TOVAR HERRER</t>
        </is>
      </c>
      <c r="B46" s="49" t="inlineStr">
        <is>
          <t xml:space="preserve">RODILLO JUNIOR 3                                  </t>
        </is>
      </c>
      <c r="C46" s="49" t="n">
        <v>10</v>
      </c>
      <c r="D46" s="50" t="n">
        <v>25814.29</v>
      </c>
      <c r="E46" s="50" t="n">
        <v>21963.84</v>
      </c>
      <c r="F46" s="49" t="n"/>
      <c r="G46" s="49" t="n"/>
    </row>
    <row r="47">
      <c r="A47" s="49" t="inlineStr">
        <is>
          <t>0024   CR CARLOS ALBERTO TOVAR HERRER</t>
        </is>
      </c>
      <c r="B47" s="49" t="inlineStr">
        <is>
          <t xml:space="preserve">RODILLO TEXTURIZADO 9   GOYA                      </t>
        </is>
      </c>
      <c r="C47" s="49" t="n">
        <v>1</v>
      </c>
      <c r="D47" s="50" t="n">
        <v>15890.76</v>
      </c>
      <c r="E47" s="50" t="n">
        <v>13436.6</v>
      </c>
      <c r="F47" s="49" t="n"/>
      <c r="G47" s="49" t="n"/>
    </row>
    <row r="48">
      <c r="A48" s="49" t="inlineStr">
        <is>
          <t>0024   CR CARLOS ALBERTO TOVAR HERRER</t>
        </is>
      </c>
      <c r="B48" s="49" t="inlineStr">
        <is>
          <t xml:space="preserve">AGITADOR PLASTICO GOYA                            </t>
        </is>
      </c>
      <c r="C48" s="49" t="n">
        <v>5</v>
      </c>
      <c r="D48" s="50" t="n">
        <v>5110.71</v>
      </c>
      <c r="E48" s="50" t="n">
        <v>4364.76</v>
      </c>
      <c r="F48" s="49" t="n"/>
      <c r="G48" s="49" t="n"/>
    </row>
    <row r="49">
      <c r="A49" s="49" t="inlineStr">
        <is>
          <t>0024   CR CARLOS ALBERTO TOVAR HERRER</t>
        </is>
      </c>
      <c r="B49" s="49" t="inlineStr">
        <is>
          <t xml:space="preserve">S.L. CANAL 60 CAL.26 x 2.44 MTS                   </t>
        </is>
      </c>
      <c r="C49" s="49" t="n">
        <v>6</v>
      </c>
      <c r="D49" s="50" t="n">
        <v>25214.27</v>
      </c>
      <c r="E49" s="50" t="n">
        <v>22159.5</v>
      </c>
      <c r="F49" s="49" t="n"/>
      <c r="G49" s="49" t="n"/>
    </row>
    <row r="50">
      <c r="A50" s="49" t="inlineStr">
        <is>
          <t>0024   CR CARLOS ALBERTO TOVAR HERRER</t>
        </is>
      </c>
      <c r="B50" s="49" t="inlineStr">
        <is>
          <t xml:space="preserve">S.L. CANAL 90 CAL.26 x 2.44 MTS                   </t>
        </is>
      </c>
      <c r="C50" s="49" t="n">
        <v>10</v>
      </c>
      <c r="D50" s="50" t="n">
        <v>52705.88</v>
      </c>
      <c r="E50" s="50" t="n">
        <v>46352.72</v>
      </c>
      <c r="F50" s="49" t="n"/>
      <c r="G50" s="49" t="n"/>
    </row>
    <row r="51">
      <c r="A51" s="49" t="inlineStr">
        <is>
          <t>0024   CR CARLOS ALBERTO TOVAR HERRER</t>
        </is>
      </c>
      <c r="B51" s="49" t="inlineStr">
        <is>
          <t xml:space="preserve">S.L. OMEGA 60 x 2.44 MTS CAL 26                   </t>
        </is>
      </c>
      <c r="C51" s="49" t="n">
        <v>10</v>
      </c>
      <c r="D51" s="50" t="n">
        <v>30968.07</v>
      </c>
      <c r="E51" s="50" t="n">
        <v>26971.51</v>
      </c>
      <c r="F51" s="49" t="n"/>
      <c r="G51" s="49" t="n"/>
    </row>
    <row r="52">
      <c r="A52" s="49" t="inlineStr">
        <is>
          <t>0024   CR CARLOS ALBERTO TOVAR HERRER</t>
        </is>
      </c>
      <c r="B52" s="49" t="inlineStr">
        <is>
          <t xml:space="preserve">S.L. PARAL 59 CAL.26 x 2.44 MTS                   </t>
        </is>
      </c>
      <c r="C52" s="49" t="n">
        <v>26</v>
      </c>
      <c r="D52" s="50" t="n">
        <v>129082.36</v>
      </c>
      <c r="E52" s="50" t="n">
        <v>113483.57</v>
      </c>
      <c r="F52" s="49" t="n"/>
      <c r="G52" s="49" t="n"/>
    </row>
    <row r="53">
      <c r="A53" s="49" t="inlineStr">
        <is>
          <t>0024   CR CARLOS ALBERTO TOVAR HERRER</t>
        </is>
      </c>
      <c r="B53" s="49" t="inlineStr">
        <is>
          <t xml:space="preserve">S.L. PARAL 89 CAL.26 x 2.44 MTS                   </t>
        </is>
      </c>
      <c r="C53" s="49" t="n">
        <v>10</v>
      </c>
      <c r="D53" s="50" t="n">
        <v>60697.48</v>
      </c>
      <c r="E53" s="50" t="n">
        <v>53369.27</v>
      </c>
      <c r="F53" s="49" t="n"/>
      <c r="G53" s="49" t="n"/>
    </row>
    <row r="54">
      <c r="A54" s="49" t="inlineStr">
        <is>
          <t>0024   CR CARLOS ALBERTO TOVAR HERRER</t>
        </is>
      </c>
      <c r="B54" s="49" t="inlineStr">
        <is>
          <t xml:space="preserve">S.L. VIGUETA x 2.44 MT CAL 26                     </t>
        </is>
      </c>
      <c r="C54" s="49" t="n">
        <v>20</v>
      </c>
      <c r="D54" s="50" t="n">
        <v>61936.14</v>
      </c>
      <c r="E54" s="50" t="n">
        <v>53771.44</v>
      </c>
      <c r="F54" s="49" t="n"/>
      <c r="G54" s="49" t="n"/>
    </row>
    <row r="55">
      <c r="A55" s="49" t="inlineStr">
        <is>
          <t>0024   CR CARLOS ALBERTO TOVAR HERRER</t>
        </is>
      </c>
      <c r="B55" s="49" t="inlineStr">
        <is>
          <t xml:space="preserve">S.L. ANGULO 3X2 CAL.26 X 2.44 MTS                 </t>
        </is>
      </c>
      <c r="C55" s="49" t="n">
        <v>10</v>
      </c>
      <c r="D55" s="50" t="n">
        <v>18691.6</v>
      </c>
      <c r="E55" s="50" t="n">
        <v>16280.27</v>
      </c>
      <c r="F55" s="49" t="n"/>
      <c r="G55" s="49" t="n"/>
    </row>
    <row r="56">
      <c r="A56" s="49" t="inlineStr">
        <is>
          <t>0024   CR CARLOS ALBERTO TOVAR HERRER</t>
        </is>
      </c>
      <c r="B56" s="49" t="inlineStr">
        <is>
          <t xml:space="preserve">PLACA DE YESO GYPLAC ST 1220x2440x12.7            </t>
        </is>
      </c>
      <c r="C56" s="49" t="n">
        <v>-90</v>
      </c>
      <c r="D56" s="50" t="n">
        <v>-3357983.19</v>
      </c>
      <c r="E56" s="50" t="n">
        <v>-3200868.9</v>
      </c>
      <c r="F56" s="49" t="n"/>
      <c r="G56" s="49" t="n"/>
    </row>
    <row r="57">
      <c r="A57" s="49" t="inlineStr">
        <is>
          <t>0024   CR CARLOS ALBERTO TOVAR HERRER</t>
        </is>
      </c>
      <c r="B57" s="49" t="inlineStr">
        <is>
          <t xml:space="preserve">PLACA DE YESO GYPLAC RH 1220x2440x12.7            </t>
        </is>
      </c>
      <c r="C57" s="49" t="n">
        <v>6</v>
      </c>
      <c r="D57" s="50" t="n">
        <v>427501.66</v>
      </c>
      <c r="E57" s="50" t="n">
        <v>364724.24</v>
      </c>
      <c r="F57" s="49" t="n"/>
      <c r="G57" s="49" t="n"/>
    </row>
    <row r="58">
      <c r="A58" s="49" t="inlineStr">
        <is>
          <t>0024   CR CARLOS ALBERTO TOVAR HERRER</t>
        </is>
      </c>
      <c r="B58" s="49" t="inlineStr">
        <is>
          <t xml:space="preserve">TAPA REGISTRO 15X15CMS                            </t>
        </is>
      </c>
      <c r="C58" s="49" t="n">
        <v>62</v>
      </c>
      <c r="D58" s="50" t="n">
        <v>272530.12</v>
      </c>
      <c r="E58" s="50" t="n">
        <v>224560.97</v>
      </c>
      <c r="F58" s="49" t="n"/>
      <c r="G58" s="49" t="n"/>
    </row>
    <row r="59">
      <c r="A59" s="49" t="inlineStr">
        <is>
          <t>0024   CR CARLOS ALBERTO TOVAR HERRER</t>
        </is>
      </c>
      <c r="B59" s="49" t="inlineStr">
        <is>
          <t xml:space="preserve">SOUDAFLEX 40FC GRIS X 300 ML                      </t>
        </is>
      </c>
      <c r="C59" s="49" t="n">
        <v>3</v>
      </c>
      <c r="D59" s="50" t="n">
        <v>46273.11</v>
      </c>
      <c r="E59" s="50" t="n">
        <v>40514.84</v>
      </c>
      <c r="F59" s="49" t="n"/>
      <c r="G59" s="49" t="n"/>
    </row>
    <row r="60">
      <c r="A60" s="49" t="inlineStr">
        <is>
          <t>0024   CR CARLOS ALBERTO TOVAR HERRER</t>
        </is>
      </c>
      <c r="B60" s="49" t="inlineStr">
        <is>
          <t xml:space="preserve">SOUDAFLEX 40FC BLANCO X 300 ML                    </t>
        </is>
      </c>
      <c r="C60" s="49" t="n">
        <v>3</v>
      </c>
      <c r="D60" s="50" t="n">
        <v>46273.11</v>
      </c>
      <c r="E60" s="50" t="n">
        <v>40827.66</v>
      </c>
      <c r="F60" s="49" t="n"/>
      <c r="G60" s="49" t="n"/>
    </row>
    <row r="61">
      <c r="A61" s="49" t="inlineStr">
        <is>
          <t>0024   CR CARLOS ALBERTO TOVAR HERRER</t>
        </is>
      </c>
      <c r="B61" s="49" t="inlineStr">
        <is>
          <t xml:space="preserve">FIX ALL HIGH TACK BLANCO X 290 ML                 </t>
        </is>
      </c>
      <c r="C61" s="49" t="n">
        <v>2</v>
      </c>
      <c r="D61" s="50" t="n">
        <v>37171.42</v>
      </c>
      <c r="E61" s="50" t="n">
        <v>32828.54</v>
      </c>
      <c r="F61" s="49" t="n"/>
      <c r="G61" s="49" t="n"/>
    </row>
    <row r="62">
      <c r="A62" s="49" t="inlineStr">
        <is>
          <t>0024   CR CARLOS ALBERTO TOVAR HERRER</t>
        </is>
      </c>
      <c r="B62" s="49" t="inlineStr">
        <is>
          <t xml:space="preserve">CINTA FLANCHE SOUDAL 10CM X 10M                   </t>
        </is>
      </c>
      <c r="C62" s="49" t="n">
        <v>-1</v>
      </c>
      <c r="D62" s="50" t="n">
        <v>-43161.43</v>
      </c>
      <c r="E62" s="50" t="n">
        <v>-37417.44</v>
      </c>
      <c r="F62" s="49" t="n"/>
      <c r="G62" s="49" t="n"/>
    </row>
    <row r="63">
      <c r="A63" s="49" t="inlineStr">
        <is>
          <t>0024   CR CARLOS ALBERTO TOVAR HERRER</t>
        </is>
      </c>
      <c r="B63" s="49" t="inlineStr">
        <is>
          <t xml:space="preserve">CINTA FLANCHE SOUDAL 15CM X 10M                   </t>
        </is>
      </c>
      <c r="C63" s="49" t="n">
        <v>-1</v>
      </c>
      <c r="D63" s="50" t="n">
        <v>-66467.64999999999</v>
      </c>
      <c r="E63" s="50" t="n">
        <v>-56114.23</v>
      </c>
      <c r="F63" s="49" t="n"/>
      <c r="G63" s="49" t="n"/>
    </row>
    <row r="64">
      <c r="A64" s="49" t="inlineStr">
        <is>
          <t>0024   CR CARLOS ALBERTO TOVAR HERRER</t>
        </is>
      </c>
      <c r="B64" s="49" t="inlineStr">
        <is>
          <t xml:space="preserve">ACRONAL 50% 1/1 TEXILAN (210) GALON               </t>
        </is>
      </c>
      <c r="C64" s="49" t="n">
        <v>-2</v>
      </c>
      <c r="D64" s="50" t="n">
        <v>-49600</v>
      </c>
      <c r="E64" s="50" t="n">
        <v>-40172.68</v>
      </c>
      <c r="F64" s="49" t="n"/>
      <c r="G64" s="49" t="n"/>
    </row>
    <row r="65">
      <c r="A65" s="49" t="inlineStr">
        <is>
          <t>0024   CR CARLOS ALBERTO TOVAR HERRER</t>
        </is>
      </c>
      <c r="B65" s="49" t="inlineStr">
        <is>
          <t xml:space="preserve">TEJA ADRI (AJONIT PVC) # 4 MARFIL                 </t>
        </is>
      </c>
      <c r="C65" s="49" t="n">
        <v>2</v>
      </c>
      <c r="D65" s="50" t="n">
        <v>37885.71</v>
      </c>
      <c r="E65" s="50" t="n">
        <v>33623.02</v>
      </c>
      <c r="F65" s="49" t="n"/>
      <c r="G65" s="49" t="n"/>
    </row>
    <row r="66">
      <c r="A66" s="49" t="inlineStr">
        <is>
          <t>0024   CR CARLOS ALBERTO TOVAR HERRER</t>
        </is>
      </c>
      <c r="B66" s="49" t="inlineStr">
        <is>
          <t xml:space="preserve">TEJA ADRI (AJONIT PVC) # 6 MARFIL                 </t>
        </is>
      </c>
      <c r="C66" s="49" t="n">
        <v>3</v>
      </c>
      <c r="D66" s="50" t="n">
        <v>84573.92999999999</v>
      </c>
      <c r="E66" s="50" t="n">
        <v>75899.87</v>
      </c>
      <c r="F66" s="49" t="n"/>
      <c r="G66" s="49" t="n"/>
    </row>
    <row r="67">
      <c r="A67" s="49" t="inlineStr">
        <is>
          <t>0024   CR CARLOS ALBERTO TOVAR HERRER</t>
        </is>
      </c>
      <c r="B67" s="49" t="inlineStr">
        <is>
          <t xml:space="preserve">TEJA ADRI (AJONIT PVC) # 8 MARFIL                 </t>
        </is>
      </c>
      <c r="C67" s="49" t="n">
        <v>2</v>
      </c>
      <c r="D67" s="50" t="n">
        <v>75102.52</v>
      </c>
      <c r="E67" s="50" t="n">
        <v>67386.17</v>
      </c>
      <c r="F67" s="49" t="n"/>
      <c r="G67" s="49" t="n"/>
    </row>
    <row r="68">
      <c r="A68" s="49" t="inlineStr">
        <is>
          <t>0024   CR CARLOS ALBERTO TOVAR HERRER</t>
        </is>
      </c>
      <c r="B68" s="49" t="inlineStr">
        <is>
          <t xml:space="preserve">TEJA ADRI (AJONIT PVC) # 10 MARFIL                </t>
        </is>
      </c>
      <c r="C68" s="49" t="n">
        <v>2</v>
      </c>
      <c r="D68" s="50" t="n">
        <v>93822.69</v>
      </c>
      <c r="E68" s="50" t="n">
        <v>84175.53</v>
      </c>
      <c r="F68" s="49" t="n"/>
      <c r="G68" s="49" t="n"/>
    </row>
    <row r="69">
      <c r="A69" s="49" t="inlineStr">
        <is>
          <t>0024   CR CARLOS ALBERTO TOVAR HERRER</t>
        </is>
      </c>
      <c r="B69" s="49" t="inlineStr">
        <is>
          <t xml:space="preserve">TEJA ADRI (AJONIT PVC) # 5 MARFIL                 </t>
        </is>
      </c>
      <c r="C69" s="49" t="n">
        <v>2</v>
      </c>
      <c r="D69" s="50" t="n">
        <v>47022.69</v>
      </c>
      <c r="E69" s="50" t="n">
        <v>41795.98</v>
      </c>
      <c r="F69" s="49" t="n"/>
      <c r="G69" s="49" t="n"/>
    </row>
    <row r="70">
      <c r="A70" s="49" t="inlineStr">
        <is>
          <t>0024   CR CARLOS ALBERTO TOVAR HERRER</t>
        </is>
      </c>
      <c r="B70" s="49" t="inlineStr">
        <is>
          <t xml:space="preserve">CINTA TESA 2 USO FERRETERIA ECO X40MTS            </t>
        </is>
      </c>
      <c r="C70" s="49" t="n">
        <v>48</v>
      </c>
      <c r="D70" s="50" t="n">
        <v>376981.11</v>
      </c>
      <c r="E70" s="50" t="n">
        <v>340778.08</v>
      </c>
      <c r="F70" s="49" t="n"/>
      <c r="G70" s="49" t="n"/>
    </row>
    <row r="71">
      <c r="A71" s="49" t="inlineStr">
        <is>
          <t>0024   CR CARLOS ALBERTO TOVAR HERRER</t>
        </is>
      </c>
      <c r="B71" s="49" t="inlineStr">
        <is>
          <t xml:space="preserve">CINTA TESA 1 USO FERRETERIA ECO X 40MT            </t>
        </is>
      </c>
      <c r="C71" s="49" t="n">
        <v>440</v>
      </c>
      <c r="D71" s="50" t="n">
        <v>1754289.62</v>
      </c>
      <c r="E71" s="50" t="n">
        <v>1576358.42</v>
      </c>
      <c r="F71" s="49" t="n"/>
      <c r="G71" s="49" t="n"/>
    </row>
    <row r="72">
      <c r="A72" s="49" t="inlineStr">
        <is>
          <t>0024   CR CARLOS ALBERTO TOVAR HERRER</t>
        </is>
      </c>
      <c r="B72" s="49" t="inlineStr">
        <is>
          <t xml:space="preserve">CINTA TESA 3/4 USO FERRETERIA ECO X 40MT          </t>
        </is>
      </c>
      <c r="C72" s="49" t="n">
        <v>8</v>
      </c>
      <c r="D72" s="50" t="n">
        <v>25171.43</v>
      </c>
      <c r="E72" s="50" t="n">
        <v>21529.43</v>
      </c>
      <c r="F72" s="49" t="n"/>
      <c r="G72" s="49" t="n"/>
    </row>
    <row r="73">
      <c r="A73" s="49" t="inlineStr">
        <is>
          <t>0024   CR CARLOS ALBERTO TOVAR HERRER</t>
        </is>
      </c>
      <c r="B73" s="49" t="inlineStr">
        <is>
          <t xml:space="preserve">CINTA TESA 11/2   USO FERRETERA 40M x 36MMN       </t>
        </is>
      </c>
      <c r="C73" s="49" t="n">
        <v>48</v>
      </c>
      <c r="D73" s="50" t="n">
        <v>308092.64</v>
      </c>
      <c r="E73" s="50" t="n">
        <v>277336.89</v>
      </c>
      <c r="F73" s="49" t="n"/>
      <c r="G73" s="49" t="n"/>
    </row>
    <row r="74">
      <c r="A74" s="49" t="inlineStr">
        <is>
          <t>0024   CR CARLOS ALBERTO TOVAR HERRER</t>
        </is>
      </c>
      <c r="B74" s="49" t="inlineStr">
        <is>
          <t xml:space="preserve">DISOLVENTE XILOL GL                               </t>
        </is>
      </c>
      <c r="C74" s="49" t="n">
        <v>2</v>
      </c>
      <c r="D74" s="50" t="n">
        <v>60342.86</v>
      </c>
      <c r="E74" s="50" t="n">
        <v>50168.03</v>
      </c>
      <c r="F74" s="49" t="n"/>
      <c r="G74" s="49" t="n"/>
    </row>
    <row r="75">
      <c r="A75" s="49" t="inlineStr">
        <is>
          <t>0024   CR CARLOS ALBERTO TOVAR HERRER</t>
        </is>
      </c>
      <c r="B75" s="49" t="inlineStr">
        <is>
          <t xml:space="preserve">RODILLO POLIESTER 2  MASTDER REF:200              </t>
        </is>
      </c>
      <c r="C75" s="49" t="n">
        <v>6</v>
      </c>
      <c r="D75" s="50" t="n">
        <v>18988.24</v>
      </c>
      <c r="E75" s="50" t="n">
        <v>16315.92</v>
      </c>
      <c r="F75" s="49" t="n"/>
      <c r="G75" s="49" t="n"/>
    </row>
    <row r="76">
      <c r="A76" s="49" t="inlineStr">
        <is>
          <t>0024   CR CARLOS ALBERTO TOVAR HERRER</t>
        </is>
      </c>
      <c r="B76" s="49" t="inlineStr">
        <is>
          <t xml:space="preserve">CAL HIDRATADA X 10 KG ( PROMICAL / CALIDRA )      </t>
        </is>
      </c>
      <c r="C76" s="49" t="n">
        <v>2</v>
      </c>
      <c r="D76" s="50" t="n">
        <v>22949.58</v>
      </c>
      <c r="E76" s="50" t="n">
        <v>20059.18</v>
      </c>
      <c r="F76" s="49" t="n"/>
      <c r="G76" s="49" t="n"/>
    </row>
    <row r="77">
      <c r="A77" s="49" t="inlineStr">
        <is>
          <t>0024   CR CARLOS ALBERTO TOVAR HERRER</t>
        </is>
      </c>
      <c r="B77" s="49" t="inlineStr">
        <is>
          <t>ADICIONAL CONCEN COMBINACION 01 ICO/TEXT/TERIN/ALG</t>
        </is>
      </c>
      <c r="C77" s="49" t="n">
        <v>1</v>
      </c>
      <c r="D77" s="50" t="n">
        <v>6722.69</v>
      </c>
      <c r="E77" s="50" t="n">
        <v>0</v>
      </c>
      <c r="F77" s="49" t="n"/>
      <c r="G77" s="49" t="n"/>
    </row>
    <row r="78">
      <c r="A78" s="49" t="n"/>
      <c r="B78" s="52" t="inlineStr">
        <is>
          <t>Total General</t>
        </is>
      </c>
      <c r="C78" s="52">
        <f>SUM(C2:C77)</f>
        <v/>
      </c>
      <c r="D78" s="53">
        <f>SUM(D2:D77)</f>
        <v/>
      </c>
      <c r="E78" s="53">
        <f>SUM(E2:E77)</f>
        <v/>
      </c>
      <c r="F78" s="54">
        <f>IF(D78=0,0,1-(E78/D78))</f>
        <v/>
      </c>
      <c r="G78" s="54">
        <f>IF(E78=0,0,(D78/E78)-1)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" sqref="A2"/>
    </sheetView>
  </sheetViews>
  <sheetFormatPr baseColWidth="10" defaultRowHeight="15"/>
  <cols>
    <col width="38" bestFit="1" customWidth="1" style="30" min="1" max="1"/>
    <col width="50.42578125" bestFit="1" customWidth="1" style="30" min="2" max="2"/>
    <col width="11.42578125" customWidth="1" style="43" min="3" max="3"/>
    <col width="14.5703125" bestFit="1" customWidth="1" style="42" min="4" max="5"/>
    <col width="11.42578125" customWidth="1" style="43" min="6" max="7"/>
    <col width="11.42578125" customWidth="1" style="30" min="8" max="16384"/>
  </cols>
  <sheetData>
    <row r="1">
      <c r="A1" t="inlineStr">
        <is>
          <t>COD. VENDEDOR</t>
        </is>
      </c>
      <c r="B1" t="inlineStr">
        <is>
          <t>DESCRIPCION</t>
        </is>
      </c>
      <c r="C1" t="inlineStr">
        <is>
          <t>CANTIDAD</t>
        </is>
      </c>
      <c r="D1" t="inlineStr">
        <is>
          <t>VENTAS</t>
        </is>
      </c>
      <c r="E1" t="inlineStr">
        <is>
          <t>COSTOS</t>
        </is>
      </c>
      <c r="F1" t="inlineStr">
        <is>
          <t>% RENTA</t>
        </is>
      </c>
      <c r="G1" t="inlineStr">
        <is>
          <t>% UTIL.</t>
        </is>
      </c>
    </row>
    <row r="2">
      <c r="A2" s="49" t="inlineStr">
        <is>
          <t>0025   CO CARLOS ALBERTO TOVAR HERRER</t>
        </is>
      </c>
      <c r="B2" s="49" t="inlineStr">
        <is>
          <t xml:space="preserve">PINTULUX TEU CAOBA 01                             </t>
        </is>
      </c>
      <c r="C2" s="49" t="n">
        <v>1</v>
      </c>
      <c r="D2" s="50" t="n">
        <v>90986.55</v>
      </c>
      <c r="E2" s="50" t="n">
        <v>79906.88</v>
      </c>
      <c r="F2" s="49" t="n"/>
      <c r="G2" s="49" t="n"/>
    </row>
    <row r="3">
      <c r="A3" s="49" t="inlineStr">
        <is>
          <t>0025   CO CARLOS ALBERTO TOVAR HERRER</t>
        </is>
      </c>
      <c r="B3" s="49" t="inlineStr">
        <is>
          <t xml:space="preserve">PINTULUX ALUMINIO 04                              </t>
        </is>
      </c>
      <c r="C3" s="49" t="n">
        <v>1</v>
      </c>
      <c r="D3" s="50" t="n">
        <v>33171.43</v>
      </c>
      <c r="E3" s="50" t="n">
        <v>30413</v>
      </c>
      <c r="F3" s="49" t="n"/>
      <c r="G3" s="49" t="n"/>
    </row>
    <row r="4">
      <c r="A4" s="49" t="inlineStr">
        <is>
          <t>0025   CO CARLOS ALBERTO TOVAR HERRER</t>
        </is>
      </c>
      <c r="B4" s="49" t="inlineStr">
        <is>
          <t xml:space="preserve">PINTULUX AZUL MAR 01                              </t>
        </is>
      </c>
      <c r="C4" s="49" t="n">
        <v>1</v>
      </c>
      <c r="D4" s="50" t="n">
        <v>81591.60000000001</v>
      </c>
      <c r="E4" s="50" t="n">
        <v>74808</v>
      </c>
      <c r="F4" s="49" t="n"/>
      <c r="G4" s="49" t="n"/>
    </row>
    <row r="5">
      <c r="A5" s="49" t="inlineStr">
        <is>
          <t>0025   CO CARLOS ALBERTO TOVAR HERRER</t>
        </is>
      </c>
      <c r="B5" s="49" t="inlineStr">
        <is>
          <t xml:space="preserve">PINTULUX NEGRO 01 TRADICIONAL                     </t>
        </is>
      </c>
      <c r="C5" s="49" t="n">
        <v>1</v>
      </c>
      <c r="D5" s="50" t="n">
        <v>81591.60000000001</v>
      </c>
      <c r="E5" s="50" t="n">
        <v>71293.21000000001</v>
      </c>
      <c r="F5" s="49" t="n"/>
      <c r="G5" s="49" t="n"/>
    </row>
    <row r="6">
      <c r="A6" s="49" t="inlineStr">
        <is>
          <t>0025   CO CARLOS ALBERTO TOVAR HERRER</t>
        </is>
      </c>
      <c r="B6" s="49" t="inlineStr">
        <is>
          <t xml:space="preserve">BARNIZ SD1-01 BRILLANTE                           </t>
        </is>
      </c>
      <c r="C6" s="49" t="n">
        <v>2</v>
      </c>
      <c r="D6" s="50" t="n">
        <v>106813.45</v>
      </c>
      <c r="E6" s="50" t="n">
        <v>94320.53999999999</v>
      </c>
      <c r="F6" s="49" t="n"/>
      <c r="G6" s="49" t="n"/>
    </row>
    <row r="7">
      <c r="A7" s="49" t="inlineStr">
        <is>
          <t>0025   CO CARLOS ALBERTO TOVAR HERRER</t>
        </is>
      </c>
      <c r="B7" s="49" t="inlineStr">
        <is>
          <t xml:space="preserve">AEROSOL LACA ALUMINIO X 300 ML                    </t>
        </is>
      </c>
      <c r="C7" s="49" t="n">
        <v>1</v>
      </c>
      <c r="D7" s="50" t="n">
        <v>9927.73</v>
      </c>
      <c r="E7" s="50" t="n">
        <v>8593.799999999999</v>
      </c>
      <c r="F7" s="49" t="n"/>
      <c r="G7" s="49" t="n"/>
    </row>
    <row r="8">
      <c r="A8" s="49" t="inlineStr">
        <is>
          <t>0025   CO CARLOS ALBERTO TOVAR HERRER</t>
        </is>
      </c>
      <c r="B8" s="49" t="inlineStr">
        <is>
          <t xml:space="preserve">AEROSOL LACA NEGRO MEDIANOCHE X 300 ML            </t>
        </is>
      </c>
      <c r="C8" s="49" t="n">
        <v>3</v>
      </c>
      <c r="D8" s="50" t="n">
        <v>29783.19</v>
      </c>
      <c r="E8" s="50" t="n">
        <v>26504.8</v>
      </c>
      <c r="F8" s="49" t="n"/>
      <c r="G8" s="49" t="n"/>
    </row>
    <row r="9">
      <c r="A9" s="49" t="inlineStr">
        <is>
          <t>0025   CO CARLOS ALBERTO TOVAR HERRER</t>
        </is>
      </c>
      <c r="B9" s="49" t="inlineStr">
        <is>
          <t xml:space="preserve">SIKA MULTISEAL VERDE 15 CM x 10 MTS               </t>
        </is>
      </c>
      <c r="C9" s="49" t="n">
        <v>2</v>
      </c>
      <c r="D9" s="50" t="n">
        <v>188921.9</v>
      </c>
      <c r="E9" s="50" t="n">
        <v>164231.62</v>
      </c>
      <c r="F9" s="49" t="n"/>
      <c r="G9" s="49" t="n"/>
    </row>
    <row r="10">
      <c r="A10" s="49" t="inlineStr">
        <is>
          <t>0025   CO CARLOS ALBERTO TOVAR HERRER</t>
        </is>
      </c>
      <c r="B10" s="49" t="inlineStr">
        <is>
          <t xml:space="preserve">SIKALATEX X 0.25.KLG                              </t>
        </is>
      </c>
      <c r="C10" s="49" t="n">
        <v>3</v>
      </c>
      <c r="D10" s="50" t="n">
        <v>50440.36</v>
      </c>
      <c r="E10" s="50" t="n">
        <v>39953.83</v>
      </c>
      <c r="F10" s="49" t="n"/>
      <c r="G10" s="49" t="n"/>
    </row>
    <row r="11">
      <c r="A11" s="49" t="inlineStr">
        <is>
          <t>0025   CO CARLOS ALBERTO TOVAR HERRER</t>
        </is>
      </c>
      <c r="B11" s="49" t="inlineStr">
        <is>
          <t xml:space="preserve">SIKAFLEX UNIVERSAL BLANCO X 300ML                 </t>
        </is>
      </c>
      <c r="C11" s="49" t="n">
        <v>7</v>
      </c>
      <c r="D11" s="50" t="n">
        <v>137524.14</v>
      </c>
      <c r="E11" s="50" t="n">
        <v>124856.33</v>
      </c>
      <c r="F11" s="49" t="n"/>
      <c r="G11" s="49" t="n"/>
    </row>
    <row r="12">
      <c r="A12" s="49" t="inlineStr">
        <is>
          <t>0025   CO CARLOS ALBERTO TOVAR HERRER</t>
        </is>
      </c>
      <c r="B12" s="49" t="inlineStr">
        <is>
          <t xml:space="preserve">SIKA SELLOS PINTORES X 280 ML                     </t>
        </is>
      </c>
      <c r="C12" s="49" t="n">
        <v>1</v>
      </c>
      <c r="D12" s="50" t="n">
        <v>12312</v>
      </c>
      <c r="E12" s="50" t="n">
        <v>11109.33</v>
      </c>
      <c r="F12" s="49" t="n"/>
      <c r="G12" s="49" t="n"/>
    </row>
    <row r="13">
      <c r="A13" s="49" t="inlineStr">
        <is>
          <t>0025   CO CARLOS ALBERTO TOVAR HERRER</t>
        </is>
      </c>
      <c r="B13" s="49" t="inlineStr">
        <is>
          <t xml:space="preserve">SIKA ANCHORFIX 4 X 600.ML                         </t>
        </is>
      </c>
      <c r="C13" s="49" t="n">
        <v>3</v>
      </c>
      <c r="D13" s="50" t="n">
        <v>264822.96</v>
      </c>
      <c r="E13" s="50" t="n">
        <v>233362.27</v>
      </c>
      <c r="F13" s="49" t="n"/>
      <c r="G13" s="49" t="n"/>
    </row>
    <row r="14">
      <c r="A14" s="49" t="inlineStr">
        <is>
          <t>0025   CO CARLOS ALBERTO TOVAR HERRER</t>
        </is>
      </c>
      <c r="B14" s="49" t="inlineStr">
        <is>
          <t xml:space="preserve">SIKAFLEX UNIVERSAL GRIS X 300 ML                  </t>
        </is>
      </c>
      <c r="C14" s="49" t="n">
        <v>9</v>
      </c>
      <c r="D14" s="50" t="n">
        <v>176816.68</v>
      </c>
      <c r="E14" s="50" t="n">
        <v>160366.54</v>
      </c>
      <c r="F14" s="49" t="n"/>
      <c r="G14" s="49" t="n"/>
    </row>
    <row r="15">
      <c r="A15" s="49" t="inlineStr">
        <is>
          <t>0025   CO CARLOS ALBERTO TOVAR HERRER</t>
        </is>
      </c>
      <c r="B15" s="49" t="inlineStr">
        <is>
          <t xml:space="preserve">SIKA MULTISEAL ALUMINIO 10 CM x 10 MTS            </t>
        </is>
      </c>
      <c r="C15" s="49" t="n">
        <v>13</v>
      </c>
      <c r="D15" s="50" t="n">
        <v>722228</v>
      </c>
      <c r="E15" s="50" t="n">
        <v>619099.39</v>
      </c>
      <c r="F15" s="49" t="n"/>
      <c r="G15" s="49" t="n"/>
    </row>
    <row r="16">
      <c r="A16" s="49" t="inlineStr">
        <is>
          <t>0025   CO CARLOS ALBERTO TOVAR HERRER</t>
        </is>
      </c>
      <c r="B16" s="49" t="inlineStr">
        <is>
          <t xml:space="preserve">TRAFICO BLANCO PINTEX 01                          </t>
        </is>
      </c>
      <c r="C16" s="49" t="n">
        <v>1</v>
      </c>
      <c r="D16" s="50" t="n">
        <v>74600</v>
      </c>
      <c r="E16" s="50" t="n">
        <v>64653.52</v>
      </c>
      <c r="F16" s="49" t="n"/>
      <c r="G16" s="49" t="n"/>
    </row>
    <row r="17">
      <c r="A17" s="49" t="inlineStr">
        <is>
          <t>0025   CO CARLOS ALBERTO TOVAR HERRER</t>
        </is>
      </c>
      <c r="B17" s="49" t="inlineStr">
        <is>
          <t xml:space="preserve">LIJA AGUA # 150 ABRACOL                           </t>
        </is>
      </c>
      <c r="C17" s="49" t="n">
        <v>50</v>
      </c>
      <c r="D17" s="50" t="n">
        <v>63966.39</v>
      </c>
      <c r="E17" s="50" t="n">
        <v>52586.81</v>
      </c>
      <c r="F17" s="49" t="n"/>
      <c r="G17" s="49" t="n"/>
    </row>
    <row r="18">
      <c r="A18" s="49" t="inlineStr">
        <is>
          <t>0025   CO CARLOS ALBERTO TOVAR HERRER</t>
        </is>
      </c>
      <c r="B18" s="49" t="inlineStr">
        <is>
          <t xml:space="preserve">PLASTIFLEX PASTA ROSADA 08                        </t>
        </is>
      </c>
      <c r="C18" s="49" t="n">
        <v>12</v>
      </c>
      <c r="D18" s="50" t="n">
        <v>131533.71</v>
      </c>
      <c r="E18" s="50" t="n">
        <v>108708</v>
      </c>
      <c r="F18" s="49" t="n"/>
      <c r="G18" s="49" t="n"/>
    </row>
    <row r="19">
      <c r="A19" s="49" t="inlineStr">
        <is>
          <t>0025   CO CARLOS ALBERTO TOVAR HERRER</t>
        </is>
      </c>
      <c r="B19" s="49" t="inlineStr">
        <is>
          <t xml:space="preserve">CLARABOYA # 6 P7                                  </t>
        </is>
      </c>
      <c r="C19" s="49" t="n">
        <v>1</v>
      </c>
      <c r="D19" s="50" t="n">
        <v>54203.03</v>
      </c>
      <c r="E19" s="50" t="n">
        <v>49350.84</v>
      </c>
      <c r="F19" s="49" t="n"/>
      <c r="G19" s="49" t="n"/>
    </row>
    <row r="20">
      <c r="A20" s="49" t="inlineStr">
        <is>
          <t>0025   CO CARLOS ALBERTO TOVAR HERRER</t>
        </is>
      </c>
      <c r="B20" s="49" t="inlineStr">
        <is>
          <t xml:space="preserve">JUEGO DE PLATINAS P/ CLARABOYA X 6 UND.           </t>
        </is>
      </c>
      <c r="C20" s="49" t="n">
        <v>1</v>
      </c>
      <c r="D20" s="50" t="n">
        <v>1753.28</v>
      </c>
      <c r="E20" s="50" t="n">
        <v>1573.54</v>
      </c>
      <c r="F20" s="49" t="n"/>
      <c r="G20" s="49" t="n"/>
    </row>
    <row r="21">
      <c r="A21" s="49" t="inlineStr">
        <is>
          <t>0025   CO CARLOS ALBERTO TOVAR HERRER</t>
        </is>
      </c>
      <c r="B21" s="49" t="inlineStr">
        <is>
          <t xml:space="preserve">VINILUX BLANCO 05                                 </t>
        </is>
      </c>
      <c r="C21" s="49" t="n">
        <v>6</v>
      </c>
      <c r="D21" s="50" t="n">
        <v>886774.79</v>
      </c>
      <c r="E21" s="50" t="n">
        <v>814064.42</v>
      </c>
      <c r="F21" s="49" t="n"/>
      <c r="G21" s="49" t="n"/>
    </row>
    <row r="22">
      <c r="A22" s="49" t="inlineStr">
        <is>
          <t>0025   CO CARLOS ALBERTO TOVAR HERRER</t>
        </is>
      </c>
      <c r="B22" s="49" t="inlineStr">
        <is>
          <t xml:space="preserve">ESTUCO IMPADOC x 25 KLS BLANCO PLUS               </t>
        </is>
      </c>
      <c r="C22" s="49" t="n">
        <v>7</v>
      </c>
      <c r="D22" s="50" t="n">
        <v>222702.41</v>
      </c>
      <c r="E22" s="50" t="n">
        <v>205797.03</v>
      </c>
      <c r="F22" s="49" t="n"/>
      <c r="G22" s="49" t="n"/>
    </row>
    <row r="23">
      <c r="A23" s="49" t="inlineStr">
        <is>
          <t>0025   CO CARLOS ALBERTO TOVAR HERRER</t>
        </is>
      </c>
      <c r="B23" s="49" t="inlineStr">
        <is>
          <t xml:space="preserve">ESTUCO IMPADOC x 10 KLS BLANCO PLUS               </t>
        </is>
      </c>
      <c r="C23" s="49" t="n">
        <v>5</v>
      </c>
      <c r="D23" s="50" t="n">
        <v>67441.60000000001</v>
      </c>
      <c r="E23" s="50" t="n">
        <v>62280.39</v>
      </c>
      <c r="F23" s="49" t="n"/>
      <c r="G23" s="49" t="n"/>
    </row>
    <row r="24">
      <c r="A24" s="49" t="inlineStr">
        <is>
          <t>0025   CO CARLOS ALBERTO TOVAR HERRER</t>
        </is>
      </c>
      <c r="B24" s="49" t="inlineStr">
        <is>
          <t xml:space="preserve">ESTUCO OBRAS IMPADOC x 25 KL                      </t>
        </is>
      </c>
      <c r="C24" s="49" t="n">
        <v>19</v>
      </c>
      <c r="D24" s="50" t="n">
        <v>481897.84</v>
      </c>
      <c r="E24" s="50" t="n">
        <v>448058.63</v>
      </c>
      <c r="F24" s="49" t="n"/>
      <c r="G24" s="49" t="n"/>
    </row>
    <row r="25">
      <c r="A25" s="49" t="inlineStr">
        <is>
          <t>0025   CO CARLOS ALBERTO TOVAR HERRER</t>
        </is>
      </c>
      <c r="B25" s="49" t="inlineStr">
        <is>
          <t xml:space="preserve">BROCHA POPULAR 1   GOYA                           </t>
        </is>
      </c>
      <c r="C25" s="49" t="n">
        <v>2</v>
      </c>
      <c r="D25" s="50" t="n">
        <v>4245.71</v>
      </c>
      <c r="E25" s="50" t="n">
        <v>2821.54</v>
      </c>
      <c r="F25" s="49" t="n"/>
      <c r="G25" s="49" t="n"/>
    </row>
    <row r="26">
      <c r="A26" s="49" t="inlineStr">
        <is>
          <t>0025   CO CARLOS ALBERTO TOVAR HERRER</t>
        </is>
      </c>
      <c r="B26" s="49" t="inlineStr">
        <is>
          <t xml:space="preserve">RODILLO BRICOLAGE 9 FELPA VERDE                   </t>
        </is>
      </c>
      <c r="C26" s="49" t="n">
        <v>36</v>
      </c>
      <c r="D26" s="50" t="n">
        <v>158802.96</v>
      </c>
      <c r="E26" s="50" t="n">
        <v>140201.31</v>
      </c>
      <c r="F26" s="49" t="n"/>
      <c r="G26" s="49" t="n"/>
    </row>
    <row r="27">
      <c r="A27" s="49" t="inlineStr">
        <is>
          <t>0025   CO CARLOS ALBERTO TOVAR HERRER</t>
        </is>
      </c>
      <c r="B27" s="49" t="inlineStr">
        <is>
          <t xml:space="preserve">S.L. OMEGA 60 x 2.44 MTS CAL 26                   </t>
        </is>
      </c>
      <c r="C27" s="49" t="n">
        <v>350</v>
      </c>
      <c r="D27" s="50" t="n">
        <v>1029688.24</v>
      </c>
      <c r="E27" s="50" t="n">
        <v>944003.14</v>
      </c>
      <c r="F27" s="49" t="n"/>
      <c r="G27" s="49" t="n"/>
    </row>
    <row r="28">
      <c r="A28" s="49" t="inlineStr">
        <is>
          <t>0025   CO CARLOS ALBERTO TOVAR HERRER</t>
        </is>
      </c>
      <c r="B28" s="49" t="inlineStr">
        <is>
          <t xml:space="preserve">S.L. VIGUETA x 2.44 MT CAL 26                     </t>
        </is>
      </c>
      <c r="C28" s="49" t="n">
        <v>300</v>
      </c>
      <c r="D28" s="50" t="n">
        <v>882589.92</v>
      </c>
      <c r="E28" s="50" t="n">
        <v>806571.74</v>
      </c>
      <c r="F28" s="49" t="n"/>
      <c r="G28" s="49" t="n"/>
    </row>
    <row r="29">
      <c r="A29" s="49" t="inlineStr">
        <is>
          <t>0025   CO CARLOS ALBERTO TOVAR HERRER</t>
        </is>
      </c>
      <c r="B29" s="49" t="inlineStr">
        <is>
          <t xml:space="preserve">S.L. ANGULO 3X2 CAL.26 X 2.44 MTS                 </t>
        </is>
      </c>
      <c r="C29" s="49" t="n">
        <v>190</v>
      </c>
      <c r="D29" s="50" t="n">
        <v>337398.49</v>
      </c>
      <c r="E29" s="50" t="n">
        <v>309325.2</v>
      </c>
      <c r="F29" s="49" t="n"/>
      <c r="G29" s="49" t="n"/>
    </row>
    <row r="30">
      <c r="A30" s="49" t="inlineStr">
        <is>
          <t>0025   CO CARLOS ALBERTO TOVAR HERRER</t>
        </is>
      </c>
      <c r="B30" s="49" t="inlineStr">
        <is>
          <t xml:space="preserve">CINTA PAPEL DE 5 CM X 150 MTS                     </t>
        </is>
      </c>
      <c r="C30" s="49" t="n">
        <v>2</v>
      </c>
      <c r="D30" s="50" t="n">
        <v>30016.81</v>
      </c>
      <c r="E30" s="50" t="n">
        <v>25510.44</v>
      </c>
      <c r="F30" s="49" t="n"/>
      <c r="G30" s="49" t="n"/>
    </row>
    <row r="31">
      <c r="A31" s="49" t="inlineStr">
        <is>
          <t>0025   CO CARLOS ALBERTO TOVAR HERRER</t>
        </is>
      </c>
      <c r="B31" s="49" t="inlineStr">
        <is>
          <t xml:space="preserve">TUBO SANITARIO 6MTS 3 SUPRATEC                    </t>
        </is>
      </c>
      <c r="C31" s="49" t="n">
        <v>2</v>
      </c>
      <c r="D31" s="50" t="n">
        <v>100642.02</v>
      </c>
      <c r="E31" s="50" t="n">
        <v>90602.89999999999</v>
      </c>
      <c r="F31" s="49" t="n"/>
      <c r="G31" s="49" t="n"/>
    </row>
    <row r="32">
      <c r="A32" s="49" t="inlineStr">
        <is>
          <t>0025   CO CARLOS ALBERTO TOVAR HERRER</t>
        </is>
      </c>
      <c r="B32" s="49" t="inlineStr">
        <is>
          <t xml:space="preserve">SOUDAFLEX 40FC GRIS X 300 ML                      </t>
        </is>
      </c>
      <c r="C32" s="49" t="n">
        <v>5</v>
      </c>
      <c r="D32" s="50" t="n">
        <v>77121.85000000001</v>
      </c>
      <c r="E32" s="50" t="n">
        <v>67524.72</v>
      </c>
      <c r="F32" s="49" t="n"/>
      <c r="G32" s="49" t="n"/>
    </row>
    <row r="33">
      <c r="A33" s="49" t="inlineStr">
        <is>
          <t>0025   CO CARLOS ALBERTO TOVAR HERRER</t>
        </is>
      </c>
      <c r="B33" s="49" t="inlineStr">
        <is>
          <t xml:space="preserve">SOUDAFLEX 40FC BLANCO X 300 ML                    </t>
        </is>
      </c>
      <c r="C33" s="49" t="n">
        <v>3</v>
      </c>
      <c r="D33" s="50" t="n">
        <v>46273.11</v>
      </c>
      <c r="E33" s="50" t="n">
        <v>40827.66</v>
      </c>
      <c r="F33" s="49" t="n"/>
      <c r="G33" s="49" t="n"/>
    </row>
    <row r="34">
      <c r="A34" s="49" t="inlineStr">
        <is>
          <t>0025   CO CARLOS ALBERTO TOVAR HERRER</t>
        </is>
      </c>
      <c r="B34" s="49" t="inlineStr">
        <is>
          <t xml:space="preserve">ACRONAL 50% 1/1 TEXILAN (210) GALON               </t>
        </is>
      </c>
      <c r="C34" s="49" t="n">
        <v>5</v>
      </c>
      <c r="D34" s="50" t="n">
        <v>124000</v>
      </c>
      <c r="E34" s="50" t="n">
        <v>100425.7</v>
      </c>
      <c r="F34" s="49" t="n"/>
      <c r="G34" s="49" t="n"/>
    </row>
    <row r="35">
      <c r="A35" s="49" t="inlineStr">
        <is>
          <t>0025   CO CARLOS ALBERTO TOVAR HERRER</t>
        </is>
      </c>
      <c r="B35" s="49" t="inlineStr">
        <is>
          <t xml:space="preserve">ESPATULA PLASTICA 5  GGB                          </t>
        </is>
      </c>
      <c r="C35" s="49" t="n">
        <v>3</v>
      </c>
      <c r="D35" s="50" t="n">
        <v>2268.91</v>
      </c>
      <c r="E35" s="50" t="n">
        <v>2205.9</v>
      </c>
      <c r="F35" s="49" t="n"/>
      <c r="G35" s="49" t="n"/>
    </row>
    <row r="36">
      <c r="A36" s="49" t="inlineStr">
        <is>
          <t>0025   CO CARLOS ALBERTO TOVAR HERRER</t>
        </is>
      </c>
      <c r="B36" s="49" t="inlineStr">
        <is>
          <t xml:space="preserve">ALCOHOL GOMA BOTELLA                              </t>
        </is>
      </c>
      <c r="C36" s="49" t="n">
        <v>6</v>
      </c>
      <c r="D36" s="50" t="n">
        <v>32185.71</v>
      </c>
      <c r="E36" s="50" t="n">
        <v>26603.06</v>
      </c>
      <c r="F36" s="49" t="n"/>
      <c r="G36" s="49" t="n"/>
    </row>
    <row r="37">
      <c r="A37" s="49" t="inlineStr">
        <is>
          <t>0025   CO CARLOS ALBERTO TOVAR HERRER</t>
        </is>
      </c>
      <c r="B37" s="49" t="inlineStr">
        <is>
          <t xml:space="preserve">ALCOHOL GOMA MEDIA BOTELLA                        </t>
        </is>
      </c>
      <c r="C37" s="49" t="n">
        <v>6</v>
      </c>
      <c r="D37" s="50" t="n">
        <v>17314.29</v>
      </c>
      <c r="E37" s="50" t="n">
        <v>14429.68</v>
      </c>
      <c r="F37" s="49" t="n"/>
      <c r="G37" s="49" t="n"/>
    </row>
    <row r="38">
      <c r="A38" s="49" t="inlineStr">
        <is>
          <t>0025   CO CARLOS ALBERTO TOVAR HERRER</t>
        </is>
      </c>
      <c r="B38" s="49" t="inlineStr">
        <is>
          <t xml:space="preserve">RODILLO ESPUMA 6 MASTDER REF:611                  </t>
        </is>
      </c>
      <c r="C38" s="49" t="n">
        <v>15</v>
      </c>
      <c r="D38" s="50" t="n">
        <v>71432.77</v>
      </c>
      <c r="E38" s="50" t="n">
        <v>59238.12</v>
      </c>
      <c r="F38" s="49" t="n"/>
      <c r="G38" s="49" t="n"/>
    </row>
    <row r="39">
      <c r="A39" s="49" t="inlineStr">
        <is>
          <t>0025   CO CARLOS ALBERTO TOVAR HERRER</t>
        </is>
      </c>
      <c r="B39" s="49" t="inlineStr">
        <is>
          <t xml:space="preserve">DOMICILIO CARRO PROPIO                            </t>
        </is>
      </c>
      <c r="C39" s="49" t="n">
        <v>1.5</v>
      </c>
      <c r="D39" s="50" t="n">
        <v>37243.7</v>
      </c>
      <c r="E39" s="50" t="n">
        <v>0</v>
      </c>
      <c r="F39" s="49" t="n"/>
      <c r="G39" s="49" t="n"/>
    </row>
    <row r="40">
      <c r="A40" s="49" t="n"/>
      <c r="B40" s="52" t="inlineStr">
        <is>
          <t>Total General</t>
        </is>
      </c>
      <c r="C40" s="52">
        <f>SUM(C2:C39)</f>
        <v/>
      </c>
      <c r="D40" s="53">
        <f>SUM(D2:D39)</f>
        <v/>
      </c>
      <c r="E40" s="53">
        <f>SUM(E2:E39)</f>
        <v/>
      </c>
      <c r="F40" s="54">
        <f>IF(D40=0,0,1-(E40/D40))</f>
        <v/>
      </c>
      <c r="G40" s="54">
        <f>IF(E40=0,0,(D40/E40)-1)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2025-09-16T22:09:58Z</dcterms:modified>
</cp:coreProperties>
</file>