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ARA TP2" sheetId="1" r:id="rId4"/>
    <sheet state="visible" name="Calculos p Argentina" sheetId="2" r:id="rId5"/>
    <sheet state="visible" name="PBI socios" sheetId="3" r:id="rId6"/>
    <sheet state="visible" name="PBI trim en USDs" sheetId="4" r:id="rId7"/>
    <sheet state="visible" name="PBI USD 2015 BM" sheetId="5" r:id="rId8"/>
    <sheet state="visible" name="Proporciones trim" sheetId="6" r:id="rId9"/>
    <sheet state="visible" name="Vietnam" sheetId="7" r:id="rId10"/>
    <sheet state="visible" name="Datos FMI" sheetId="8" r:id="rId11"/>
  </sheets>
  <definedNames/>
  <calcPr/>
  <extLst>
    <ext uri="GoogleSheetsCustomDataVersion2">
      <go:sheetsCustomData xmlns:go="http://customooxmlschemas.google.com/" r:id="rId12" roundtripDataChecksum="d9OkCE+bYZRSoTBpFPlk2+tXXnrPB8njmUQzhf70TA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2">
      <text>
        <t xml:space="preserve">======
ID#AAABmMB4Dz8
USER    (2025-06-18 14:11:22)
previo a 2010 se aplica proporción de 2010 para completar la serie</t>
      </text>
    </comment>
  </commentList>
  <extLst>
    <ext uri="GoogleSheetsCustomDataVersion2">
      <go:sheetsCustomData xmlns:go="http://customooxmlschemas.google.com/" r:id="rId1" roundtripDataSignature="AMtx7mhqHSeR8e603a/30t4O18Y+wp1Fu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">
      <text>
        <t xml:space="preserve">======
ID#AAABmMB4D0A
USER    (2025-06-18 14:11:22)
previo a 2010 se aplica proporción de 2010 para completar la serie</t>
      </text>
    </comment>
  </commentList>
  <extLst>
    <ext uri="GoogleSheetsCustomDataVersion2">
      <go:sheetsCustomData xmlns:go="http://customooxmlschemas.google.com/" r:id="rId1" roundtripDataSignature="AMtx7miuEQ77v2OF20nPdeLp3MPmMeKzsA=="/>
    </ext>
  </extLst>
</comments>
</file>

<file path=xl/sharedStrings.xml><?xml version="1.0" encoding="utf-8"?>
<sst xmlns="http://schemas.openxmlformats.org/spreadsheetml/2006/main" count="869" uniqueCount="328">
  <si>
    <t>PONDERADORES</t>
  </si>
  <si>
    <t>PERIODO</t>
  </si>
  <si>
    <t>ITCRM</t>
  </si>
  <si>
    <t>PBI en $ 2015</t>
  </si>
  <si>
    <t>IMPO en $ 2015</t>
  </si>
  <si>
    <t>DEM en $ 2015</t>
  </si>
  <si>
    <t>EXPO en $ 2015</t>
  </si>
  <si>
    <t>Brasil</t>
  </si>
  <si>
    <t>Canadá</t>
  </si>
  <si>
    <t>Chile</t>
  </si>
  <si>
    <t>Estados Unidos</t>
  </si>
  <si>
    <t>México</t>
  </si>
  <si>
    <t>Uruguay</t>
  </si>
  <si>
    <t>China</t>
  </si>
  <si>
    <t>India</t>
  </si>
  <si>
    <t>Japón</t>
  </si>
  <si>
    <t>Reino Unido</t>
  </si>
  <si>
    <t>Suiza</t>
  </si>
  <si>
    <t>Zona Euro</t>
  </si>
  <si>
    <t>Vietnam</t>
  </si>
  <si>
    <t>PBI socios (miles de millones)</t>
  </si>
  <si>
    <t>I04</t>
  </si>
  <si>
    <t>II04</t>
  </si>
  <si>
    <t>III04</t>
  </si>
  <si>
    <t>IV04</t>
  </si>
  <si>
    <t>I05</t>
  </si>
  <si>
    <t>II05</t>
  </si>
  <si>
    <t>III05</t>
  </si>
  <si>
    <t>IV05</t>
  </si>
  <si>
    <t>I06</t>
  </si>
  <si>
    <t>II06</t>
  </si>
  <si>
    <t>III06</t>
  </si>
  <si>
    <t>IV06</t>
  </si>
  <si>
    <t>I07</t>
  </si>
  <si>
    <t>II07</t>
  </si>
  <si>
    <t>III07</t>
  </si>
  <si>
    <t>IV07</t>
  </si>
  <si>
    <t>I08</t>
  </si>
  <si>
    <t>II08</t>
  </si>
  <si>
    <t>III08</t>
  </si>
  <si>
    <t>IV08</t>
  </si>
  <si>
    <t>I09</t>
  </si>
  <si>
    <t>II09</t>
  </si>
  <si>
    <t>III09</t>
  </si>
  <si>
    <t>IV09</t>
  </si>
  <si>
    <t>I10</t>
  </si>
  <si>
    <t>II10</t>
  </si>
  <si>
    <t>III10</t>
  </si>
  <si>
    <t>IV10</t>
  </si>
  <si>
    <t>I11</t>
  </si>
  <si>
    <t>II11</t>
  </si>
  <si>
    <t>III11</t>
  </si>
  <si>
    <t>IV11</t>
  </si>
  <si>
    <t>I12</t>
  </si>
  <si>
    <t>II12</t>
  </si>
  <si>
    <t>III12</t>
  </si>
  <si>
    <t>IV12</t>
  </si>
  <si>
    <t>I13</t>
  </si>
  <si>
    <t>II13</t>
  </si>
  <si>
    <t>III13</t>
  </si>
  <si>
    <t>IV13</t>
  </si>
  <si>
    <t>I14</t>
  </si>
  <si>
    <t>II14</t>
  </si>
  <si>
    <t>III14</t>
  </si>
  <si>
    <t>IV14</t>
  </si>
  <si>
    <t>I15</t>
  </si>
  <si>
    <t>II15</t>
  </si>
  <si>
    <t>III15</t>
  </si>
  <si>
    <t>IV15</t>
  </si>
  <si>
    <t>I16</t>
  </si>
  <si>
    <t>II16</t>
  </si>
  <si>
    <t>III16</t>
  </si>
  <si>
    <t>IV16</t>
  </si>
  <si>
    <t>I17</t>
  </si>
  <si>
    <t>II17</t>
  </si>
  <si>
    <t>III17</t>
  </si>
  <si>
    <t>IV17</t>
  </si>
  <si>
    <t>I18</t>
  </si>
  <si>
    <t>II18</t>
  </si>
  <si>
    <t>III18</t>
  </si>
  <si>
    <t>IV18</t>
  </si>
  <si>
    <t>I19</t>
  </si>
  <si>
    <t>II19</t>
  </si>
  <si>
    <t>III19</t>
  </si>
  <si>
    <t>IV19</t>
  </si>
  <si>
    <t>I20</t>
  </si>
  <si>
    <t>II20</t>
  </si>
  <si>
    <t>III20</t>
  </si>
  <si>
    <t>IV20</t>
  </si>
  <si>
    <t>I21</t>
  </si>
  <si>
    <t>II21</t>
  </si>
  <si>
    <t>III21</t>
  </si>
  <si>
    <t>IV21</t>
  </si>
  <si>
    <t>I22</t>
  </si>
  <si>
    <t>II22</t>
  </si>
  <si>
    <t>III22</t>
  </si>
  <si>
    <t>IV22</t>
  </si>
  <si>
    <t>I23</t>
  </si>
  <si>
    <t>II23</t>
  </si>
  <si>
    <t>III23</t>
  </si>
  <si>
    <t>IV23</t>
  </si>
  <si>
    <t>I24</t>
  </si>
  <si>
    <t>II24</t>
  </si>
  <si>
    <t>III24</t>
  </si>
  <si>
    <t>IV24</t>
  </si>
  <si>
    <t>Millones de pesos a precios constantes de 2015</t>
  </si>
  <si>
    <t>PBI</t>
  </si>
  <si>
    <t>IMPO</t>
  </si>
  <si>
    <t xml:space="preserve">DEMANDA </t>
  </si>
  <si>
    <t>EXPO</t>
  </si>
  <si>
    <t>observation_date</t>
  </si>
  <si>
    <t>NGDPDSAIXARQ</t>
  </si>
  <si>
    <t>Deflactor</t>
  </si>
  <si>
    <t>Promedio para factor</t>
  </si>
  <si>
    <t>389520576389420</t>
  </si>
  <si>
    <t>416958848758054</t>
  </si>
  <si>
    <t>400559789415637</t>
  </si>
  <si>
    <t>408913982870850</t>
  </si>
  <si>
    <t>418836486792760</t>
  </si>
  <si>
    <t>442239003878224</t>
  </si>
  <si>
    <t>451000635434238</t>
  </si>
  <si>
    <t>469326866683188</t>
  </si>
  <si>
    <t>490013562662845</t>
  </si>
  <si>
    <t>498962534999612</t>
  </si>
  <si>
    <t>511539646902606</t>
  </si>
  <si>
    <t>525783912347664</t>
  </si>
  <si>
    <t>541693760175987</t>
  </si>
  <si>
    <t>564807975800263</t>
  </si>
  <si>
    <t>592625502530118</t>
  </si>
  <si>
    <t>628345135541546</t>
  </si>
  <si>
    <t>670862850373512</t>
  </si>
  <si>
    <t>715347297642501</t>
  </si>
  <si>
    <t>728639282305848</t>
  </si>
  <si>
    <t>756898311123142</t>
  </si>
  <si>
    <t>776238774545866</t>
  </si>
  <si>
    <t>815630945328574</t>
  </si>
  <si>
    <t>836698020585362</t>
  </si>
  <si>
    <t>881067492807737</t>
  </si>
  <si>
    <t>927948623866577</t>
  </si>
  <si>
    <t>963450017895561</t>
  </si>
  <si>
    <t>1023923924623850</t>
  </si>
  <si>
    <t>1084677433614010</t>
  </si>
  <si>
    <t>1137074840962380</t>
  </si>
  <si>
    <t>1213456215140280</t>
  </si>
  <si>
    <t>1272108539685730</t>
  </si>
  <si>
    <t>1329079095909880</t>
  </si>
  <si>
    <t>1398143702205190</t>
  </si>
  <si>
    <t>1493302047016990</t>
  </si>
  <si>
    <t>1551031516923160</t>
  </si>
  <si>
    <t>1615027531336260</t>
  </si>
  <si>
    <t>1703726236903940</t>
  </si>
  <si>
    <t>1810342369367580</t>
  </si>
  <si>
    <t>1916468095295500</t>
  </si>
  <si>
    <t>2078889129734320</t>
  </si>
  <si>
    <t>2336409301622590</t>
  </si>
  <si>
    <t>2579027264215750</t>
  </si>
  <si>
    <t>2719214828578410</t>
  </si>
  <si>
    <t>2904958447308650</t>
  </si>
  <si>
    <t>3025827259430520</t>
  </si>
  <si>
    <t>3147273500379920</t>
  </si>
  <si>
    <t>3458954879163560</t>
  </si>
  <si>
    <t>3701766665815730</t>
  </si>
  <si>
    <t>4148689320485230</t>
  </si>
  <si>
    <t>4627227683203230</t>
  </si>
  <si>
    <t>4905980979225780</t>
  </si>
  <si>
    <t>5142982231088210</t>
  </si>
  <si>
    <t>5461332321759670</t>
  </si>
  <si>
    <t>5641491546145410</t>
  </si>
  <si>
    <t>6146927087817660</t>
  </si>
  <si>
    <t>6445275015871950</t>
  </si>
  <si>
    <t>7166962554784840</t>
  </si>
  <si>
    <t>7910509474688530</t>
  </si>
  <si>
    <t>8805411265108120</t>
  </si>
  <si>
    <t>9880762955985880</t>
  </si>
  <si>
    <t>10671594522299900</t>
  </si>
  <si>
    <t>11762386387048200</t>
  </si>
  <si>
    <t>12954562544248500</t>
  </si>
  <si>
    <t>14884633891095700</t>
  </si>
  <si>
    <t>16088665530465400</t>
  </si>
  <si>
    <t>16398963340461200</t>
  </si>
  <si>
    <t>17793351315848100</t>
  </si>
  <si>
    <t>19957181004635200</t>
  </si>
  <si>
    <t>22977489768480400</t>
  </si>
  <si>
    <t>26303614765937000</t>
  </si>
  <si>
    <t>27691635306798200</t>
  </si>
  <si>
    <t>31083696617781700</t>
  </si>
  <si>
    <t>35076426298297700</t>
  </si>
  <si>
    <t>41286646473574300</t>
  </si>
  <si>
    <t>48556242481497000</t>
  </si>
  <si>
    <t>59237224966226500</t>
  </si>
  <si>
    <t>69746097598917600</t>
  </si>
  <si>
    <t>86398939273126100</t>
  </si>
  <si>
    <t>115294422204196000</t>
  </si>
  <si>
    <t>162655422098866000</t>
  </si>
  <si>
    <t>254643836356409000</t>
  </si>
  <si>
    <t>314319704233757000</t>
  </si>
  <si>
    <t>361694846414111000</t>
  </si>
  <si>
    <t>398718325327641000</t>
  </si>
  <si>
    <r>
      <rPr/>
      <t xml:space="preserve">Fuente: </t>
    </r>
    <r>
      <rPr>
        <color rgb="FF1155CC"/>
        <u/>
      </rPr>
      <t>https://fred.stlouisfed.org/series/NGDPDSAIXARQ</t>
    </r>
  </si>
  <si>
    <t>Millones de pesos a precios constantes de 2004</t>
  </si>
  <si>
    <t>SUMA</t>
  </si>
  <si>
    <t>Periodo</t>
  </si>
  <si>
    <t>Brasil Billones</t>
  </si>
  <si>
    <t>Canada</t>
  </si>
  <si>
    <t>Canada billones</t>
  </si>
  <si>
    <t>Chile billones</t>
  </si>
  <si>
    <t>EEUU billones</t>
  </si>
  <si>
    <t>Mexico</t>
  </si>
  <si>
    <t>Mexico billones</t>
  </si>
  <si>
    <t>Uruguay billones</t>
  </si>
  <si>
    <t>China billones</t>
  </si>
  <si>
    <t>India billones</t>
  </si>
  <si>
    <t>Japon</t>
  </si>
  <si>
    <t>Japon billones</t>
  </si>
  <si>
    <t xml:space="preserve">Reino Unido billones </t>
  </si>
  <si>
    <t>Suiza billones</t>
  </si>
  <si>
    <t>Zona del Euro</t>
  </si>
  <si>
    <t>Zona Euro billones</t>
  </si>
  <si>
    <t>Vietnam billones</t>
  </si>
  <si>
    <t>PIB (US$ a precios constantes de 2015)</t>
  </si>
  <si>
    <t>Construcción del dato faltante:</t>
  </si>
  <si>
    <t>Tasas de crecimiento 2024/2023</t>
  </si>
  <si>
    <t>https://www.imf.org/external/datamapper/NGDP_RPCH@WEO/OEMDC/ADVEC/WEOWORLD</t>
  </si>
  <si>
    <t>Trimestre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</si>
  <si>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</si>
  <si>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</si>
  <si>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</si>
  <si>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</si>
  <si>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</si>
  <si>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</si>
  <si>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</si>
  <si>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</si>
  <si>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</si>
  <si>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</si>
  <si>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</si>
  <si>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</si>
  <si>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</si>
  <si>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</si>
  <si>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</si>
  <si>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</si>
  <si>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</si>
  <si>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</si>
  <si>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</si>
  <si>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</si>
  <si>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</si>
  <si>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</si>
  <si>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</si>
  <si>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</si>
  <si>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</si>
  <si>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</si>
  <si>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</si>
  <si>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</si>
  <si>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</si>
  <si>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</si>
  <si>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</si>
  <si>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</si>
  <si>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</si>
  <si>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</si>
  <si>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</si>
  <si>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</si>
  <si>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</si>
  <si>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</si>
  <si>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</si>
  <si>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</si>
  <si>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</si>
  <si>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</si>
  <si>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</si>
  <si>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</si>
  <si>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</si>
  <si>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</si>
  <si>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</si>
  <si>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</si>
  <si>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</si>
  <si>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</si>
  <si>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</si>
  <si>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</si>
  <si>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</si>
  <si>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</si>
  <si>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</si>
  <si>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</si>
  <si>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</si>
  <si>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</si>
  <si>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</si>
  <si>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</si>
  <si>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</si>
  <si>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</si>
  <si>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</si>
  <si>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</si>
  <si>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</si>
  <si>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</si>
  <si>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</si>
  <si>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</si>
  <si>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</si>
  <si>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</si>
  <si>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</si>
  <si>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</si>
  <si>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</si>
  <si>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</si>
  <si>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#VALUE!</t>
  </si>
  <si>
    <t>https://nsdp.gso.gov.vn/index.htm?</t>
  </si>
  <si>
    <t>PBV en VND base 2010 (billions)</t>
  </si>
  <si>
    <t>TDC a fin de período</t>
  </si>
  <si>
    <t>PBI en USDs</t>
  </si>
  <si>
    <t>PBI trim en moneda local (año base 2010)</t>
  </si>
  <si>
    <t>Proporción trimestral</t>
  </si>
  <si>
    <t>Fuente</t>
  </si>
  <si>
    <t>Country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</si>
  <si>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</si>
  <si>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</si>
  <si>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</si>
  <si>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</si>
  <si>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</si>
  <si>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</si>
  <si>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</si>
  <si>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</si>
  <si>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</si>
  <si>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</si>
  <si>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Brazil</t>
  </si>
  <si>
    <t>China, P.R.: Mainland</t>
  </si>
  <si>
    <t>Euro Area</t>
  </si>
  <si>
    <t>...</t>
  </si>
  <si>
    <t>Japan</t>
  </si>
  <si>
    <t>Switzerland</t>
  </si>
  <si>
    <t>United Kingdom</t>
  </si>
  <si>
    <t>United States</t>
  </si>
  <si>
    <r>
      <rPr>
        <rFont val="Calibri"/>
        <color theme="1"/>
        <sz val="8.0"/>
      </rPr>
      <t xml:space="preserve">Datos de </t>
    </r>
    <r>
      <rPr>
        <rFont val="Calibri"/>
        <color rgb="FF1155CC"/>
        <sz val="8.0"/>
        <u/>
      </rPr>
      <t>https://econ.uy/</t>
    </r>
  </si>
  <si>
    <t>https://econ.uy/explorer?share_id=Rf7eZTG3</t>
  </si>
  <si>
    <t>Datos en moneda doméstica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</si>
</sst>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yyyy-mm-dd"/>
    <numFmt numFmtId="166" formatCode="_(* #,##0_);_(* \(#,##0\);_(* &quot;-&quot;??_);_(@_)"/>
    <numFmt numFmtId="167" formatCode="0.0000"/>
  </numFmts>
  <fonts count="2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2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u/>
      <color rgb="FF0000FF"/>
    </font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u/>
      <sz val="10.0"/>
      <color rgb="FF0000FF"/>
      <name val="Arial"/>
    </font>
    <font>
      <u/>
      <sz val="11.0"/>
      <color theme="10"/>
      <name val="Calibri"/>
    </font>
    <font>
      <u/>
      <sz val="11.0"/>
      <color rgb="FF0563C1"/>
      <name val="Calibri"/>
    </font>
    <font>
      <sz val="10.0"/>
      <color rgb="FFFF0000"/>
      <name val="Calibri"/>
    </font>
    <font>
      <b/>
      <sz val="10.0"/>
      <color rgb="FF000000"/>
      <name val="Calibri"/>
    </font>
    <font>
      <u/>
      <sz val="11.0"/>
      <color theme="10"/>
      <name val="Calibri"/>
    </font>
    <font>
      <sz val="11.0"/>
      <color rgb="FFFF0000"/>
      <name val="Calibri"/>
    </font>
    <font>
      <u/>
      <sz val="11.0"/>
      <color rgb="FF0563C1"/>
      <name val="Calibri"/>
    </font>
    <font>
      <b/>
      <sz val="8.0"/>
      <color theme="1"/>
      <name val="Calibri"/>
    </font>
    <font>
      <sz val="8.0"/>
      <color theme="1"/>
      <name val="Calibri"/>
    </font>
    <font>
      <u/>
      <sz val="8.0"/>
      <color theme="1"/>
      <name val="Calibri"/>
    </font>
    <font>
      <u/>
      <sz val="8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E6E9F5"/>
        <bgColor rgb="FFE6E9F5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BBBBBB"/>
      </bottom>
    </border>
    <border>
      <left/>
      <right style="thin">
        <color rgb="FFFFFFFF"/>
      </right>
      <top/>
      <bottom style="thin">
        <color rgb="FFBBBBBB"/>
      </bottom>
    </border>
    <border>
      <left/>
      <right style="thin">
        <color rgb="FFFFFFFF"/>
      </right>
      <top/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2" fontId="2" numFmtId="0" xfId="0" applyAlignment="1" applyBorder="1" applyFill="1" applyFont="1">
      <alignment horizontal="center" vertical="center"/>
    </xf>
    <xf borderId="1" fillId="0" fontId="3" numFmtId="0" xfId="0" applyBorder="1" applyFont="1"/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0" fillId="0" fontId="5" numFmtId="0" xfId="0" applyFont="1"/>
    <xf borderId="0" fillId="0" fontId="5" numFmtId="3" xfId="0" applyFont="1" applyNumberFormat="1"/>
    <xf borderId="0" fillId="3" fontId="1" numFmtId="3" xfId="0" applyFill="1" applyFont="1" applyNumberFormat="1"/>
    <xf borderId="0" fillId="3" fontId="5" numFmtId="3" xfId="0" applyFont="1" applyNumberFormat="1"/>
    <xf borderId="0" fillId="0" fontId="1" numFmtId="3" xfId="0" applyAlignment="1" applyFont="1" applyNumberFormat="1">
      <alignment horizontal="center"/>
    </xf>
    <xf borderId="0" fillId="0" fontId="1" numFmtId="3" xfId="0" applyFont="1" applyNumberFormat="1"/>
    <xf borderId="0" fillId="0" fontId="5" numFmtId="3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top" wrapText="0"/>
    </xf>
    <xf borderId="3" fillId="0" fontId="6" numFmtId="49" xfId="0" applyAlignment="1" applyBorder="1" applyFont="1" applyNumberFormat="1">
      <alignment horizontal="center" readingOrder="0" shrinkToFit="0" vertical="top" wrapText="0"/>
    </xf>
    <xf borderId="0" fillId="0" fontId="7" numFmtId="0" xfId="0" applyAlignment="1" applyFont="1">
      <alignment readingOrder="0"/>
    </xf>
    <xf borderId="0" fillId="0" fontId="8" numFmtId="165" xfId="0" applyAlignment="1" applyFont="1" applyNumberFormat="1">
      <alignment horizontal="right" readingOrder="0" shrinkToFit="0" vertical="bottom" wrapText="0"/>
    </xf>
    <xf borderId="0" fillId="0" fontId="8" numFmtId="49" xfId="0" applyAlignment="1" applyFont="1" applyNumberFormat="1">
      <alignment horizontal="right" readingOrder="0" shrinkToFit="0" vertical="bottom" wrapText="0"/>
    </xf>
    <xf borderId="0" fillId="4" fontId="5" numFmtId="0" xfId="0" applyFill="1" applyFont="1"/>
    <xf borderId="0" fillId="0" fontId="9" numFmtId="0" xfId="0" applyAlignment="1" applyFont="1">
      <alignment horizontal="left" readingOrder="0"/>
    </xf>
    <xf borderId="0" fillId="0" fontId="5" numFmtId="49" xfId="0" applyFont="1" applyNumberFormat="1"/>
    <xf borderId="0" fillId="0" fontId="4" numFmtId="0" xfId="0" applyAlignment="1" applyFont="1">
      <alignment horizontal="center" vertical="center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8" numFmtId="0" xfId="0" applyFont="1"/>
    <xf borderId="0" fillId="0" fontId="8" numFmtId="4" xfId="0" applyAlignment="1" applyFont="1" applyNumberFormat="1">
      <alignment horizontal="right"/>
    </xf>
    <xf borderId="0" fillId="0" fontId="1" numFmtId="166" xfId="0" applyFont="1" applyNumberFormat="1"/>
    <xf borderId="0" fillId="0" fontId="11" numFmtId="3" xfId="0" applyFont="1" applyNumberFormat="1"/>
    <xf borderId="0" fillId="0" fontId="12" numFmtId="0" xfId="0" applyFont="1"/>
    <xf borderId="0" fillId="0" fontId="11" numFmtId="0" xfId="0" applyFont="1"/>
    <xf borderId="4" fillId="4" fontId="11" numFmtId="0" xfId="0" applyBorder="1" applyFont="1"/>
    <xf borderId="4" fillId="4" fontId="1" numFmtId="4" xfId="0" applyBorder="1" applyFont="1" applyNumberFormat="1"/>
    <xf borderId="4" fillId="4" fontId="11" numFmtId="4" xfId="0" applyBorder="1" applyFont="1" applyNumberFormat="1"/>
    <xf borderId="0" fillId="0" fontId="13" numFmtId="0" xfId="0" applyFont="1"/>
    <xf borderId="0" fillId="0" fontId="14" numFmtId="4" xfId="0" applyAlignment="1" applyFont="1" applyNumberFormat="1">
      <alignment horizontal="right"/>
    </xf>
    <xf borderId="0" fillId="0" fontId="15" numFmtId="4" xfId="0" applyAlignment="1" applyFont="1" applyNumberFormat="1">
      <alignment horizontal="right" readingOrder="0"/>
    </xf>
    <xf borderId="0" fillId="0" fontId="12" numFmtId="4" xfId="0" applyAlignment="1" applyFont="1" applyNumberFormat="1">
      <alignment horizontal="right"/>
    </xf>
    <xf borderId="0" fillId="0" fontId="10" numFmtId="4" xfId="0" applyAlignment="1" applyFont="1" applyNumberFormat="1">
      <alignment horizontal="center"/>
    </xf>
    <xf borderId="0" fillId="0" fontId="11" numFmtId="4" xfId="0" applyFont="1" applyNumberFormat="1"/>
    <xf borderId="0" fillId="0" fontId="8" numFmtId="1" xfId="0" applyAlignment="1" applyFont="1" applyNumberFormat="1">
      <alignment horizontal="right"/>
    </xf>
    <xf borderId="0" fillId="0" fontId="11" numFmtId="167" xfId="0" applyFont="1" applyNumberFormat="1"/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6" numFmtId="0" xfId="0" applyFont="1"/>
    <xf borderId="0" fillId="0" fontId="2" numFmtId="0" xfId="0" applyFont="1"/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5" fontId="1" numFmtId="166" xfId="0" applyBorder="1" applyFill="1" applyFont="1" applyNumberFormat="1"/>
    <xf borderId="4" fillId="5" fontId="19" numFmtId="166" xfId="0" applyBorder="1" applyFont="1" applyNumberFormat="1"/>
    <xf borderId="0" fillId="0" fontId="11" numFmtId="166" xfId="0" applyFont="1" applyNumberFormat="1"/>
    <xf borderId="0" fillId="0" fontId="12" numFmtId="166" xfId="0" applyFont="1" applyNumberFormat="1"/>
    <xf borderId="0" fillId="0" fontId="12" numFmtId="0" xfId="0" applyAlignment="1" applyFont="1">
      <alignment readingOrder="0"/>
    </xf>
    <xf borderId="0" fillId="0" fontId="20" numFmtId="0" xfId="0" applyAlignment="1" applyFont="1">
      <alignment readingOrder="0"/>
    </xf>
    <xf borderId="5" fillId="6" fontId="21" numFmtId="0" xfId="0" applyAlignment="1" applyBorder="1" applyFill="1" applyFont="1">
      <alignment horizontal="center"/>
    </xf>
    <xf borderId="6" fillId="6" fontId="21" numFmtId="0" xfId="0" applyAlignment="1" applyBorder="1" applyFont="1">
      <alignment horizontal="center" vertical="top"/>
    </xf>
    <xf borderId="5" fillId="6" fontId="21" numFmtId="0" xfId="0" applyAlignment="1" applyBorder="1" applyFont="1">
      <alignment horizontal="center" vertical="top"/>
    </xf>
    <xf borderId="7" fillId="7" fontId="21" numFmtId="0" xfId="0" applyAlignment="1" applyBorder="1" applyFill="1" applyFont="1">
      <alignment horizontal="left" vertical="top"/>
    </xf>
    <xf borderId="4" fillId="7" fontId="22" numFmtId="4" xfId="0" applyAlignment="1" applyBorder="1" applyFont="1" applyNumberFormat="1">
      <alignment horizontal="right" vertical="top"/>
    </xf>
    <xf borderId="4" fillId="7" fontId="22" numFmtId="0" xfId="0" applyAlignment="1" applyBorder="1" applyFont="1">
      <alignment horizontal="right" vertical="top"/>
    </xf>
    <xf borderId="4" fillId="3" fontId="22" numFmtId="4" xfId="0" applyAlignment="1" applyBorder="1" applyFont="1" applyNumberFormat="1">
      <alignment horizontal="right" vertical="top"/>
    </xf>
    <xf borderId="0" fillId="3" fontId="23" numFmtId="0" xfId="0" applyAlignment="1" applyFont="1">
      <alignment readingOrder="0"/>
    </xf>
    <xf borderId="0" fillId="0" fontId="5" numFmtId="4" xfId="0" applyFont="1" applyNumberFormat="1"/>
    <xf borderId="0" fillId="0" fontId="5" numFmtId="4" xfId="0" applyAlignment="1" applyFont="1" applyNumberFormat="1">
      <alignment readingOrder="0"/>
    </xf>
    <xf borderId="0" fillId="0" fontId="24" numFmtId="0" xfId="0" applyAlignment="1" applyFont="1">
      <alignment readingOrder="0"/>
    </xf>
    <xf borderId="0" fillId="0" fontId="22" numFmtId="0" xfId="0" applyFont="1"/>
    <xf borderId="8" fillId="0" fontId="21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red.stlouisfed.org/series/NGDPDSAIXARQ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f.org/external/datamapper/NGDP_RPCH@WEO/OEMDC/ADVEC/WEOWORL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nsdp.gso.gov.vn/index.htm?" TargetMode="External"/><Relationship Id="rId3" Type="http://schemas.openxmlformats.org/officeDocument/2006/relationships/hyperlink" Target="https://nsdp.gso.gov.vn/index.htm?" TargetMode="External"/><Relationship Id="rId4" Type="http://schemas.openxmlformats.org/officeDocument/2006/relationships/drawing" Target="../drawings/drawing7.xml"/><Relationship Id="rId5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econ.uy/" TargetMode="External"/><Relationship Id="rId2" Type="http://schemas.openxmlformats.org/officeDocument/2006/relationships/hyperlink" Target="https://econ.uy/explorer?share_id=Rf7eZTG3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2.0"/>
    <col customWidth="1" min="3" max="3" width="14.0"/>
    <col customWidth="1" min="4" max="4" width="16.29"/>
    <col customWidth="1" min="5" max="5" width="15.43"/>
    <col customWidth="1" min="6" max="6" width="16.0"/>
    <col customWidth="1" min="7" max="7" width="6.29"/>
    <col customWidth="1" min="8" max="8" width="8.14"/>
    <col customWidth="1" min="9" max="9" width="5.71"/>
    <col customWidth="1" min="10" max="10" width="15.71"/>
    <col customWidth="1" min="11" max="11" width="8.0"/>
    <col customWidth="1" min="12" max="12" width="9.29"/>
    <col customWidth="1" min="13" max="13" width="6.43"/>
    <col customWidth="1" min="14" max="14" width="5.86"/>
    <col customWidth="1" min="15" max="15" width="6.71"/>
    <col customWidth="1" min="16" max="16" width="13.0"/>
    <col customWidth="1" min="17" max="17" width="6.0"/>
    <col customWidth="1" min="18" max="18" width="11.0"/>
    <col customWidth="1" min="19" max="19" width="9.14"/>
    <col customWidth="1" min="20" max="20" width="29.0"/>
    <col customWidth="1" min="21" max="21" width="13.29"/>
    <col customWidth="1" min="22" max="26" width="10.71"/>
  </cols>
  <sheetData>
    <row r="1" ht="31.5" customHeight="1">
      <c r="E1" s="1"/>
      <c r="G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5" t="s">
        <v>20</v>
      </c>
    </row>
    <row r="3">
      <c r="A3" s="7" t="s">
        <v>21</v>
      </c>
      <c r="B3" s="8">
        <v>158.49054600950615</v>
      </c>
      <c r="C3" s="9">
        <v>53795.03832932829</v>
      </c>
      <c r="D3" s="10">
        <f t="shared" ref="D3:D86" si="1">C3*K3/$N$50</f>
        <v>61425.53105</v>
      </c>
      <c r="E3" s="10">
        <f t="shared" ref="E3:E86" si="2">D3*J3/$N$50</f>
        <v>321778.9018</v>
      </c>
      <c r="F3" s="10">
        <f t="shared" ref="F3:F86" si="3">E3*I3/$N$50</f>
        <v>601506.809</v>
      </c>
      <c r="G3" s="11">
        <v>29.108052985887355</v>
      </c>
      <c r="H3" s="11">
        <v>0.7989336866025983</v>
      </c>
      <c r="I3" s="11">
        <v>6.3900881253528</v>
      </c>
      <c r="J3" s="11">
        <v>17.907398986547822</v>
      </c>
      <c r="K3" s="11">
        <v>3.903287702263329</v>
      </c>
      <c r="L3" s="11">
        <v>2.389275463411582</v>
      </c>
      <c r="M3" s="11">
        <v>6.892594762208762</v>
      </c>
      <c r="N3" s="11">
        <v>2.3857474339673863</v>
      </c>
      <c r="O3" s="11">
        <v>1.7928648182916753</v>
      </c>
      <c r="P3" s="11">
        <v>2.0356654411854964</v>
      </c>
      <c r="Q3" s="11">
        <v>0.6229082144019619</v>
      </c>
      <c r="R3" s="11">
        <v>25.2605736599176</v>
      </c>
      <c r="S3" s="11">
        <v>0.5126087199616328</v>
      </c>
      <c r="T3" s="12">
        <f>'PBI socios'!O2/$U$3</f>
        <v>148512.3588</v>
      </c>
      <c r="U3" s="13">
        <v>1.0E9</v>
      </c>
    </row>
    <row r="4">
      <c r="A4" s="7" t="s">
        <v>22</v>
      </c>
      <c r="B4" s="8">
        <v>163.4126126177292</v>
      </c>
      <c r="C4" s="10">
        <v>64342.18977130745</v>
      </c>
      <c r="D4" s="10">
        <f t="shared" si="1"/>
        <v>77860.12565</v>
      </c>
      <c r="E4" s="10">
        <f t="shared" si="2"/>
        <v>375995.9791</v>
      </c>
      <c r="F4" s="10">
        <f t="shared" si="3"/>
        <v>691449.8235</v>
      </c>
      <c r="G4" s="11">
        <v>30.26722733492657</v>
      </c>
      <c r="H4" s="11">
        <v>0.8168104886922194</v>
      </c>
      <c r="I4" s="11">
        <v>6.286390197645905</v>
      </c>
      <c r="J4" s="11">
        <v>16.50790515886418</v>
      </c>
      <c r="K4" s="11">
        <v>4.136596191298149</v>
      </c>
      <c r="L4" s="11">
        <v>2.354366698567867</v>
      </c>
      <c r="M4" s="11">
        <v>7.6059127584053785</v>
      </c>
      <c r="N4" s="11">
        <v>1.9421381224413932</v>
      </c>
      <c r="O4" s="11">
        <v>2.061100060528906</v>
      </c>
      <c r="P4" s="11">
        <v>1.9760045776401327</v>
      </c>
      <c r="Q4" s="11">
        <v>0.6951271994487259</v>
      </c>
      <c r="R4" s="11">
        <v>24.864246057976953</v>
      </c>
      <c r="S4" s="11">
        <v>0.4861751535636228</v>
      </c>
      <c r="T4" s="12">
        <f>'PBI socios'!O3/$U$3</f>
        <v>150549.1062</v>
      </c>
    </row>
    <row r="5">
      <c r="A5" s="7" t="s">
        <v>23</v>
      </c>
      <c r="B5" s="8">
        <v>162.25671388579744</v>
      </c>
      <c r="C5" s="10">
        <v>57816.920417142974</v>
      </c>
      <c r="D5" s="10">
        <f t="shared" si="1"/>
        <v>77775.68699</v>
      </c>
      <c r="E5" s="10">
        <f t="shared" si="2"/>
        <v>357285.1291</v>
      </c>
      <c r="F5" s="10">
        <f t="shared" si="3"/>
        <v>635430.3921</v>
      </c>
      <c r="G5" s="11">
        <v>31.61659724057999</v>
      </c>
      <c r="H5" s="11">
        <v>0.7783623543854231</v>
      </c>
      <c r="I5" s="11">
        <v>6.079626610897542</v>
      </c>
      <c r="J5" s="11">
        <v>15.703445413511586</v>
      </c>
      <c r="K5" s="11">
        <v>4.598463727722472</v>
      </c>
      <c r="L5" s="11">
        <v>2.3154705343294366</v>
      </c>
      <c r="M5" s="11">
        <v>7.997435356605773</v>
      </c>
      <c r="N5" s="11">
        <v>1.8070090693108918</v>
      </c>
      <c r="O5" s="11">
        <v>2.3367374426405814</v>
      </c>
      <c r="P5" s="11">
        <v>1.9714705566999529</v>
      </c>
      <c r="Q5" s="11">
        <v>0.7674188748177158</v>
      </c>
      <c r="R5" s="11">
        <v>23.63078828499232</v>
      </c>
      <c r="S5" s="11">
        <v>0.39717453350631765</v>
      </c>
      <c r="T5" s="12">
        <f>'PBI socios'!O4/$U$3</f>
        <v>147057.171</v>
      </c>
    </row>
    <row r="6">
      <c r="A6" s="7" t="s">
        <v>24</v>
      </c>
      <c r="B6" s="8">
        <v>159.96640500776365</v>
      </c>
      <c r="C6" s="10">
        <v>59438.82564425875</v>
      </c>
      <c r="D6" s="10">
        <f t="shared" si="1"/>
        <v>88866.40933</v>
      </c>
      <c r="E6" s="10">
        <f t="shared" si="2"/>
        <v>413884.6314</v>
      </c>
      <c r="F6" s="10">
        <f t="shared" si="3"/>
        <v>703750.3081</v>
      </c>
      <c r="G6" s="11">
        <v>32.22204436457513</v>
      </c>
      <c r="H6" s="11">
        <v>0.7885720218222323</v>
      </c>
      <c r="I6" s="11">
        <v>5.812502631437621</v>
      </c>
      <c r="J6" s="11">
        <v>15.920823665261375</v>
      </c>
      <c r="K6" s="11">
        <v>5.110828138014305</v>
      </c>
      <c r="L6" s="11">
        <v>2.256560455318835</v>
      </c>
      <c r="M6" s="11">
        <v>7.848041482433839</v>
      </c>
      <c r="N6" s="11">
        <v>2.0218222158253805</v>
      </c>
      <c r="O6" s="11">
        <v>2.4363247339064333</v>
      </c>
      <c r="P6" s="11">
        <v>1.969539650665083</v>
      </c>
      <c r="Q6" s="11">
        <v>0.8048646404019446</v>
      </c>
      <c r="R6" s="11">
        <v>22.37447451322571</v>
      </c>
      <c r="S6" s="11">
        <v>0.43360148711210095</v>
      </c>
      <c r="T6" s="12">
        <f>'PBI socios'!O5/$U$3</f>
        <v>152314.8221</v>
      </c>
    </row>
    <row r="7">
      <c r="A7" s="7" t="s">
        <v>25</v>
      </c>
      <c r="B7" s="8">
        <v>160.08007063421152</v>
      </c>
      <c r="C7" s="10">
        <v>62019.350506862735</v>
      </c>
      <c r="D7" s="10">
        <f t="shared" si="1"/>
        <v>98739.64699</v>
      </c>
      <c r="E7" s="10">
        <f t="shared" si="2"/>
        <v>454103.8456</v>
      </c>
      <c r="F7" s="10">
        <f t="shared" si="3"/>
        <v>786783.8112</v>
      </c>
      <c r="G7" s="11">
        <v>33.00322351327356</v>
      </c>
      <c r="H7" s="11">
        <v>0.8335650916386658</v>
      </c>
      <c r="I7" s="11">
        <v>5.922759532179474</v>
      </c>
      <c r="J7" s="11">
        <v>15.721264492761394</v>
      </c>
      <c r="K7" s="11">
        <v>5.4423719694255235</v>
      </c>
      <c r="L7" s="11">
        <v>2.2764002830067622</v>
      </c>
      <c r="M7" s="11">
        <v>7.494311105578803</v>
      </c>
      <c r="N7" s="11">
        <v>2.1271874160054978</v>
      </c>
      <c r="O7" s="11">
        <v>2.4138309431681635</v>
      </c>
      <c r="P7" s="11">
        <v>1.8726039316182186</v>
      </c>
      <c r="Q7" s="11">
        <v>0.839088358444681</v>
      </c>
      <c r="R7" s="11">
        <v>21.562960631159694</v>
      </c>
      <c r="S7" s="11">
        <v>0.49043273173955804</v>
      </c>
      <c r="T7" s="12">
        <f>'PBI socios'!O6/$U$3</f>
        <v>138184.4355</v>
      </c>
    </row>
    <row r="8">
      <c r="A8" s="7" t="s">
        <v>26</v>
      </c>
      <c r="B8" s="8">
        <v>163.8694988793232</v>
      </c>
      <c r="C8" s="10">
        <v>77168.0862499395</v>
      </c>
      <c r="D8" s="10">
        <f t="shared" si="1"/>
        <v>117002.9827</v>
      </c>
      <c r="E8" s="10">
        <f t="shared" si="2"/>
        <v>551092.8673</v>
      </c>
      <c r="F8" s="10">
        <f t="shared" si="3"/>
        <v>949572.1447</v>
      </c>
      <c r="G8" s="11">
        <v>33.805165301381344</v>
      </c>
      <c r="H8" s="11">
        <v>0.800795571360717</v>
      </c>
      <c r="I8" s="11">
        <v>5.890159306606656</v>
      </c>
      <c r="J8" s="11">
        <v>16.10095816324294</v>
      </c>
      <c r="K8" s="11">
        <v>5.183022188375546</v>
      </c>
      <c r="L8" s="11">
        <v>2.3382600165168994</v>
      </c>
      <c r="M8" s="11">
        <v>6.953648348115127</v>
      </c>
      <c r="N8" s="11">
        <v>2.2279244514841783</v>
      </c>
      <c r="O8" s="11">
        <v>2.157590501120829</v>
      </c>
      <c r="P8" s="11">
        <v>1.7486477146390278</v>
      </c>
      <c r="Q8" s="11">
        <v>0.7963797748687022</v>
      </c>
      <c r="R8" s="11">
        <v>21.4759842075817</v>
      </c>
      <c r="S8" s="11">
        <v>0.5214644547063294</v>
      </c>
      <c r="T8" s="12">
        <f>'PBI socios'!O7/$U$3</f>
        <v>145105.1897</v>
      </c>
    </row>
    <row r="9">
      <c r="A9" s="7" t="s">
        <v>27</v>
      </c>
      <c r="B9" s="8">
        <v>166.8131616794498</v>
      </c>
      <c r="C9" s="10">
        <v>69636.15528014384</v>
      </c>
      <c r="D9" s="10">
        <f t="shared" si="1"/>
        <v>97551.37008</v>
      </c>
      <c r="E9" s="10">
        <f t="shared" si="2"/>
        <v>463285.0596</v>
      </c>
      <c r="F9" s="10">
        <f t="shared" si="3"/>
        <v>810146.1582</v>
      </c>
      <c r="G9" s="11">
        <v>33.985941656399596</v>
      </c>
      <c r="H9" s="11">
        <v>0.8184186855280448</v>
      </c>
      <c r="I9" s="11">
        <v>5.977766496824245</v>
      </c>
      <c r="J9" s="11">
        <v>16.234495099555872</v>
      </c>
      <c r="K9" s="11">
        <v>4.788753176161545</v>
      </c>
      <c r="L9" s="11">
        <v>2.515871880005712</v>
      </c>
      <c r="M9" s="11">
        <v>6.496542943016919</v>
      </c>
      <c r="N9" s="11">
        <v>2.3107503797601283</v>
      </c>
      <c r="O9" s="11">
        <v>1.9459290844025114</v>
      </c>
      <c r="P9" s="11">
        <v>1.6278029317447276</v>
      </c>
      <c r="Q9" s="11">
        <v>0.7609699659485064</v>
      </c>
      <c r="R9" s="11">
        <v>22.080084364440165</v>
      </c>
      <c r="S9" s="11">
        <v>0.45667333621202966</v>
      </c>
      <c r="T9" s="12">
        <f>'PBI socios'!O8/$U$3</f>
        <v>148482.6606</v>
      </c>
    </row>
    <row r="10">
      <c r="A10" s="7" t="s">
        <v>28</v>
      </c>
      <c r="B10" s="8">
        <v>166.01966113547542</v>
      </c>
      <c r="C10" s="10">
        <v>73529.82244582128</v>
      </c>
      <c r="D10" s="10">
        <f t="shared" si="1"/>
        <v>98488.03436</v>
      </c>
      <c r="E10" s="10">
        <f t="shared" si="2"/>
        <v>457346.1056</v>
      </c>
      <c r="F10" s="10">
        <f t="shared" si="3"/>
        <v>822403.7824</v>
      </c>
      <c r="G10" s="11">
        <v>34.423004366435954</v>
      </c>
      <c r="H10" s="11">
        <v>0.8067828623765155</v>
      </c>
      <c r="I10" s="11">
        <v>6.14701083338052</v>
      </c>
      <c r="J10" s="11">
        <v>15.873963604645226</v>
      </c>
      <c r="K10" s="11">
        <v>4.578717165575813</v>
      </c>
      <c r="L10" s="11">
        <v>2.649986879849061</v>
      </c>
      <c r="M10" s="11">
        <v>6.417374350826383</v>
      </c>
      <c r="N10" s="11">
        <v>2.1660052856602903</v>
      </c>
      <c r="O10" s="11">
        <v>1.8877490876056207</v>
      </c>
      <c r="P10" s="11">
        <v>1.519190263178506</v>
      </c>
      <c r="Q10" s="11">
        <v>0.743352539976751</v>
      </c>
      <c r="R10" s="11">
        <v>22.327832981236757</v>
      </c>
      <c r="S10" s="11">
        <v>0.4590297792526055</v>
      </c>
      <c r="T10" s="12">
        <f>'PBI socios'!O9/$U$3</f>
        <v>154507.7131</v>
      </c>
    </row>
    <row r="11">
      <c r="A11" s="7" t="s">
        <v>29</v>
      </c>
      <c r="B11" s="8">
        <v>165.9534742573189</v>
      </c>
      <c r="C11" s="10">
        <v>78254.48336862889</v>
      </c>
      <c r="D11" s="10">
        <f t="shared" si="1"/>
        <v>101357.4712</v>
      </c>
      <c r="E11" s="10">
        <f t="shared" si="2"/>
        <v>464643.2738</v>
      </c>
      <c r="F11" s="10">
        <f t="shared" si="3"/>
        <v>847113.9893</v>
      </c>
      <c r="G11" s="11">
        <v>34.49776264899981</v>
      </c>
      <c r="H11" s="11">
        <v>0.7948011720687188</v>
      </c>
      <c r="I11" s="11">
        <v>6.232267185022594</v>
      </c>
      <c r="J11" s="11">
        <v>15.670676778274602</v>
      </c>
      <c r="K11" s="11">
        <v>4.4276206329654855</v>
      </c>
      <c r="L11" s="11">
        <v>2.830106451635833</v>
      </c>
      <c r="M11" s="11">
        <v>6.463882016651536</v>
      </c>
      <c r="N11" s="11">
        <v>2.202480955914296</v>
      </c>
      <c r="O11" s="11">
        <v>1.8156305677856908</v>
      </c>
      <c r="P11" s="11">
        <v>1.4783862260556753</v>
      </c>
      <c r="Q11" s="11">
        <v>0.7956337643865038</v>
      </c>
      <c r="R11" s="11">
        <v>22.360639848989162</v>
      </c>
      <c r="S11" s="11">
        <v>0.4301117512501022</v>
      </c>
      <c r="T11" s="12">
        <f>'PBI socios'!O10/$U$3</f>
        <v>144153.8504</v>
      </c>
    </row>
    <row r="12">
      <c r="A12" s="7" t="s">
        <v>30</v>
      </c>
      <c r="B12" s="8">
        <v>163.55664961886887</v>
      </c>
      <c r="C12" s="10">
        <v>91916.9632039604</v>
      </c>
      <c r="D12" s="10">
        <f t="shared" si="1"/>
        <v>122136.2606</v>
      </c>
      <c r="E12" s="10">
        <f t="shared" si="2"/>
        <v>545025.025</v>
      </c>
      <c r="F12" s="10">
        <f t="shared" si="3"/>
        <v>1007236.895</v>
      </c>
      <c r="G12" s="11">
        <v>34.36588190385548</v>
      </c>
      <c r="H12" s="11">
        <v>0.8971024068383828</v>
      </c>
      <c r="I12" s="11">
        <v>6.317409758508782</v>
      </c>
      <c r="J12" s="11">
        <v>15.25441962956591</v>
      </c>
      <c r="K12" s="11">
        <v>4.542268646486932</v>
      </c>
      <c r="L12" s="11">
        <v>3.01258444748192</v>
      </c>
      <c r="M12" s="11">
        <v>6.411492107626543</v>
      </c>
      <c r="N12" s="11">
        <v>2.3559919765083315</v>
      </c>
      <c r="O12" s="11">
        <v>1.8788825901494486</v>
      </c>
      <c r="P12" s="11">
        <v>1.451600039292274</v>
      </c>
      <c r="Q12" s="11">
        <v>0.9985289688646549</v>
      </c>
      <c r="R12" s="11">
        <v>22.13250579786435</v>
      </c>
      <c r="S12" s="11">
        <v>0.38133172695699735</v>
      </c>
      <c r="T12" s="12">
        <f>'PBI socios'!O11/$U$3</f>
        <v>148038.5662</v>
      </c>
    </row>
    <row r="13">
      <c r="A13" s="7" t="s">
        <v>31</v>
      </c>
      <c r="B13" s="8">
        <v>163.2590212501166</v>
      </c>
      <c r="C13" s="10">
        <v>86392.65012161364</v>
      </c>
      <c r="D13" s="10">
        <f t="shared" si="1"/>
        <v>116709.7792</v>
      </c>
      <c r="E13" s="10">
        <f t="shared" si="2"/>
        <v>505551.2409</v>
      </c>
      <c r="F13" s="10">
        <f t="shared" si="3"/>
        <v>969281.9618</v>
      </c>
      <c r="G13" s="11">
        <v>34.5236267620051</v>
      </c>
      <c r="H13" s="11">
        <v>0.963789851192944</v>
      </c>
      <c r="I13" s="11">
        <v>6.554035881056785</v>
      </c>
      <c r="J13" s="11">
        <v>14.807501939971084</v>
      </c>
      <c r="K13" s="11">
        <v>4.618004116467211</v>
      </c>
      <c r="L13" s="11">
        <v>3.0827242459950086</v>
      </c>
      <c r="M13" s="11">
        <v>6.46154926473909</v>
      </c>
      <c r="N13" s="11">
        <v>2.2066039679544525</v>
      </c>
      <c r="O13" s="11">
        <v>1.9061900817210136</v>
      </c>
      <c r="P13" s="11">
        <v>1.5095616668055498</v>
      </c>
      <c r="Q13" s="11">
        <v>1.1332118046369077</v>
      </c>
      <c r="R13" s="11">
        <v>21.804600331636635</v>
      </c>
      <c r="S13" s="11">
        <v>0.42860008581821796</v>
      </c>
      <c r="T13" s="12">
        <f>'PBI socios'!O12/$U$3</f>
        <v>146634.0705</v>
      </c>
    </row>
    <row r="14">
      <c r="A14" s="7" t="s">
        <v>32</v>
      </c>
      <c r="B14" s="8">
        <v>161.9428811088574</v>
      </c>
      <c r="C14" s="10">
        <v>90346.4551792316</v>
      </c>
      <c r="D14" s="10">
        <f t="shared" si="1"/>
        <v>122665.4507</v>
      </c>
      <c r="E14" s="10">
        <f t="shared" si="2"/>
        <v>522223.9207</v>
      </c>
      <c r="F14" s="10">
        <f t="shared" si="3"/>
        <v>1026194.591</v>
      </c>
      <c r="G14" s="11">
        <v>34.55364985356309</v>
      </c>
      <c r="H14" s="11">
        <v>0.9826469402054836</v>
      </c>
      <c r="I14" s="11">
        <v>6.71733217280524</v>
      </c>
      <c r="J14" s="11">
        <v>14.553195620594296</v>
      </c>
      <c r="K14" s="11">
        <v>4.641250469367047</v>
      </c>
      <c r="L14" s="11">
        <v>3.010314102114585</v>
      </c>
      <c r="M14" s="11">
        <v>6.465483218310592</v>
      </c>
      <c r="N14" s="11">
        <v>2.135253405967663</v>
      </c>
      <c r="O14" s="11">
        <v>1.855668572415192</v>
      </c>
      <c r="P14" s="11">
        <v>1.5158580735625866</v>
      </c>
      <c r="Q14" s="11">
        <v>1.4486761077627062</v>
      </c>
      <c r="R14" s="11">
        <v>21.69258147935331</v>
      </c>
      <c r="S14" s="11">
        <v>0.42808998397821413</v>
      </c>
      <c r="T14" s="12">
        <f>'PBI socios'!O13/$U$3</f>
        <v>152941.0413</v>
      </c>
    </row>
    <row r="15">
      <c r="A15" s="7" t="s">
        <v>33</v>
      </c>
      <c r="B15" s="8">
        <v>157.56188962176574</v>
      </c>
      <c r="C15" s="10">
        <v>93738.86989571911</v>
      </c>
      <c r="D15" s="10">
        <f t="shared" si="1"/>
        <v>129365.0434</v>
      </c>
      <c r="E15" s="10">
        <f t="shared" si="2"/>
        <v>538105.6156</v>
      </c>
      <c r="F15" s="10">
        <f t="shared" si="3"/>
        <v>1034383.671</v>
      </c>
      <c r="G15" s="11">
        <v>34.70791916413061</v>
      </c>
      <c r="H15" s="11">
        <v>0.9617722736113334</v>
      </c>
      <c r="I15" s="11">
        <v>6.571098788327124</v>
      </c>
      <c r="J15" s="11">
        <v>14.219176681193197</v>
      </c>
      <c r="K15" s="11">
        <v>4.717599729029966</v>
      </c>
      <c r="L15" s="11">
        <v>2.9849811775888138</v>
      </c>
      <c r="M15" s="11">
        <v>6.916786853908075</v>
      </c>
      <c r="N15" s="11">
        <v>1.9026897706206543</v>
      </c>
      <c r="O15" s="11">
        <v>1.8995442130552673</v>
      </c>
      <c r="P15" s="11">
        <v>1.5449369969716542</v>
      </c>
      <c r="Q15" s="11">
        <v>1.6576957726209802</v>
      </c>
      <c r="R15" s="11">
        <v>21.46680734781707</v>
      </c>
      <c r="S15" s="11">
        <v>0.4489912311252558</v>
      </c>
      <c r="T15" s="12">
        <f>'PBI socios'!O14/$U$3</f>
        <v>141905.4546</v>
      </c>
    </row>
    <row r="16">
      <c r="A16" s="7" t="s">
        <v>34</v>
      </c>
      <c r="B16" s="8">
        <v>158.87918940129657</v>
      </c>
      <c r="C16" s="10">
        <v>114305.1304915182</v>
      </c>
      <c r="D16" s="10">
        <f t="shared" si="1"/>
        <v>158920.8433</v>
      </c>
      <c r="E16" s="10">
        <f t="shared" si="2"/>
        <v>654693.0509</v>
      </c>
      <c r="F16" s="10">
        <f t="shared" si="3"/>
        <v>1222617.998</v>
      </c>
      <c r="G16" s="11">
        <v>34.755322541177094</v>
      </c>
      <c r="H16" s="11">
        <v>0.8892489280186489</v>
      </c>
      <c r="I16" s="11">
        <v>6.383765393760414</v>
      </c>
      <c r="J16" s="11">
        <v>14.082531622350634</v>
      </c>
      <c r="K16" s="11">
        <v>4.752684681831853</v>
      </c>
      <c r="L16" s="11">
        <v>2.809523453824775</v>
      </c>
      <c r="M16" s="11">
        <v>7.532314961435532</v>
      </c>
      <c r="N16" s="11">
        <v>1.8127490245245859</v>
      </c>
      <c r="O16" s="11">
        <v>1.9395297686804263</v>
      </c>
      <c r="P16" s="11">
        <v>1.6170621373433154</v>
      </c>
      <c r="Q16" s="11">
        <v>1.6181769796847114</v>
      </c>
      <c r="R16" s="11">
        <v>21.30583933460257</v>
      </c>
      <c r="S16" s="11">
        <v>0.501251172765434</v>
      </c>
      <c r="T16" s="12">
        <f>'PBI socios'!O15/$U$3</f>
        <v>147862.0367</v>
      </c>
    </row>
    <row r="17">
      <c r="A17" s="7" t="s">
        <v>35</v>
      </c>
      <c r="B17" s="8">
        <v>159.2878984448898</v>
      </c>
      <c r="C17" s="10">
        <v>108522.17028358048</v>
      </c>
      <c r="D17" s="10">
        <f t="shared" si="1"/>
        <v>150181.2178</v>
      </c>
      <c r="E17" s="10">
        <f t="shared" si="2"/>
        <v>609464.9232</v>
      </c>
      <c r="F17" s="10">
        <f t="shared" si="3"/>
        <v>1047431.849</v>
      </c>
      <c r="G17" s="11">
        <v>34.890611277637454</v>
      </c>
      <c r="H17" s="11">
        <v>0.8888758584991835</v>
      </c>
      <c r="I17" s="11">
        <v>5.874906028926374</v>
      </c>
      <c r="J17" s="11">
        <v>13.872571083165667</v>
      </c>
      <c r="K17" s="11">
        <v>4.7306521582066905</v>
      </c>
      <c r="L17" s="11">
        <v>2.5630145223354606</v>
      </c>
      <c r="M17" s="11">
        <v>8.41143347823522</v>
      </c>
      <c r="N17" s="11">
        <v>1.878847259616304</v>
      </c>
      <c r="O17" s="11">
        <v>1.9439718503600003</v>
      </c>
      <c r="P17" s="11">
        <v>1.616709745628608</v>
      </c>
      <c r="Q17" s="11">
        <v>1.5558080814351618</v>
      </c>
      <c r="R17" s="11">
        <v>21.22107614315586</v>
      </c>
      <c r="S17" s="11">
        <v>0.5515225127980163</v>
      </c>
      <c r="T17" s="12">
        <f>'PBI socios'!O16/$U$3</f>
        <v>149351.894</v>
      </c>
    </row>
    <row r="18">
      <c r="A18" s="7" t="s">
        <v>36</v>
      </c>
      <c r="B18" s="8">
        <v>152.7700483627538</v>
      </c>
      <c r="C18" s="10">
        <v>117975.67910554864</v>
      </c>
      <c r="D18" s="10">
        <f t="shared" si="1"/>
        <v>152210.3091</v>
      </c>
      <c r="E18" s="10">
        <f t="shared" si="2"/>
        <v>597878.2341</v>
      </c>
      <c r="F18" s="10">
        <f t="shared" si="3"/>
        <v>984818.0771</v>
      </c>
      <c r="G18" s="11">
        <v>34.878914164368645</v>
      </c>
      <c r="H18" s="11">
        <v>0.9154402101323734</v>
      </c>
      <c r="I18" s="11">
        <v>5.630761513197925</v>
      </c>
      <c r="J18" s="11">
        <v>13.427418959343028</v>
      </c>
      <c r="K18" s="11">
        <v>4.410374279452113</v>
      </c>
      <c r="L18" s="11">
        <v>2.5750607024736856</v>
      </c>
      <c r="M18" s="11">
        <v>9.156379328626208</v>
      </c>
      <c r="N18" s="11">
        <v>1.8197383463249708</v>
      </c>
      <c r="O18" s="11">
        <v>1.9273311601127991</v>
      </c>
      <c r="P18" s="11">
        <v>1.6118204008982575</v>
      </c>
      <c r="Q18" s="11">
        <v>1.3773077044381168</v>
      </c>
      <c r="R18" s="11">
        <v>21.711018549677163</v>
      </c>
      <c r="S18" s="11">
        <v>0.5584346809547157</v>
      </c>
      <c r="T18" s="12">
        <f>'PBI socios'!O17/$U$3</f>
        <v>157862.7481</v>
      </c>
    </row>
    <row r="19">
      <c r="A19" s="7" t="s">
        <v>37</v>
      </c>
      <c r="B19" s="8">
        <v>142.65216561853958</v>
      </c>
      <c r="C19" s="10">
        <v>124115.88130285061</v>
      </c>
      <c r="D19" s="10">
        <f t="shared" si="1"/>
        <v>148477.5652</v>
      </c>
      <c r="E19" s="10">
        <f t="shared" si="2"/>
        <v>569773.7645</v>
      </c>
      <c r="F19" s="10">
        <f t="shared" si="3"/>
        <v>1013416.476</v>
      </c>
      <c r="G19" s="11">
        <v>34.608031277763224</v>
      </c>
      <c r="H19" s="11">
        <v>0.8844240776282238</v>
      </c>
      <c r="I19" s="11">
        <v>6.0800811715089</v>
      </c>
      <c r="J19" s="11">
        <v>13.117935031709157</v>
      </c>
      <c r="K19" s="11">
        <v>4.08937885013749</v>
      </c>
      <c r="L19" s="11">
        <v>2.6975731325269092</v>
      </c>
      <c r="M19" s="11">
        <v>9.527931890689386</v>
      </c>
      <c r="N19" s="11">
        <v>1.7928652841505592</v>
      </c>
      <c r="O19" s="11">
        <v>1.8826112519378901</v>
      </c>
      <c r="P19" s="11">
        <v>1.638777092012518</v>
      </c>
      <c r="Q19" s="11">
        <v>1.3081177683174057</v>
      </c>
      <c r="R19" s="11">
        <v>21.81520775048647</v>
      </c>
      <c r="S19" s="11">
        <v>0.5570654211318605</v>
      </c>
      <c r="T19" s="12">
        <f>'PBI socios'!O18/$U$3</f>
        <v>146039.9941</v>
      </c>
    </row>
    <row r="20">
      <c r="A20" s="7" t="s">
        <v>38</v>
      </c>
      <c r="B20" s="8">
        <v>128.29873315810642</v>
      </c>
      <c r="C20" s="10">
        <v>152665.0020214701</v>
      </c>
      <c r="D20" s="10">
        <f t="shared" si="1"/>
        <v>171698.2312</v>
      </c>
      <c r="E20" s="10">
        <f t="shared" si="2"/>
        <v>648717.3963</v>
      </c>
      <c r="F20" s="10">
        <f t="shared" si="3"/>
        <v>1191594.725</v>
      </c>
      <c r="G20" s="11">
        <v>34.52701888841842</v>
      </c>
      <c r="H20" s="11">
        <v>0.8757762139959158</v>
      </c>
      <c r="I20" s="11">
        <v>6.279092666813688</v>
      </c>
      <c r="J20" s="11">
        <v>12.915570311733552</v>
      </c>
      <c r="K20" s="11">
        <v>3.8445914697459145</v>
      </c>
      <c r="L20" s="11">
        <v>2.717460748176123</v>
      </c>
      <c r="M20" s="11">
        <v>9.92553252566916</v>
      </c>
      <c r="N20" s="11">
        <v>1.5117374373410029</v>
      </c>
      <c r="O20" s="11">
        <v>1.8352536186139492</v>
      </c>
      <c r="P20" s="11">
        <v>1.6038326858880294</v>
      </c>
      <c r="Q20" s="11">
        <v>1.4221816694245417</v>
      </c>
      <c r="R20" s="11">
        <v>22.012356875564205</v>
      </c>
      <c r="S20" s="11">
        <v>0.5295948886154997</v>
      </c>
      <c r="T20" s="12">
        <f>'PBI socios'!O19/$U$3</f>
        <v>152010.6816</v>
      </c>
    </row>
    <row r="21" ht="15.75" customHeight="1">
      <c r="A21" s="7" t="s">
        <v>39</v>
      </c>
      <c r="B21" s="8">
        <v>132.79608853181324</v>
      </c>
      <c r="C21" s="10">
        <v>141442.92485618562</v>
      </c>
      <c r="D21" s="10">
        <f t="shared" si="1"/>
        <v>149380.4731</v>
      </c>
      <c r="E21" s="10">
        <f t="shared" si="2"/>
        <v>572376.0195</v>
      </c>
      <c r="F21" s="10">
        <f t="shared" si="3"/>
        <v>1055040.595</v>
      </c>
      <c r="G21" s="11">
        <v>34.4518424838127</v>
      </c>
      <c r="H21" s="11">
        <v>0.7894442425183685</v>
      </c>
      <c r="I21" s="11">
        <v>6.301030836205444</v>
      </c>
      <c r="J21" s="11">
        <v>13.098195375817111</v>
      </c>
      <c r="K21" s="11">
        <v>3.6102432696881017</v>
      </c>
      <c r="L21" s="11">
        <v>2.7774488283538954</v>
      </c>
      <c r="M21" s="11">
        <v>10.071263664477835</v>
      </c>
      <c r="N21" s="11">
        <v>1.3249923269623665</v>
      </c>
      <c r="O21" s="11">
        <v>1.7878223055974718</v>
      </c>
      <c r="P21" s="11">
        <v>1.5604454108345667</v>
      </c>
      <c r="Q21" s="11">
        <v>1.4865032697137888</v>
      </c>
      <c r="R21" s="11">
        <v>22.290666009327595</v>
      </c>
      <c r="S21" s="11">
        <v>0.45010197669075985</v>
      </c>
      <c r="T21" s="12">
        <f>'PBI socios'!O20/$U$3</f>
        <v>153641.1027</v>
      </c>
    </row>
    <row r="22" ht="15.75" customHeight="1">
      <c r="A22" s="7" t="s">
        <v>40</v>
      </c>
      <c r="B22" s="8">
        <v>142.66107929321268</v>
      </c>
      <c r="C22" s="10">
        <v>139299.94152373704</v>
      </c>
      <c r="D22" s="10">
        <f t="shared" si="1"/>
        <v>147349.4524</v>
      </c>
      <c r="E22" s="10">
        <f t="shared" si="2"/>
        <v>582699.7682</v>
      </c>
      <c r="F22" s="10">
        <f t="shared" si="3"/>
        <v>1059694.34</v>
      </c>
      <c r="G22" s="11">
        <v>34.584988637861784</v>
      </c>
      <c r="H22" s="11">
        <v>0.7610586507116434</v>
      </c>
      <c r="I22" s="11">
        <v>6.2166960479273214</v>
      </c>
      <c r="J22" s="11">
        <v>13.51824097796325</v>
      </c>
      <c r="K22" s="11">
        <v>3.615942008394675</v>
      </c>
      <c r="L22" s="11">
        <v>2.794271170104387</v>
      </c>
      <c r="M22" s="11">
        <v>9.894994911439134</v>
      </c>
      <c r="N22" s="11">
        <v>1.3707354679627912</v>
      </c>
      <c r="O22" s="11">
        <v>1.7909537058113891</v>
      </c>
      <c r="P22" s="11">
        <v>1.5505594263985285</v>
      </c>
      <c r="Q22" s="11">
        <v>1.4561311624245128</v>
      </c>
      <c r="R22" s="11">
        <v>21.95970663052167</v>
      </c>
      <c r="S22" s="11">
        <v>0.48572120247891143</v>
      </c>
      <c r="T22" s="12">
        <f>'PBI socios'!O21/$U$3</f>
        <v>157272.7183</v>
      </c>
    </row>
    <row r="23" ht="15.75" customHeight="1">
      <c r="A23" s="7" t="s">
        <v>41</v>
      </c>
      <c r="B23" s="8">
        <v>150.66966529208855</v>
      </c>
      <c r="C23" s="10">
        <v>134723.65112025884</v>
      </c>
      <c r="D23" s="10">
        <f t="shared" si="1"/>
        <v>145165.2116</v>
      </c>
      <c r="E23" s="10">
        <f t="shared" si="2"/>
        <v>595964.862</v>
      </c>
      <c r="F23" s="10">
        <f t="shared" si="3"/>
        <v>1073713.243</v>
      </c>
      <c r="G23" s="11">
        <v>33.7185354880024</v>
      </c>
      <c r="H23" s="11">
        <v>0.8791566788796034</v>
      </c>
      <c r="I23" s="11">
        <v>6.158735035457094</v>
      </c>
      <c r="J23" s="11">
        <v>14.034016013836426</v>
      </c>
      <c r="K23" s="11">
        <v>3.6833464704013807</v>
      </c>
      <c r="L23" s="11">
        <v>2.6321428077541964</v>
      </c>
      <c r="M23" s="11">
        <v>9.908086228723159</v>
      </c>
      <c r="N23" s="11">
        <v>1.5581483338704174</v>
      </c>
      <c r="O23" s="11">
        <v>1.8561765892124595</v>
      </c>
      <c r="P23" s="11">
        <v>1.6030098628389384</v>
      </c>
      <c r="Q23" s="11">
        <v>1.5215392725629038</v>
      </c>
      <c r="R23" s="11">
        <v>21.94463831387235</v>
      </c>
      <c r="S23" s="11">
        <v>0.5024689045886644</v>
      </c>
      <c r="T23" s="12">
        <f>'PBI socios'!O22/$U$3</f>
        <v>144929.6794</v>
      </c>
    </row>
    <row r="24" ht="15.75" customHeight="1">
      <c r="A24" s="7" t="s">
        <v>42</v>
      </c>
      <c r="B24" s="8">
        <v>149.42990424188966</v>
      </c>
      <c r="C24" s="10">
        <v>154441.66189434376</v>
      </c>
      <c r="D24" s="10">
        <f t="shared" si="1"/>
        <v>164136.8126</v>
      </c>
      <c r="E24" s="10">
        <f t="shared" si="2"/>
        <v>670214.0545</v>
      </c>
      <c r="F24" s="10">
        <f t="shared" si="3"/>
        <v>1175938.994</v>
      </c>
      <c r="G24" s="11">
        <v>33.342618748739135</v>
      </c>
      <c r="H24" s="11">
        <v>0.9347543813184411</v>
      </c>
      <c r="I24" s="11">
        <v>5.9978434477945335</v>
      </c>
      <c r="J24" s="11">
        <v>13.958263742224998</v>
      </c>
      <c r="K24" s="11">
        <v>3.6329999672130877</v>
      </c>
      <c r="L24" s="11">
        <v>2.736552838039923</v>
      </c>
      <c r="M24" s="11">
        <v>10.030176357772937</v>
      </c>
      <c r="N24" s="11">
        <v>1.5933654871133383</v>
      </c>
      <c r="O24" s="11">
        <v>1.7959397270475466</v>
      </c>
      <c r="P24" s="11">
        <v>1.7145651174700314</v>
      </c>
      <c r="Q24" s="11">
        <v>1.559077791927141</v>
      </c>
      <c r="R24" s="11">
        <v>21.897380111963248</v>
      </c>
      <c r="S24" s="11">
        <v>0.8064622813756473</v>
      </c>
      <c r="T24" s="12">
        <f>'PBI socios'!O23/$U$3</f>
        <v>150089.5745</v>
      </c>
    </row>
    <row r="25" ht="15.75" customHeight="1">
      <c r="A25" s="7" t="s">
        <v>43</v>
      </c>
      <c r="B25" s="8">
        <v>136.97326434690396</v>
      </c>
      <c r="C25" s="10">
        <v>153240.60639332203</v>
      </c>
      <c r="D25" s="10">
        <f t="shared" si="1"/>
        <v>164978.9171</v>
      </c>
      <c r="E25" s="10">
        <f t="shared" si="2"/>
        <v>648872.4085</v>
      </c>
      <c r="F25" s="10">
        <f t="shared" si="3"/>
        <v>1140099.598</v>
      </c>
      <c r="G25" s="11">
        <v>33.615705341649964</v>
      </c>
      <c r="H25" s="11">
        <v>0.9831180790613697</v>
      </c>
      <c r="I25" s="11">
        <v>6.006304559770151</v>
      </c>
      <c r="J25" s="11">
        <v>13.44481168425645</v>
      </c>
      <c r="K25" s="11">
        <v>3.6802595757854366</v>
      </c>
      <c r="L25" s="11">
        <v>2.843527932524894</v>
      </c>
      <c r="M25" s="11">
        <v>9.855232667861886</v>
      </c>
      <c r="N25" s="11">
        <v>1.5604547688552566</v>
      </c>
      <c r="O25" s="11">
        <v>1.7712822054423534</v>
      </c>
      <c r="P25" s="11">
        <v>1.8098752384587182</v>
      </c>
      <c r="Q25" s="11">
        <v>1.767787080748653</v>
      </c>
      <c r="R25" s="11">
        <v>21.639484934129737</v>
      </c>
      <c r="S25" s="11">
        <v>1.0221559314551263</v>
      </c>
      <c r="T25" s="12">
        <f>'PBI socios'!O24/$U$3</f>
        <v>149519.2967</v>
      </c>
    </row>
    <row r="26" ht="15.75" customHeight="1">
      <c r="A26" s="7" t="s">
        <v>44</v>
      </c>
      <c r="B26" s="8">
        <v>129.1430583047646</v>
      </c>
      <c r="C26" s="10">
        <v>162609.36550442048</v>
      </c>
      <c r="D26" s="10">
        <f t="shared" si="1"/>
        <v>170452.0668</v>
      </c>
      <c r="E26" s="10">
        <f t="shared" si="2"/>
        <v>637451.7326</v>
      </c>
      <c r="F26" s="10">
        <f t="shared" si="3"/>
        <v>1078235.182</v>
      </c>
      <c r="G26" s="11">
        <v>34.22866951725172</v>
      </c>
      <c r="H26" s="11">
        <v>0.9789461894350913</v>
      </c>
      <c r="I26" s="11">
        <v>5.782159367184176</v>
      </c>
      <c r="J26" s="11">
        <v>12.784062904092584</v>
      </c>
      <c r="K26" s="11">
        <v>3.5832786441152145</v>
      </c>
      <c r="L26" s="11">
        <v>2.871105754992003</v>
      </c>
      <c r="M26" s="11">
        <v>9.85493706454797</v>
      </c>
      <c r="N26" s="11">
        <v>1.5385861216577918</v>
      </c>
      <c r="O26" s="11">
        <v>1.721880419058226</v>
      </c>
      <c r="P26" s="11">
        <v>1.7993254018007063</v>
      </c>
      <c r="Q26" s="11">
        <v>2.0625478495209384</v>
      </c>
      <c r="R26" s="11">
        <v>21.792150595514315</v>
      </c>
      <c r="S26" s="11">
        <v>1.002350170829272</v>
      </c>
      <c r="T26" s="12">
        <f>'PBI socios'!O25/$U$3</f>
        <v>155706.505</v>
      </c>
    </row>
    <row r="27" ht="15.75" customHeight="1">
      <c r="A27" s="7" t="s">
        <v>45</v>
      </c>
      <c r="B27" s="8">
        <v>128.13090495974947</v>
      </c>
      <c r="C27" s="10">
        <v>170255.8121331113</v>
      </c>
      <c r="D27" s="10">
        <f t="shared" si="1"/>
        <v>178239.1601</v>
      </c>
      <c r="E27" s="10">
        <f t="shared" si="2"/>
        <v>614694.6333</v>
      </c>
      <c r="F27" s="10">
        <f t="shared" si="3"/>
        <v>941232.0372</v>
      </c>
      <c r="G27" s="11">
        <v>35.84037757333982</v>
      </c>
      <c r="H27" s="11">
        <v>0.9761511188509858</v>
      </c>
      <c r="I27" s="11">
        <v>5.234330541479103</v>
      </c>
      <c r="J27" s="11">
        <v>11.789086635112549</v>
      </c>
      <c r="K27" s="11">
        <v>3.578697954994882</v>
      </c>
      <c r="L27" s="11">
        <v>2.812355484379404</v>
      </c>
      <c r="M27" s="11">
        <v>10.025856724984614</v>
      </c>
      <c r="N27" s="11">
        <v>1.5229712411941074</v>
      </c>
      <c r="O27" s="11">
        <v>1.701203041134721</v>
      </c>
      <c r="P27" s="11">
        <v>1.6639684067354825</v>
      </c>
      <c r="Q27" s="11">
        <v>2.460497976635841</v>
      </c>
      <c r="R27" s="11">
        <v>21.320199949055795</v>
      </c>
      <c r="S27" s="11">
        <v>1.0743033521026906</v>
      </c>
      <c r="T27" s="12">
        <f>'PBI socios'!O26/$U$3</f>
        <v>139426.215</v>
      </c>
    </row>
    <row r="28" ht="15.75" customHeight="1">
      <c r="A28" s="7" t="s">
        <v>46</v>
      </c>
      <c r="B28" s="8">
        <v>126.6696223262021</v>
      </c>
      <c r="C28" s="10">
        <v>212066.10112298522</v>
      </c>
      <c r="D28" s="10">
        <f t="shared" si="1"/>
        <v>225707.3187</v>
      </c>
      <c r="E28" s="10">
        <f t="shared" si="2"/>
        <v>728006.0172</v>
      </c>
      <c r="F28" s="10">
        <f t="shared" si="3"/>
        <v>1104957.224</v>
      </c>
      <c r="G28" s="11">
        <v>36.72994686273162</v>
      </c>
      <c r="H28" s="11">
        <v>1.0662628715154676</v>
      </c>
      <c r="I28" s="11">
        <v>5.188410882403197</v>
      </c>
      <c r="J28" s="11">
        <v>11.02587823698225</v>
      </c>
      <c r="K28" s="11">
        <v>3.638297889118979</v>
      </c>
      <c r="L28" s="11">
        <v>2.6807024774189823</v>
      </c>
      <c r="M28" s="11">
        <v>10.027970910830673</v>
      </c>
      <c r="N28" s="11">
        <v>1.8228202703447145</v>
      </c>
      <c r="O28" s="11">
        <v>1.7714793069776524</v>
      </c>
      <c r="P28" s="11">
        <v>1.5410994911530664</v>
      </c>
      <c r="Q28" s="11">
        <v>2.670922977057302</v>
      </c>
      <c r="R28" s="11">
        <v>20.937329418505062</v>
      </c>
      <c r="S28" s="11">
        <v>0.8988784049610369</v>
      </c>
      <c r="T28" s="12">
        <f>'PBI socios'!O27/$U$3</f>
        <v>143198.1103</v>
      </c>
    </row>
    <row r="29" ht="15.75" customHeight="1">
      <c r="A29" s="7" t="s">
        <v>47</v>
      </c>
      <c r="B29" s="8">
        <v>125.86461284615399</v>
      </c>
      <c r="C29" s="10">
        <v>205360.8421111552</v>
      </c>
      <c r="D29" s="10">
        <f t="shared" si="1"/>
        <v>222745.611</v>
      </c>
      <c r="E29" s="10">
        <f t="shared" si="2"/>
        <v>687676.5251</v>
      </c>
      <c r="F29" s="10">
        <f t="shared" si="3"/>
        <v>1002457.687</v>
      </c>
      <c r="G29" s="11">
        <v>36.93313018773447</v>
      </c>
      <c r="H29" s="11">
        <v>1.4172160262323488</v>
      </c>
      <c r="I29" s="11">
        <v>4.983170145121623</v>
      </c>
      <c r="J29" s="11">
        <v>10.5535581794734</v>
      </c>
      <c r="K29" s="11">
        <v>3.7077921754059187</v>
      </c>
      <c r="L29" s="11">
        <v>2.544951340570512</v>
      </c>
      <c r="M29" s="11">
        <v>10.313764129743994</v>
      </c>
      <c r="N29" s="11">
        <v>2.309540869201508</v>
      </c>
      <c r="O29" s="11">
        <v>1.8420458441227927</v>
      </c>
      <c r="P29" s="11">
        <v>1.4176817094377794</v>
      </c>
      <c r="Q29" s="11">
        <v>2.514965256598018</v>
      </c>
      <c r="R29" s="11">
        <v>20.677244076754814</v>
      </c>
      <c r="S29" s="11">
        <v>0.7849400596028331</v>
      </c>
      <c r="T29" s="12">
        <f>'PBI socios'!O28/$U$3</f>
        <v>144049.0696</v>
      </c>
    </row>
    <row r="30" ht="15.75" customHeight="1">
      <c r="A30" s="7" t="s">
        <v>48</v>
      </c>
      <c r="B30" s="8">
        <v>126.45643455094864</v>
      </c>
      <c r="C30" s="10">
        <v>217423.24257626032</v>
      </c>
      <c r="D30" s="10">
        <f t="shared" si="1"/>
        <v>240027.8783</v>
      </c>
      <c r="E30" s="10">
        <f t="shared" si="2"/>
        <v>707754.9704</v>
      </c>
      <c r="F30" s="10">
        <f t="shared" si="3"/>
        <v>1000592.108</v>
      </c>
      <c r="G30" s="11">
        <v>36.8548102156312</v>
      </c>
      <c r="H30" s="11">
        <v>1.969273894209427</v>
      </c>
      <c r="I30" s="11">
        <v>4.83279095564373</v>
      </c>
      <c r="J30" s="11">
        <v>10.079641976192027</v>
      </c>
      <c r="K30" s="11">
        <v>3.773806104636666</v>
      </c>
      <c r="L30" s="11">
        <v>2.4461006386019295</v>
      </c>
      <c r="M30" s="11">
        <v>10.918163504495062</v>
      </c>
      <c r="N30" s="11">
        <v>2.417749636272722</v>
      </c>
      <c r="O30" s="11">
        <v>1.9192562287034465</v>
      </c>
      <c r="P30" s="11">
        <v>1.4748283196632814</v>
      </c>
      <c r="Q30" s="11">
        <v>2.2496467828045876</v>
      </c>
      <c r="R30" s="11">
        <v>20.23820495759145</v>
      </c>
      <c r="S30" s="11">
        <v>0.8257267855544858</v>
      </c>
      <c r="T30" s="12">
        <f>'PBI socios'!O29/$U$3</f>
        <v>150265.4031</v>
      </c>
    </row>
    <row r="31" ht="15.75" customHeight="1">
      <c r="A31" s="7" t="s">
        <v>49</v>
      </c>
      <c r="B31" s="8">
        <v>121.91642126959489</v>
      </c>
      <c r="C31" s="10">
        <v>225925.84275393758</v>
      </c>
      <c r="D31" s="10">
        <f t="shared" si="1"/>
        <v>260347.7941</v>
      </c>
      <c r="E31" s="10">
        <f t="shared" si="2"/>
        <v>759335.4452</v>
      </c>
      <c r="F31" s="10">
        <f t="shared" si="3"/>
        <v>1028080.605</v>
      </c>
      <c r="G31" s="11">
        <v>37.01709515914394</v>
      </c>
      <c r="H31" s="11">
        <v>2.3682043532597823</v>
      </c>
      <c r="I31" s="11">
        <v>4.628255840359583</v>
      </c>
      <c r="J31" s="11">
        <v>9.97019460869404</v>
      </c>
      <c r="K31" s="11">
        <v>3.939234692342628</v>
      </c>
      <c r="L31" s="11">
        <v>2.4665468668674966</v>
      </c>
      <c r="M31" s="11">
        <v>11.21208575455835</v>
      </c>
      <c r="N31" s="11">
        <v>2.394920099892809</v>
      </c>
      <c r="O31" s="11">
        <v>1.951519003622017</v>
      </c>
      <c r="P31" s="11">
        <v>1.5158477906217687</v>
      </c>
      <c r="Q31" s="11">
        <v>1.7624183476260324</v>
      </c>
      <c r="R31" s="11">
        <v>19.970186453441812</v>
      </c>
      <c r="S31" s="11">
        <v>0.8034910295697367</v>
      </c>
      <c r="T31" s="12">
        <f>'PBI socios'!O30/$U$3</f>
        <v>137533.5876</v>
      </c>
    </row>
    <row r="32" ht="15.75" customHeight="1">
      <c r="A32" s="7" t="s">
        <v>50</v>
      </c>
      <c r="B32" s="8">
        <v>112.53051396152223</v>
      </c>
      <c r="C32" s="10">
        <v>278963.2155987852</v>
      </c>
      <c r="D32" s="10">
        <f t="shared" si="1"/>
        <v>325389.7138</v>
      </c>
      <c r="E32" s="10">
        <f t="shared" si="2"/>
        <v>955359.4146</v>
      </c>
      <c r="F32" s="10">
        <f t="shared" si="3"/>
        <v>1228041.614</v>
      </c>
      <c r="G32" s="11">
        <v>36.97913165167663</v>
      </c>
      <c r="H32" s="11">
        <v>2.7296001131852523</v>
      </c>
      <c r="I32" s="11">
        <v>4.3941022727447185</v>
      </c>
      <c r="J32" s="11">
        <v>10.036605002941714</v>
      </c>
      <c r="K32" s="11">
        <v>3.9873168150730147</v>
      </c>
      <c r="L32" s="11">
        <v>2.486612873427047</v>
      </c>
      <c r="M32" s="11">
        <v>11.55540293340807</v>
      </c>
      <c r="N32" s="11">
        <v>2.1795516653708717</v>
      </c>
      <c r="O32" s="11">
        <v>1.9176106619380315</v>
      </c>
      <c r="P32" s="11">
        <v>1.5117368109403981</v>
      </c>
      <c r="Q32" s="11">
        <v>1.3446604384815057</v>
      </c>
      <c r="R32" s="11">
        <v>20.113362629681024</v>
      </c>
      <c r="S32" s="11">
        <v>0.7643061311316957</v>
      </c>
      <c r="T32" s="12">
        <f>'PBI socios'!O31/$U$3</f>
        <v>145522.7352</v>
      </c>
    </row>
    <row r="33" ht="15.75" customHeight="1">
      <c r="A33" s="7" t="s">
        <v>51</v>
      </c>
      <c r="B33" s="8">
        <v>111.57169906713234</v>
      </c>
      <c r="C33" s="10">
        <v>271490.0855488813</v>
      </c>
      <c r="D33" s="10">
        <f t="shared" si="1"/>
        <v>309018.9176</v>
      </c>
      <c r="E33" s="10">
        <f t="shared" si="2"/>
        <v>910890.0978</v>
      </c>
      <c r="F33" s="10">
        <f t="shared" si="3"/>
        <v>1142602.745</v>
      </c>
      <c r="G33" s="11">
        <v>36.8455359461586</v>
      </c>
      <c r="H33" s="11">
        <v>2.8708301577331468</v>
      </c>
      <c r="I33" s="11">
        <v>4.2879839076259225</v>
      </c>
      <c r="J33" s="11">
        <v>10.076385601419943</v>
      </c>
      <c r="K33" s="11">
        <v>3.8909437950366246</v>
      </c>
      <c r="L33" s="11">
        <v>2.5166078422522915</v>
      </c>
      <c r="M33" s="11">
        <v>11.969005059091891</v>
      </c>
      <c r="N33" s="11">
        <v>1.8280568940989943</v>
      </c>
      <c r="O33" s="11">
        <v>1.8717662454856638</v>
      </c>
      <c r="P33" s="11">
        <v>1.5126970270116649</v>
      </c>
      <c r="Q33" s="11">
        <v>1.2683674599191725</v>
      </c>
      <c r="R33" s="11">
        <v>20.283354996734115</v>
      </c>
      <c r="S33" s="11">
        <v>0.7784650674319634</v>
      </c>
      <c r="T33" s="12">
        <f>'PBI socios'!O32/$U$3</f>
        <v>148894.7981</v>
      </c>
    </row>
    <row r="34" ht="15.75" customHeight="1">
      <c r="A34" s="7" t="s">
        <v>52</v>
      </c>
      <c r="B34" s="8">
        <v>103.26461147445946</v>
      </c>
      <c r="C34" s="10">
        <v>280312.61962928897</v>
      </c>
      <c r="D34" s="10">
        <f t="shared" si="1"/>
        <v>312099.6212</v>
      </c>
      <c r="E34" s="10">
        <f t="shared" si="2"/>
        <v>929248.2954</v>
      </c>
      <c r="F34" s="10">
        <f t="shared" si="3"/>
        <v>1168563.873</v>
      </c>
      <c r="G34" s="11">
        <v>36.573846798086436</v>
      </c>
      <c r="H34" s="11">
        <v>2.874297915866214</v>
      </c>
      <c r="I34" s="11">
        <v>4.298773344885993</v>
      </c>
      <c r="J34" s="11">
        <v>10.17799882123532</v>
      </c>
      <c r="K34" s="11">
        <v>3.8060497107847664</v>
      </c>
      <c r="L34" s="11">
        <v>2.52707326941637</v>
      </c>
      <c r="M34" s="11">
        <v>12.492878912186788</v>
      </c>
      <c r="N34" s="11">
        <v>1.7261661775551145</v>
      </c>
      <c r="O34" s="11">
        <v>1.8833502057846132</v>
      </c>
      <c r="P34" s="11">
        <v>1.4257985414145875</v>
      </c>
      <c r="Q34" s="11">
        <v>1.2372387034187955</v>
      </c>
      <c r="R34" s="11">
        <v>20.12854324998297</v>
      </c>
      <c r="S34" s="11">
        <v>0.8479843493820272</v>
      </c>
      <c r="T34" s="12">
        <f>'PBI socios'!O33/$U$3</f>
        <v>156385.2366</v>
      </c>
    </row>
    <row r="35" ht="15.75" customHeight="1">
      <c r="A35" s="7" t="s">
        <v>53</v>
      </c>
      <c r="B35" s="8">
        <v>100.69546297539848</v>
      </c>
      <c r="C35" s="10">
        <v>282143.15867049847</v>
      </c>
      <c r="D35" s="10">
        <f t="shared" si="1"/>
        <v>302103.675</v>
      </c>
      <c r="E35" s="10">
        <f t="shared" si="2"/>
        <v>908250.9169</v>
      </c>
      <c r="F35" s="10">
        <f t="shared" si="3"/>
        <v>1170246.48</v>
      </c>
      <c r="G35" s="11">
        <v>35.94936491599034</v>
      </c>
      <c r="H35" s="11">
        <v>2.9533177562321833</v>
      </c>
      <c r="I35" s="11">
        <v>4.404487312404833</v>
      </c>
      <c r="J35" s="11">
        <v>10.277173807191224</v>
      </c>
      <c r="K35" s="11">
        <v>3.6602466264298887</v>
      </c>
      <c r="L35" s="11">
        <v>2.4800440685775182</v>
      </c>
      <c r="M35" s="11">
        <v>12.675042336167806</v>
      </c>
      <c r="N35" s="11">
        <v>1.7957684737243882</v>
      </c>
      <c r="O35" s="11">
        <v>1.867866559770907</v>
      </c>
      <c r="P35" s="11">
        <v>1.3855950013707046</v>
      </c>
      <c r="Q35" s="11">
        <v>1.2004399733964763</v>
      </c>
      <c r="R35" s="11">
        <v>20.52311693273627</v>
      </c>
      <c r="S35" s="11">
        <v>0.8275362360074712</v>
      </c>
      <c r="T35" s="12">
        <f>'PBI socios'!O34/$U$3</f>
        <v>146100.0394</v>
      </c>
    </row>
    <row r="36" ht="15.75" customHeight="1">
      <c r="A36" s="7" t="s">
        <v>54</v>
      </c>
      <c r="B36" s="8">
        <v>101.27962499277169</v>
      </c>
      <c r="C36" s="10">
        <v>327396.6799779888</v>
      </c>
      <c r="D36" s="10">
        <f t="shared" si="1"/>
        <v>345949.4421</v>
      </c>
      <c r="E36" s="10">
        <f t="shared" si="2"/>
        <v>1038933.972</v>
      </c>
      <c r="F36" s="10">
        <f t="shared" si="3"/>
        <v>1389296.246</v>
      </c>
      <c r="G36" s="11">
        <v>35.43447365933278</v>
      </c>
      <c r="H36" s="11">
        <v>2.9110020183678245</v>
      </c>
      <c r="I36" s="11">
        <v>4.571205856746072</v>
      </c>
      <c r="J36" s="11">
        <v>10.26595077894624</v>
      </c>
      <c r="K36" s="11">
        <v>3.612120486746745</v>
      </c>
      <c r="L36" s="11">
        <v>2.4796577390677594</v>
      </c>
      <c r="M36" s="11">
        <v>12.60029694343981</v>
      </c>
      <c r="N36" s="11">
        <v>2.008721356973059</v>
      </c>
      <c r="O36" s="11">
        <v>1.9512263075259533</v>
      </c>
      <c r="P36" s="11">
        <v>1.3851990193851316</v>
      </c>
      <c r="Q36" s="11">
        <v>1.293013065230529</v>
      </c>
      <c r="R36" s="11">
        <v>20.61028073194944</v>
      </c>
      <c r="S36" s="11">
        <v>0.876852036288668</v>
      </c>
      <c r="T36" s="12">
        <f>'PBI socios'!O35/$U$3</f>
        <v>151653.9042</v>
      </c>
    </row>
    <row r="37" ht="15.75" customHeight="1">
      <c r="A37" s="7" t="s">
        <v>55</v>
      </c>
      <c r="B37" s="8">
        <v>102.89159867938513</v>
      </c>
      <c r="C37" s="10">
        <v>327315.3546164314</v>
      </c>
      <c r="D37" s="10">
        <f t="shared" si="1"/>
        <v>338846.4362</v>
      </c>
      <c r="E37" s="10">
        <f t="shared" si="2"/>
        <v>1039457.35</v>
      </c>
      <c r="F37" s="10">
        <f t="shared" si="3"/>
        <v>1473330.417</v>
      </c>
      <c r="G37" s="11">
        <v>34.74841550031224</v>
      </c>
      <c r="H37" s="11">
        <v>2.886336196434885</v>
      </c>
      <c r="I37" s="11">
        <v>4.845262885785703</v>
      </c>
      <c r="J37" s="11">
        <v>10.486428907904601</v>
      </c>
      <c r="K37" s="11">
        <v>3.5388357679941205</v>
      </c>
      <c r="L37" s="11">
        <v>2.459718993431807</v>
      </c>
      <c r="M37" s="11">
        <v>12.754404541259845</v>
      </c>
      <c r="N37" s="11">
        <v>2.0524515564078913</v>
      </c>
      <c r="O37" s="11">
        <v>2.097723731789531</v>
      </c>
      <c r="P37" s="11">
        <v>1.420591403926071</v>
      </c>
      <c r="Q37" s="11">
        <v>1.3429801218452717</v>
      </c>
      <c r="R37" s="11">
        <v>20.41854589149823</v>
      </c>
      <c r="S37" s="11">
        <v>0.9483045014098056</v>
      </c>
      <c r="T37" s="12">
        <f>'PBI socios'!O36/$U$3</f>
        <v>154658.595</v>
      </c>
    </row>
    <row r="38" ht="15.75" customHeight="1">
      <c r="A38" s="7" t="s">
        <v>56</v>
      </c>
      <c r="B38" s="8">
        <v>100.85600945199955</v>
      </c>
      <c r="C38" s="10">
        <v>342514.44800109643</v>
      </c>
      <c r="D38" s="10">
        <f t="shared" si="1"/>
        <v>350615.3969</v>
      </c>
      <c r="E38" s="10">
        <f t="shared" si="2"/>
        <v>1090194.464</v>
      </c>
      <c r="F38" s="10">
        <f t="shared" si="3"/>
        <v>1563849.356</v>
      </c>
      <c r="G38" s="11">
        <v>34.818599971485604</v>
      </c>
      <c r="H38" s="11">
        <v>2.8612669156841317</v>
      </c>
      <c r="I38" s="11">
        <v>4.9035974230228385</v>
      </c>
      <c r="J38" s="11">
        <v>10.629108820787204</v>
      </c>
      <c r="K38" s="11">
        <v>3.4992579081203896</v>
      </c>
      <c r="L38" s="11">
        <v>2.4531584809453846</v>
      </c>
      <c r="M38" s="11">
        <v>12.815730108589023</v>
      </c>
      <c r="N38" s="11">
        <v>2.0668641340383678</v>
      </c>
      <c r="O38" s="11">
        <v>2.1925106552259073</v>
      </c>
      <c r="P38" s="11">
        <v>1.4226417694815405</v>
      </c>
      <c r="Q38" s="11">
        <v>1.4157847874370952</v>
      </c>
      <c r="R38" s="11">
        <v>19.96211977872191</v>
      </c>
      <c r="S38" s="11">
        <v>0.9593592464606076</v>
      </c>
      <c r="T38" s="12">
        <f>'PBI socios'!O37/$U$3</f>
        <v>160918.9472</v>
      </c>
    </row>
    <row r="39" ht="15.75" customHeight="1">
      <c r="A39" s="7" t="s">
        <v>57</v>
      </c>
      <c r="B39" s="8">
        <v>97.68916515868933</v>
      </c>
      <c r="C39" s="10">
        <v>346057.8232742473</v>
      </c>
      <c r="D39" s="10">
        <f t="shared" si="1"/>
        <v>348799.9468</v>
      </c>
      <c r="E39" s="10">
        <f t="shared" si="2"/>
        <v>1063427.711</v>
      </c>
      <c r="F39" s="10">
        <f t="shared" si="3"/>
        <v>1520323.169</v>
      </c>
      <c r="G39" s="11">
        <v>35.31094873796009</v>
      </c>
      <c r="H39" s="11">
        <v>2.9102435839909035</v>
      </c>
      <c r="I39" s="11">
        <v>4.8871065274178</v>
      </c>
      <c r="J39" s="11">
        <v>10.422104605687556</v>
      </c>
      <c r="K39" s="11">
        <v>3.4454948340997653</v>
      </c>
      <c r="L39" s="11">
        <v>2.5147327431063453</v>
      </c>
      <c r="M39" s="11">
        <v>13.19498720833649</v>
      </c>
      <c r="N39" s="11">
        <v>1.9567243681903645</v>
      </c>
      <c r="O39" s="11">
        <v>2.2613238363913175</v>
      </c>
      <c r="P39" s="11">
        <v>1.351146303008899</v>
      </c>
      <c r="Q39" s="11">
        <v>1.4630116754408424</v>
      </c>
      <c r="R39" s="11">
        <v>19.24159555517255</v>
      </c>
      <c r="S39" s="11">
        <v>1.0405800211970708</v>
      </c>
      <c r="T39" s="12">
        <f>'PBI socios'!O38/$U$3</f>
        <v>146327.0759</v>
      </c>
    </row>
    <row r="40" ht="15.75" customHeight="1">
      <c r="A40" s="7" t="s">
        <v>58</v>
      </c>
      <c r="B40" s="8">
        <v>100.04096022984864</v>
      </c>
      <c r="C40" s="10">
        <v>421696.5140713273</v>
      </c>
      <c r="D40" s="10">
        <f t="shared" si="1"/>
        <v>413811.3141</v>
      </c>
      <c r="E40" s="10">
        <f t="shared" si="2"/>
        <v>1248211.279</v>
      </c>
      <c r="F40" s="10">
        <f t="shared" si="3"/>
        <v>1711850.749</v>
      </c>
      <c r="G40" s="11">
        <v>36.17038014796091</v>
      </c>
      <c r="H40" s="11">
        <v>2.9144857704220413</v>
      </c>
      <c r="I40" s="11">
        <v>4.688151734276349</v>
      </c>
      <c r="J40" s="11">
        <v>10.31120940283064</v>
      </c>
      <c r="K40" s="11">
        <v>3.3544877822653216</v>
      </c>
      <c r="L40" s="11">
        <v>2.470094973705256</v>
      </c>
      <c r="M40" s="11">
        <v>13.722745857895042</v>
      </c>
      <c r="N40" s="11">
        <v>1.8859571208193104</v>
      </c>
      <c r="O40" s="11">
        <v>2.291793952648978</v>
      </c>
      <c r="P40" s="11">
        <v>1.3144129757034946</v>
      </c>
      <c r="Q40" s="11">
        <v>1.392253129371438</v>
      </c>
      <c r="R40" s="11">
        <v>18.351556680432214</v>
      </c>
      <c r="S40" s="11">
        <v>1.1324704716690082</v>
      </c>
      <c r="T40" s="12">
        <f>'PBI socios'!O39/$U$3</f>
        <v>152003.4255</v>
      </c>
    </row>
    <row r="41" ht="15.75" customHeight="1">
      <c r="A41" s="7" t="s">
        <v>59</v>
      </c>
      <c r="B41" s="8">
        <v>111.71260221114245</v>
      </c>
      <c r="C41" s="10">
        <v>414780.7034024197</v>
      </c>
      <c r="D41" s="10">
        <f t="shared" si="1"/>
        <v>417589.2489</v>
      </c>
      <c r="E41" s="10">
        <f t="shared" si="2"/>
        <v>1225560.568</v>
      </c>
      <c r="F41" s="10">
        <f t="shared" si="3"/>
        <v>1603181.296</v>
      </c>
      <c r="G41" s="11">
        <v>37.014670941337094</v>
      </c>
      <c r="H41" s="11">
        <v>2.696690201389598</v>
      </c>
      <c r="I41" s="11">
        <v>4.471690354100653</v>
      </c>
      <c r="J41" s="11">
        <v>10.032503848733489</v>
      </c>
      <c r="K41" s="11">
        <v>3.4415543300107245</v>
      </c>
      <c r="L41" s="11">
        <v>2.4408137298842574</v>
      </c>
      <c r="M41" s="11">
        <v>13.959510252581842</v>
      </c>
      <c r="N41" s="11">
        <v>1.8909871608469124</v>
      </c>
      <c r="O41" s="11">
        <v>2.2264213787679483</v>
      </c>
      <c r="P41" s="11">
        <v>1.2637561841098097</v>
      </c>
      <c r="Q41" s="11">
        <v>1.3510240819876653</v>
      </c>
      <c r="R41" s="11">
        <v>17.89073896234115</v>
      </c>
      <c r="S41" s="11">
        <v>1.3196385739088354</v>
      </c>
      <c r="T41" s="12">
        <f>'PBI socios'!O40/$U$3</f>
        <v>153660.3955</v>
      </c>
    </row>
    <row r="42" ht="15.75" customHeight="1">
      <c r="A42" s="7" t="s">
        <v>60</v>
      </c>
      <c r="B42" s="8">
        <v>109.95362183792808</v>
      </c>
      <c r="C42" s="10">
        <v>440665.10145069315</v>
      </c>
      <c r="D42" s="10">
        <f t="shared" si="1"/>
        <v>455301.9499</v>
      </c>
      <c r="E42" s="10">
        <f t="shared" si="2"/>
        <v>1357102.117</v>
      </c>
      <c r="F42" s="10">
        <f t="shared" si="3"/>
        <v>1705911.152</v>
      </c>
      <c r="G42" s="11">
        <v>36.85737459028487</v>
      </c>
      <c r="H42" s="11">
        <v>2.497670404574661</v>
      </c>
      <c r="I42" s="11">
        <v>4.297023662478661</v>
      </c>
      <c r="J42" s="11">
        <v>10.189124819543077</v>
      </c>
      <c r="K42" s="11">
        <v>3.5319513845761956</v>
      </c>
      <c r="L42" s="11">
        <v>2.425769814345788</v>
      </c>
      <c r="M42" s="11">
        <v>13.907129496674594</v>
      </c>
      <c r="N42" s="11">
        <v>1.9875680951210473</v>
      </c>
      <c r="O42" s="11">
        <v>2.2036486911045268</v>
      </c>
      <c r="P42" s="11">
        <v>1.2319423101353684</v>
      </c>
      <c r="Q42" s="11">
        <v>1.2882267926532747</v>
      </c>
      <c r="R42" s="11">
        <v>18.177321712747027</v>
      </c>
      <c r="S42" s="11">
        <v>1.4052482257608954</v>
      </c>
      <c r="T42" s="12">
        <f>'PBI socios'!O41/$U$3</f>
        <v>162490.6035</v>
      </c>
    </row>
    <row r="43" ht="15.75" customHeight="1">
      <c r="A43" s="7" t="s">
        <v>61</v>
      </c>
      <c r="B43" s="8">
        <v>105.08808466526197</v>
      </c>
      <c r="C43" s="10">
        <v>470348.2369936935</v>
      </c>
      <c r="D43" s="10">
        <f t="shared" si="1"/>
        <v>489559.4606</v>
      </c>
      <c r="E43" s="10">
        <f t="shared" si="2"/>
        <v>1513886.86</v>
      </c>
      <c r="F43" s="10">
        <f t="shared" si="3"/>
        <v>1816822.709</v>
      </c>
      <c r="G43" s="11">
        <v>36.57093151138359</v>
      </c>
      <c r="H43" s="11">
        <v>2.3012556064729623</v>
      </c>
      <c r="I43" s="11">
        <v>4.102447149770966</v>
      </c>
      <c r="J43" s="11">
        <v>10.57089688863335</v>
      </c>
      <c r="K43" s="11">
        <v>3.5580315261385747</v>
      </c>
      <c r="L43" s="11">
        <v>2.317825892174565</v>
      </c>
      <c r="M43" s="11">
        <v>14.06871799436582</v>
      </c>
      <c r="N43" s="11">
        <v>2.2013611406539444</v>
      </c>
      <c r="O43" s="11">
        <v>2.177292898737379</v>
      </c>
      <c r="P43" s="11">
        <v>1.2342160613236783</v>
      </c>
      <c r="Q43" s="11">
        <v>1.2196930331274372</v>
      </c>
      <c r="R43" s="11">
        <v>18.132129438703775</v>
      </c>
      <c r="S43" s="11">
        <v>1.5452008585139503</v>
      </c>
      <c r="T43" s="12">
        <f>'PBI socios'!O42/$U$3</f>
        <v>150692.3917</v>
      </c>
    </row>
    <row r="44" ht="15.75" customHeight="1">
      <c r="A44" s="7" t="s">
        <v>62</v>
      </c>
      <c r="B44" s="8">
        <v>96.00264409884267</v>
      </c>
      <c r="C44" s="10">
        <v>588442.9641144129</v>
      </c>
      <c r="D44" s="10">
        <f t="shared" si="1"/>
        <v>606790.561</v>
      </c>
      <c r="E44" s="10">
        <f t="shared" si="2"/>
        <v>1951312.406</v>
      </c>
      <c r="F44" s="10">
        <f t="shared" si="3"/>
        <v>2261673.743</v>
      </c>
      <c r="G44" s="11">
        <v>35.48304530225588</v>
      </c>
      <c r="H44" s="11">
        <v>2.360837604007491</v>
      </c>
      <c r="I44" s="11">
        <v>3.962114438201804</v>
      </c>
      <c r="J44" s="11">
        <v>10.99288928453384</v>
      </c>
      <c r="K44" s="11">
        <v>3.524993388232453</v>
      </c>
      <c r="L44" s="11">
        <v>2.290035970887075</v>
      </c>
      <c r="M44" s="11">
        <v>14.191142598769396</v>
      </c>
      <c r="N44" s="11">
        <v>2.430162813154887</v>
      </c>
      <c r="O44" s="11">
        <v>2.122261274877623</v>
      </c>
      <c r="P44" s="11">
        <v>1.3478683749988285</v>
      </c>
      <c r="Q44" s="11">
        <v>1.1949915983675534</v>
      </c>
      <c r="R44" s="11">
        <v>18.42385218585559</v>
      </c>
      <c r="S44" s="11">
        <v>1.675805165857571</v>
      </c>
      <c r="T44" s="12">
        <f>'PBI socios'!O43/$U$3</f>
        <v>160429.5635</v>
      </c>
    </row>
    <row r="45" ht="15.75" customHeight="1">
      <c r="A45" s="7" t="s">
        <v>63</v>
      </c>
      <c r="B45" s="8">
        <v>88.16744296121878</v>
      </c>
      <c r="C45" s="10">
        <v>563574.5097627093</v>
      </c>
      <c r="D45" s="10">
        <f t="shared" si="1"/>
        <v>559219.0907</v>
      </c>
      <c r="E45" s="10">
        <f t="shared" si="2"/>
        <v>1874874.704</v>
      </c>
      <c r="F45" s="10">
        <f t="shared" si="3"/>
        <v>2133812.557</v>
      </c>
      <c r="G45" s="11">
        <v>34.143817534246374</v>
      </c>
      <c r="H45" s="11">
        <v>2.63467831029385</v>
      </c>
      <c r="I45" s="11">
        <v>3.8905220549197836</v>
      </c>
      <c r="J45" s="11">
        <v>11.46077866483396</v>
      </c>
      <c r="K45" s="11">
        <v>3.3919895987039825</v>
      </c>
      <c r="L45" s="11">
        <v>2.343483735073928</v>
      </c>
      <c r="M45" s="11">
        <v>14.437508368860188</v>
      </c>
      <c r="N45" s="11">
        <v>2.598039583072003</v>
      </c>
      <c r="O45" s="11">
        <v>2.1229330530936874</v>
      </c>
      <c r="P45" s="11">
        <v>1.5196992384028292</v>
      </c>
      <c r="Q45" s="11">
        <v>1.2285547273906365</v>
      </c>
      <c r="R45" s="11">
        <v>18.51338054005964</v>
      </c>
      <c r="S45" s="11">
        <v>1.7146145910491282</v>
      </c>
      <c r="T45" s="12">
        <f>'PBI socios'!O44/$U$3</f>
        <v>166933.2096</v>
      </c>
    </row>
    <row r="46" ht="15.75" customHeight="1">
      <c r="A46" s="7" t="s">
        <v>64</v>
      </c>
      <c r="B46" s="8">
        <v>84.58856066485794</v>
      </c>
      <c r="C46" s="10">
        <v>598429.8252231893</v>
      </c>
      <c r="D46" s="10">
        <f t="shared" si="1"/>
        <v>586601.8801</v>
      </c>
      <c r="E46" s="10">
        <f t="shared" si="2"/>
        <v>2024946.891</v>
      </c>
      <c r="F46" s="10">
        <f t="shared" si="3"/>
        <v>2305532.408</v>
      </c>
      <c r="G46" s="11">
        <v>33.30737207544931</v>
      </c>
      <c r="H46" s="11">
        <v>2.7594509814660206</v>
      </c>
      <c r="I46" s="11">
        <v>3.892077313459044</v>
      </c>
      <c r="J46" s="11">
        <v>11.800327252327682</v>
      </c>
      <c r="K46" s="11">
        <v>3.350843039942679</v>
      </c>
      <c r="L46" s="11">
        <v>2.3663334425289513</v>
      </c>
      <c r="M46" s="11">
        <v>14.392842618714342</v>
      </c>
      <c r="N46" s="11">
        <v>2.7767031854831536</v>
      </c>
      <c r="O46" s="11">
        <v>2.1552958370107667</v>
      </c>
      <c r="P46" s="11">
        <v>1.6460904883120187</v>
      </c>
      <c r="Q46" s="11">
        <v>1.3374958520562565</v>
      </c>
      <c r="R46" s="11">
        <v>18.35359454713036</v>
      </c>
      <c r="S46" s="11">
        <v>1.8615733661194132</v>
      </c>
      <c r="T46" s="12">
        <f>'PBI socios'!O45/$U$3</f>
        <v>175293.4483</v>
      </c>
    </row>
    <row r="47" ht="15.75" customHeight="1">
      <c r="A47" s="7" t="s">
        <v>65</v>
      </c>
      <c r="B47" s="8">
        <v>79.26399604717822</v>
      </c>
      <c r="C47" s="10">
        <v>610665.0205933866</v>
      </c>
      <c r="D47" s="10">
        <f t="shared" si="1"/>
        <v>592779.5141</v>
      </c>
      <c r="E47" s="10">
        <f t="shared" si="2"/>
        <v>2105135.513</v>
      </c>
      <c r="F47" s="10">
        <f t="shared" si="3"/>
        <v>2378868.172</v>
      </c>
      <c r="G47" s="11">
        <v>32.08252656029948</v>
      </c>
      <c r="H47" s="11">
        <v>2.874986116186021</v>
      </c>
      <c r="I47" s="11">
        <v>3.8629063790696123</v>
      </c>
      <c r="J47" s="11">
        <v>12.139777751749802</v>
      </c>
      <c r="K47" s="11">
        <v>3.318287470592369</v>
      </c>
      <c r="L47" s="11">
        <v>2.389421550823899</v>
      </c>
      <c r="M47" s="11">
        <v>14.417512584979827</v>
      </c>
      <c r="N47" s="11">
        <v>2.838219492685507</v>
      </c>
      <c r="O47" s="11">
        <v>2.1981289005445337</v>
      </c>
      <c r="P47" s="11">
        <v>1.8147890198943826</v>
      </c>
      <c r="Q47" s="11">
        <v>1.69577664286869</v>
      </c>
      <c r="R47" s="11">
        <v>18.276507781253525</v>
      </c>
      <c r="S47" s="11">
        <v>2.0911597490523577</v>
      </c>
      <c r="T47" s="12">
        <f>'PBI socios'!O46/$U$3</f>
        <v>162562.451</v>
      </c>
    </row>
    <row r="48" ht="15.75" customHeight="1">
      <c r="A48" s="7" t="s">
        <v>66</v>
      </c>
      <c r="B48" s="8">
        <v>78.87739567293062</v>
      </c>
      <c r="C48" s="10">
        <v>747043.3998516041</v>
      </c>
      <c r="D48" s="10">
        <f t="shared" si="1"/>
        <v>741661.9918</v>
      </c>
      <c r="E48" s="10">
        <f t="shared" si="2"/>
        <v>2676306.261</v>
      </c>
      <c r="F48" s="10">
        <f t="shared" si="3"/>
        <v>3028865.559</v>
      </c>
      <c r="G48" s="11">
        <v>31.461894313254707</v>
      </c>
      <c r="H48" s="11">
        <v>2.715387369370499</v>
      </c>
      <c r="I48" s="11">
        <v>3.8687267080368515</v>
      </c>
      <c r="J48" s="11">
        <v>12.335411780705654</v>
      </c>
      <c r="K48" s="11">
        <v>3.3937828820441998</v>
      </c>
      <c r="L48" s="11">
        <v>2.367928214083171</v>
      </c>
      <c r="M48" s="11">
        <v>14.842203594201266</v>
      </c>
      <c r="N48" s="11">
        <v>2.8256045064274944</v>
      </c>
      <c r="O48" s="11">
        <v>2.250883172184683</v>
      </c>
      <c r="P48" s="11">
        <v>1.7762482850101318</v>
      </c>
      <c r="Q48" s="11">
        <v>2.1615353588425186</v>
      </c>
      <c r="R48" s="11">
        <v>17.868270932907663</v>
      </c>
      <c r="S48" s="11">
        <v>2.1321228829311702</v>
      </c>
      <c r="T48" s="12">
        <f>'PBI socios'!O47/$U$3</f>
        <v>171219.5085</v>
      </c>
    </row>
    <row r="49" ht="15.75" customHeight="1">
      <c r="A49" s="7" t="s">
        <v>67</v>
      </c>
      <c r="B49" s="8">
        <v>100.49709003844072</v>
      </c>
      <c r="C49" s="10">
        <v>745323.4131811772</v>
      </c>
      <c r="D49" s="10">
        <f t="shared" si="1"/>
        <v>773754.4903</v>
      </c>
      <c r="E49" s="10">
        <f t="shared" si="2"/>
        <v>2784518.798</v>
      </c>
      <c r="F49" s="10">
        <f t="shared" si="3"/>
        <v>3114087.606</v>
      </c>
      <c r="G49" s="11">
        <v>30.734037147487243</v>
      </c>
      <c r="H49" s="11">
        <v>2.4780951686202206</v>
      </c>
      <c r="I49" s="11">
        <v>3.8230021009468573</v>
      </c>
      <c r="J49" s="11">
        <v>12.301861593067272</v>
      </c>
      <c r="K49" s="11">
        <v>3.548806198218955</v>
      </c>
      <c r="L49" s="11">
        <v>2.2397315629377608</v>
      </c>
      <c r="M49" s="11">
        <v>15.570020428482593</v>
      </c>
      <c r="N49" s="11">
        <v>3.0427612184713695</v>
      </c>
      <c r="O49" s="11">
        <v>2.24557230206691</v>
      </c>
      <c r="P49" s="11">
        <v>1.7098492682899833</v>
      </c>
      <c r="Q49" s="11">
        <v>2.436583143242054</v>
      </c>
      <c r="R49" s="11">
        <v>17.653959344672458</v>
      </c>
      <c r="S49" s="11">
        <v>2.2157205234963286</v>
      </c>
      <c r="T49" s="12">
        <f>'PBI socios'!O48/$U$3</f>
        <v>175365.2769</v>
      </c>
    </row>
    <row r="50" ht="15.75" customHeight="1">
      <c r="A50" s="7" t="s">
        <v>68</v>
      </c>
      <c r="B50" s="8">
        <v>92.6307312083045</v>
      </c>
      <c r="C50" s="10">
        <v>781430.8077643609</v>
      </c>
      <c r="D50" s="10">
        <f t="shared" si="1"/>
        <v>827907.0469</v>
      </c>
      <c r="E50" s="10">
        <f t="shared" si="2"/>
        <v>3025039.433</v>
      </c>
      <c r="F50" s="10">
        <f t="shared" si="3"/>
        <v>3304929.243</v>
      </c>
      <c r="G50" s="11">
        <v>29.317300367997166</v>
      </c>
      <c r="H50" s="11">
        <v>2.3517620837953097</v>
      </c>
      <c r="I50" s="11">
        <v>3.7346937116313073</v>
      </c>
      <c r="J50" s="11">
        <v>12.490313119423744</v>
      </c>
      <c r="K50" s="11">
        <v>3.621720361491727</v>
      </c>
      <c r="L50" s="11">
        <v>2.125344834647924</v>
      </c>
      <c r="M50" s="11">
        <v>16.759060671933298</v>
      </c>
      <c r="N50" s="11">
        <v>3.4184077526844483</v>
      </c>
      <c r="O50" s="11">
        <v>2.076219840249182</v>
      </c>
      <c r="P50" s="11">
        <v>1.6511412357997386</v>
      </c>
      <c r="Q50" s="11">
        <v>2.646152860421175</v>
      </c>
      <c r="R50" s="11">
        <v>17.56285049982797</v>
      </c>
      <c r="S50" s="11">
        <v>2.2450326600970336</v>
      </c>
      <c r="T50" s="12">
        <f>'PBI socios'!O49/$U$3</f>
        <v>186564.503</v>
      </c>
    </row>
    <row r="51" ht="15.75" customHeight="1">
      <c r="A51" s="7" t="s">
        <v>69</v>
      </c>
      <c r="B51" s="8">
        <v>92.83231675249847</v>
      </c>
      <c r="C51" s="10">
        <v>843379.4663991977</v>
      </c>
      <c r="D51" s="10">
        <f t="shared" si="1"/>
        <v>778628.1492</v>
      </c>
      <c r="E51" s="10">
        <f t="shared" si="2"/>
        <v>2848432.7</v>
      </c>
      <c r="F51" s="10">
        <f t="shared" si="3"/>
        <v>2922746.301</v>
      </c>
      <c r="G51" s="11">
        <v>27.92848739383218</v>
      </c>
      <c r="H51" s="11">
        <v>1.1186575002924923</v>
      </c>
      <c r="I51" s="11">
        <v>3.5075916006563177</v>
      </c>
      <c r="J51" s="11">
        <v>12.505461603864388</v>
      </c>
      <c r="K51" s="11">
        <v>3.1559560172648347</v>
      </c>
      <c r="L51" s="11">
        <v>1.9728182007010442</v>
      </c>
      <c r="M51" s="11">
        <v>19.07724177374527</v>
      </c>
      <c r="N51" s="11">
        <v>3.9055554262480547</v>
      </c>
      <c r="O51" s="11">
        <v>1.7998262030212875</v>
      </c>
      <c r="P51" s="11">
        <v>1.5420077174748714</v>
      </c>
      <c r="Q51" s="11">
        <v>3.1790403459924703</v>
      </c>
      <c r="R51" s="11">
        <v>17.67465065807839</v>
      </c>
      <c r="S51" s="11">
        <v>2.47743983035603</v>
      </c>
      <c r="T51" s="12">
        <f>'PBI socios'!O50/$U$3</f>
        <v>175750.2766</v>
      </c>
    </row>
    <row r="52" ht="15.75" customHeight="1">
      <c r="A52" s="7" t="s">
        <v>70</v>
      </c>
      <c r="B52" s="8">
        <v>90.2655726865842</v>
      </c>
      <c r="C52" s="10">
        <v>1055945.458447222</v>
      </c>
      <c r="D52" s="10">
        <f t="shared" si="1"/>
        <v>945970.2373</v>
      </c>
      <c r="E52" s="10">
        <f t="shared" si="2"/>
        <v>3596184.628</v>
      </c>
      <c r="F52" s="10">
        <f t="shared" si="3"/>
        <v>3674457.435</v>
      </c>
      <c r="G52" s="11">
        <v>27.365074593272038</v>
      </c>
      <c r="H52" s="11">
        <v>0.9498476581937103</v>
      </c>
      <c r="I52" s="11">
        <v>3.4928111541164424</v>
      </c>
      <c r="J52" s="11">
        <v>12.995361723248214</v>
      </c>
      <c r="K52" s="11">
        <v>3.062385435980552</v>
      </c>
      <c r="L52" s="11">
        <v>2.044859074282621</v>
      </c>
      <c r="M52" s="11">
        <v>18.94152597671294</v>
      </c>
      <c r="N52" s="11">
        <v>4.1737221281644254</v>
      </c>
      <c r="O52" s="11">
        <v>1.6200284919599286</v>
      </c>
      <c r="P52" s="11">
        <v>1.4707334537874805</v>
      </c>
      <c r="Q52" s="11">
        <v>3.155621921050413</v>
      </c>
      <c r="R52" s="11">
        <v>18.040383762894606</v>
      </c>
      <c r="S52" s="11">
        <v>2.642440912597889</v>
      </c>
      <c r="T52" s="12">
        <f>'PBI socios'!O51/$U$3</f>
        <v>188431.5186</v>
      </c>
    </row>
    <row r="53" ht="15.75" customHeight="1">
      <c r="A53" s="7" t="s">
        <v>71</v>
      </c>
      <c r="B53" s="8">
        <v>88.67861828219073</v>
      </c>
      <c r="C53" s="10">
        <v>1021950.6876860585</v>
      </c>
      <c r="D53" s="10">
        <f t="shared" si="1"/>
        <v>899513.179</v>
      </c>
      <c r="E53" s="10">
        <f t="shared" si="2"/>
        <v>3536328.285</v>
      </c>
      <c r="F53" s="10">
        <f t="shared" si="3"/>
        <v>3723805.17</v>
      </c>
      <c r="G53" s="11">
        <v>27.606713243709024</v>
      </c>
      <c r="H53" s="11">
        <v>0.9087581955649239</v>
      </c>
      <c r="I53" s="11">
        <v>3.599633132846515</v>
      </c>
      <c r="J53" s="11">
        <v>13.43906049149181</v>
      </c>
      <c r="K53" s="11">
        <v>3.0088563584963897</v>
      </c>
      <c r="L53" s="11">
        <v>2.0663687572937732</v>
      </c>
      <c r="M53" s="11">
        <v>17.70470636860872</v>
      </c>
      <c r="N53" s="11">
        <v>4.4134448249658</v>
      </c>
      <c r="O53" s="11">
        <v>1.483775566881114</v>
      </c>
      <c r="P53" s="11">
        <v>1.3475917333879635</v>
      </c>
      <c r="Q53" s="11">
        <v>2.8831947417569253</v>
      </c>
      <c r="R53" s="11">
        <v>18.640865115096286</v>
      </c>
      <c r="S53" s="11">
        <v>2.741112056499272</v>
      </c>
      <c r="T53" s="12">
        <f>'PBI socios'!O52/$U$3</f>
        <v>192093.2692</v>
      </c>
    </row>
    <row r="54" ht="15.75" customHeight="1">
      <c r="A54" s="7" t="s">
        <v>72</v>
      </c>
      <c r="B54" s="8">
        <v>84.34352468298596</v>
      </c>
      <c r="C54" s="10">
        <v>1069454.5542493588</v>
      </c>
      <c r="D54" s="10">
        <f t="shared" si="1"/>
        <v>907340.4685</v>
      </c>
      <c r="E54" s="10">
        <f t="shared" si="2"/>
        <v>3715888.011</v>
      </c>
      <c r="F54" s="10">
        <f t="shared" si="3"/>
        <v>4014934.117</v>
      </c>
      <c r="G54" s="11">
        <v>28.487832499761726</v>
      </c>
      <c r="H54" s="11">
        <v>0.8472766982997659</v>
      </c>
      <c r="I54" s="11">
        <v>3.6935133329421372</v>
      </c>
      <c r="J54" s="11">
        <v>13.999618475735966</v>
      </c>
      <c r="K54" s="11">
        <v>2.9002258014696682</v>
      </c>
      <c r="L54" s="11">
        <v>2.184551427155199</v>
      </c>
      <c r="M54" s="11">
        <v>16.491439606372428</v>
      </c>
      <c r="N54" s="11">
        <v>4.627772452770027</v>
      </c>
      <c r="O54" s="11">
        <v>1.358310343298981</v>
      </c>
      <c r="P54" s="11">
        <v>1.2739789078407238</v>
      </c>
      <c r="Q54" s="11">
        <v>2.5429442771931385</v>
      </c>
      <c r="R54" s="11">
        <v>18.9245931149882</v>
      </c>
      <c r="S54" s="11">
        <v>2.8667922564555943</v>
      </c>
      <c r="T54" s="12">
        <f>'PBI socios'!O53/$U$3</f>
        <v>202090.4287</v>
      </c>
    </row>
    <row r="55" ht="15.75" customHeight="1">
      <c r="A55" s="7" t="s">
        <v>73</v>
      </c>
      <c r="B55" s="8">
        <v>91.46546125215139</v>
      </c>
      <c r="C55" s="10">
        <v>1116437.9550235516</v>
      </c>
      <c r="D55" s="10">
        <f t="shared" si="1"/>
        <v>936794.0644</v>
      </c>
      <c r="E55" s="10">
        <f t="shared" si="2"/>
        <v>3854845.438</v>
      </c>
      <c r="F55" s="10">
        <f t="shared" si="3"/>
        <v>4269638.833</v>
      </c>
      <c r="G55" s="11">
        <v>28.908431552129503</v>
      </c>
      <c r="H55" s="11">
        <v>0.8782686598855792</v>
      </c>
      <c r="I55" s="11">
        <v>3.786239091323308</v>
      </c>
      <c r="J55" s="11">
        <v>14.066521159123214</v>
      </c>
      <c r="K55" s="11">
        <v>2.8683583159296067</v>
      </c>
      <c r="L55" s="11">
        <v>2.240652198754251</v>
      </c>
      <c r="M55" s="11">
        <v>15.86800028809826</v>
      </c>
      <c r="N55" s="11">
        <v>4.9315179874222</v>
      </c>
      <c r="O55" s="11">
        <v>1.2909331286317889</v>
      </c>
      <c r="P55" s="11">
        <v>1.276039382155538</v>
      </c>
      <c r="Q55" s="11">
        <v>2.262781764710291</v>
      </c>
      <c r="R55" s="11">
        <v>18.873826085317834</v>
      </c>
      <c r="S55" s="11">
        <v>2.90277180427519</v>
      </c>
      <c r="T55" s="12">
        <f>'PBI socios'!O54/$U$3</f>
        <v>183864.0369</v>
      </c>
    </row>
    <row r="56" ht="15.75" customHeight="1">
      <c r="A56" s="7" t="s">
        <v>74</v>
      </c>
      <c r="B56" s="8">
        <v>87.9038615739767</v>
      </c>
      <c r="C56" s="10">
        <v>1317355.631960624</v>
      </c>
      <c r="D56" s="10">
        <f t="shared" si="1"/>
        <v>1067430.824</v>
      </c>
      <c r="E56" s="10">
        <f t="shared" si="2"/>
        <v>4365640.059</v>
      </c>
      <c r="F56" s="10">
        <f t="shared" si="3"/>
        <v>5124240.804</v>
      </c>
      <c r="G56" s="11">
        <v>29.845196157715247</v>
      </c>
      <c r="H56" s="11">
        <v>0.9214767660342398</v>
      </c>
      <c r="I56" s="11">
        <v>4.012411526115706</v>
      </c>
      <c r="J56" s="11">
        <v>13.98080089094554</v>
      </c>
      <c r="K56" s="11">
        <v>2.7698775618304015</v>
      </c>
      <c r="L56" s="11">
        <v>2.2439934274361666</v>
      </c>
      <c r="M56" s="11">
        <v>15.240949109188342</v>
      </c>
      <c r="N56" s="11">
        <v>5.009241445653683</v>
      </c>
      <c r="O56" s="11">
        <v>1.2400398226098812</v>
      </c>
      <c r="P56" s="11">
        <v>1.3034784576935465</v>
      </c>
      <c r="Q56" s="11">
        <v>2.00763296394224</v>
      </c>
      <c r="R56" s="11">
        <v>18.619785519511282</v>
      </c>
      <c r="S56" s="11">
        <v>2.8255601803975297</v>
      </c>
      <c r="T56" s="12">
        <f>'PBI socios'!O55/$U$3</f>
        <v>190851.8956</v>
      </c>
    </row>
    <row r="57" ht="15.75" customHeight="1">
      <c r="A57" s="7" t="s">
        <v>75</v>
      </c>
      <c r="B57" s="8">
        <v>94.98853942843846</v>
      </c>
      <c r="C57" s="10">
        <v>1329753.6397519812</v>
      </c>
      <c r="D57" s="10">
        <f t="shared" si="1"/>
        <v>1066377.131</v>
      </c>
      <c r="E57" s="10">
        <f t="shared" si="2"/>
        <v>4328171.05</v>
      </c>
      <c r="F57" s="10">
        <f t="shared" si="3"/>
        <v>5263898.781</v>
      </c>
      <c r="G57" s="11">
        <v>30.22766420940312</v>
      </c>
      <c r="H57" s="11">
        <v>0.9413553705867016</v>
      </c>
      <c r="I57" s="11">
        <v>4.1574494620232665</v>
      </c>
      <c r="J57" s="11">
        <v>13.874503717864117</v>
      </c>
      <c r="K57" s="11">
        <v>2.7413437674366783</v>
      </c>
      <c r="L57" s="11">
        <v>2.254493131601027</v>
      </c>
      <c r="M57" s="11">
        <v>14.957034963448308</v>
      </c>
      <c r="N57" s="11">
        <v>5.193230039009397</v>
      </c>
      <c r="O57" s="11">
        <v>1.2311112098758787</v>
      </c>
      <c r="P57" s="11">
        <v>1.3005343988075397</v>
      </c>
      <c r="Q57" s="11">
        <v>1.9801541879320441</v>
      </c>
      <c r="R57" s="11">
        <v>18.664586048729877</v>
      </c>
      <c r="S57" s="11">
        <v>2.663848184872728</v>
      </c>
      <c r="T57" s="12">
        <f>'PBI socios'!O56/$U$3</f>
        <v>193717.7829</v>
      </c>
    </row>
    <row r="58" ht="15.75" customHeight="1">
      <c r="A58" s="7" t="s">
        <v>76</v>
      </c>
      <c r="B58" s="8">
        <v>100.96475874403997</v>
      </c>
      <c r="C58" s="10">
        <v>1401008.8173560423</v>
      </c>
      <c r="D58" s="10">
        <f t="shared" si="1"/>
        <v>1137106.321</v>
      </c>
      <c r="E58" s="10">
        <f t="shared" si="2"/>
        <v>4434270.535</v>
      </c>
      <c r="F58" s="10">
        <f t="shared" si="3"/>
        <v>5647570.922</v>
      </c>
      <c r="G58" s="11">
        <v>30.374979890377315</v>
      </c>
      <c r="H58" s="11">
        <v>0.957089324684497</v>
      </c>
      <c r="I58" s="11">
        <v>4.353748845771762</v>
      </c>
      <c r="J58" s="11">
        <v>13.330455119351607</v>
      </c>
      <c r="K58" s="11">
        <v>2.7744957879982493</v>
      </c>
      <c r="L58" s="11">
        <v>2.235597873319693</v>
      </c>
      <c r="M58" s="11">
        <v>14.755258419835437</v>
      </c>
      <c r="N58" s="11">
        <v>5.615680756633387</v>
      </c>
      <c r="O58" s="11">
        <v>1.2641924771249664</v>
      </c>
      <c r="P58" s="11">
        <v>1.24072837995681</v>
      </c>
      <c r="Q58" s="11">
        <v>1.9096529578909414</v>
      </c>
      <c r="R58" s="11">
        <v>18.62415841633996</v>
      </c>
      <c r="S58" s="11">
        <v>2.458880771747245</v>
      </c>
      <c r="T58" s="12">
        <f>'PBI socios'!O57/$U$3</f>
        <v>201145.8896</v>
      </c>
    </row>
    <row r="59" ht="15.75" customHeight="1">
      <c r="A59" s="7" t="s">
        <v>77</v>
      </c>
      <c r="B59" s="8">
        <v>119.88765189741584</v>
      </c>
      <c r="C59" s="10">
        <v>1520754.1925725671</v>
      </c>
      <c r="D59" s="10">
        <f t="shared" si="1"/>
        <v>1238423.135</v>
      </c>
      <c r="E59" s="10">
        <f t="shared" si="2"/>
        <v>4601684.963</v>
      </c>
      <c r="F59" s="10">
        <f t="shared" si="3"/>
        <v>5940188.216</v>
      </c>
      <c r="G59" s="11">
        <v>30.042623241476857</v>
      </c>
      <c r="H59" s="11">
        <v>0.9609599092806103</v>
      </c>
      <c r="I59" s="11">
        <v>4.4127282967681465</v>
      </c>
      <c r="J59" s="11">
        <v>12.701987796893897</v>
      </c>
      <c r="K59" s="11">
        <v>2.783773517020562</v>
      </c>
      <c r="L59" s="11">
        <v>2.1703596531460074</v>
      </c>
      <c r="M59" s="11">
        <v>15.090477168715163</v>
      </c>
      <c r="N59" s="11">
        <v>5.61415742286884</v>
      </c>
      <c r="O59" s="11">
        <v>1.3381398006940852</v>
      </c>
      <c r="P59" s="11">
        <v>1.1687277212008593</v>
      </c>
      <c r="Q59" s="11">
        <v>2.009093771017418</v>
      </c>
      <c r="R59" s="11">
        <v>19.247387183277297</v>
      </c>
      <c r="S59" s="11">
        <v>2.2635345367365622</v>
      </c>
      <c r="T59" s="12">
        <f>'PBI socios'!O58/$U$3</f>
        <v>184288.8759</v>
      </c>
    </row>
    <row r="60" ht="15.75" customHeight="1">
      <c r="A60" s="7" t="s">
        <v>78</v>
      </c>
      <c r="B60" s="8">
        <v>121.66882265979439</v>
      </c>
      <c r="C60" s="10">
        <v>1773696.5480084792</v>
      </c>
      <c r="D60" s="10">
        <f t="shared" si="1"/>
        <v>1511775.857</v>
      </c>
      <c r="E60" s="10">
        <f t="shared" si="2"/>
        <v>5350913.906</v>
      </c>
      <c r="F60" s="10">
        <f t="shared" si="3"/>
        <v>6913822.179</v>
      </c>
      <c r="G60" s="11">
        <v>29.661317870701172</v>
      </c>
      <c r="H60" s="11">
        <v>1.0197907632818004</v>
      </c>
      <c r="I60" s="11">
        <v>4.416864810233252</v>
      </c>
      <c r="J60" s="11">
        <v>12.099416390069285</v>
      </c>
      <c r="K60" s="11">
        <v>2.9136135577885067</v>
      </c>
      <c r="L60" s="11">
        <v>2.1364132811303365</v>
      </c>
      <c r="M60" s="11">
        <v>14.979262869428707</v>
      </c>
      <c r="N60" s="11">
        <v>6.306908368764302</v>
      </c>
      <c r="O60" s="11">
        <v>1.3796733061612436</v>
      </c>
      <c r="P60" s="11">
        <v>1.0886842319770325</v>
      </c>
      <c r="Q60" s="11">
        <v>2.0503185573591924</v>
      </c>
      <c r="R60" s="11">
        <v>19.753385436181357</v>
      </c>
      <c r="S60" s="11">
        <v>2.2390333162814895</v>
      </c>
      <c r="T60" s="12">
        <f>'PBI socios'!O59/$U$3</f>
        <v>192262.7363</v>
      </c>
    </row>
    <row r="61" ht="15.75" customHeight="1">
      <c r="A61" s="7" t="s">
        <v>79</v>
      </c>
      <c r="B61" s="8">
        <v>117.65115723319354</v>
      </c>
      <c r="C61" s="10">
        <v>1838770.7845786188</v>
      </c>
      <c r="D61" s="10">
        <f t="shared" si="1"/>
        <v>1578862.324</v>
      </c>
      <c r="E61" s="10">
        <f t="shared" si="2"/>
        <v>5433354.403</v>
      </c>
      <c r="F61" s="10">
        <f t="shared" si="3"/>
        <v>7049459.202</v>
      </c>
      <c r="G61" s="11">
        <v>29.74631971474081</v>
      </c>
      <c r="H61" s="11">
        <v>1.1178406989784497</v>
      </c>
      <c r="I61" s="11">
        <v>4.435183903176202</v>
      </c>
      <c r="J61" s="11">
        <v>11.76380012930916</v>
      </c>
      <c r="K61" s="11">
        <v>2.9352191447575273</v>
      </c>
      <c r="L61" s="11">
        <v>2.1683922858724385</v>
      </c>
      <c r="M61" s="11">
        <v>15.227773026146847</v>
      </c>
      <c r="N61" s="11">
        <v>6.298508712912226</v>
      </c>
      <c r="O61" s="11">
        <v>1.4567323060186457</v>
      </c>
      <c r="P61" s="11">
        <v>1.0599932586133802</v>
      </c>
      <c r="Q61" s="11">
        <v>1.9649607032755876</v>
      </c>
      <c r="R61" s="11">
        <v>19.527660565071788</v>
      </c>
      <c r="S61" s="11">
        <v>2.268871947360211</v>
      </c>
      <c r="T61" s="12">
        <f>'PBI socios'!O60/$U$3</f>
        <v>194110.6193</v>
      </c>
    </row>
    <row r="62" ht="15.75" customHeight="1">
      <c r="A62" s="7" t="s">
        <v>80</v>
      </c>
      <c r="B62" s="8">
        <v>118.17480221213368</v>
      </c>
      <c r="C62" s="10">
        <v>2011616.8223893456</v>
      </c>
      <c r="D62" s="10">
        <f t="shared" si="1"/>
        <v>1767038.632</v>
      </c>
      <c r="E62" s="10">
        <f t="shared" si="2"/>
        <v>6013680.676</v>
      </c>
      <c r="F62" s="10">
        <f t="shared" si="3"/>
        <v>8004072.757</v>
      </c>
      <c r="G62" s="11">
        <v>28.778609816276717</v>
      </c>
      <c r="H62" s="11">
        <v>1.2047376565943262</v>
      </c>
      <c r="I62" s="11">
        <v>4.549823284747762</v>
      </c>
      <c r="J62" s="11">
        <v>11.633708667442896</v>
      </c>
      <c r="K62" s="11">
        <v>3.0027878521538423</v>
      </c>
      <c r="L62" s="11">
        <v>2.2842125368860646</v>
      </c>
      <c r="M62" s="11">
        <v>15.30768690183043</v>
      </c>
      <c r="N62" s="11">
        <v>5.983514248308911</v>
      </c>
      <c r="O62" s="11">
        <v>1.5161047085790962</v>
      </c>
      <c r="P62" s="11">
        <v>1.1177694198939436</v>
      </c>
      <c r="Q62" s="11">
        <v>2.06567914641526</v>
      </c>
      <c r="R62" s="11">
        <v>19.83222982133795</v>
      </c>
      <c r="S62" s="11">
        <v>2.465146268843323</v>
      </c>
      <c r="T62" s="12">
        <f>'PBI socios'!O61/$U$3</f>
        <v>204656.1336</v>
      </c>
    </row>
    <row r="63" ht="15.75" customHeight="1">
      <c r="A63" s="7" t="s">
        <v>81</v>
      </c>
      <c r="B63" s="8">
        <v>122.77533419274918</v>
      </c>
      <c r="C63" s="10">
        <v>2131622.078185435</v>
      </c>
      <c r="D63" s="10">
        <f t="shared" si="1"/>
        <v>1871195.185</v>
      </c>
      <c r="E63" s="10">
        <f t="shared" si="2"/>
        <v>6613256.86</v>
      </c>
      <c r="F63" s="10">
        <f t="shared" si="3"/>
        <v>9158588.888</v>
      </c>
      <c r="G63" s="11">
        <v>28.43478657776293</v>
      </c>
      <c r="H63" s="11">
        <v>1.3151914595489758</v>
      </c>
      <c r="I63" s="11">
        <v>4.734095759503236</v>
      </c>
      <c r="J63" s="11">
        <v>12.08148070569783</v>
      </c>
      <c r="K63" s="11">
        <v>3.000770254788742</v>
      </c>
      <c r="L63" s="11">
        <v>2.452714470835165</v>
      </c>
      <c r="M63" s="11">
        <v>15.143888994493892</v>
      </c>
      <c r="N63" s="11">
        <v>5.851431737779929</v>
      </c>
      <c r="O63" s="11">
        <v>1.6210165311023956</v>
      </c>
      <c r="P63" s="11">
        <v>1.2166418859228196</v>
      </c>
      <c r="Q63" s="11">
        <v>2.2770721101597076</v>
      </c>
      <c r="R63" s="11">
        <v>19.64613018431537</v>
      </c>
      <c r="S63" s="11">
        <v>2.4498421962562316</v>
      </c>
      <c r="T63" s="12">
        <f>'PBI socios'!O62/$U$3</f>
        <v>187906.5421</v>
      </c>
    </row>
    <row r="64" ht="15.75" customHeight="1">
      <c r="A64" s="7" t="s">
        <v>82</v>
      </c>
      <c r="B64" s="8">
        <v>126.77445918623697</v>
      </c>
      <c r="C64" s="10">
        <v>2652736.5087992335</v>
      </c>
      <c r="D64" s="10">
        <f t="shared" si="1"/>
        <v>2155821.045</v>
      </c>
      <c r="E64" s="10">
        <f t="shared" si="2"/>
        <v>7908280.518</v>
      </c>
      <c r="F64" s="10">
        <f t="shared" si="3"/>
        <v>11311296.72</v>
      </c>
      <c r="G64" s="11">
        <v>28.294182387944474</v>
      </c>
      <c r="H64" s="11">
        <v>1.3928783406131944</v>
      </c>
      <c r="I64" s="11">
        <v>4.889384528987013</v>
      </c>
      <c r="J64" s="11">
        <v>12.539875470166196</v>
      </c>
      <c r="K64" s="11">
        <v>2.778065347842913</v>
      </c>
      <c r="L64" s="11">
        <v>2.5717265606178352</v>
      </c>
      <c r="M64" s="11">
        <v>15.397901334179055</v>
      </c>
      <c r="N64" s="11">
        <v>5.367191348857557</v>
      </c>
      <c r="O64" s="11">
        <v>1.6891438046525293</v>
      </c>
      <c r="P64" s="11">
        <v>1.3121634071712502</v>
      </c>
      <c r="Q64" s="11">
        <v>2.3203617306676096</v>
      </c>
      <c r="R64" s="11">
        <v>19.100050127870656</v>
      </c>
      <c r="S64" s="11">
        <v>2.383027269111034</v>
      </c>
      <c r="T64" s="12">
        <f>'PBI socios'!O63/$U$3</f>
        <v>199369.3652</v>
      </c>
    </row>
    <row r="65" ht="15.75" customHeight="1">
      <c r="A65" s="7" t="s">
        <v>83</v>
      </c>
      <c r="B65" s="8">
        <v>118.08852509269961</v>
      </c>
      <c r="C65" s="10">
        <v>2657793.620418834</v>
      </c>
      <c r="D65" s="10">
        <f t="shared" si="1"/>
        <v>2064313.925</v>
      </c>
      <c r="E65" s="10">
        <f t="shared" si="2"/>
        <v>7743912.033</v>
      </c>
      <c r="F65" s="10">
        <f t="shared" si="3"/>
        <v>11171554.86</v>
      </c>
      <c r="G65" s="11">
        <v>28.006090534590644</v>
      </c>
      <c r="H65" s="11">
        <v>1.4081928007493307</v>
      </c>
      <c r="I65" s="11">
        <v>4.931477730527539</v>
      </c>
      <c r="J65" s="11">
        <v>12.823557794750146</v>
      </c>
      <c r="K65" s="11">
        <v>2.6550845303234163</v>
      </c>
      <c r="L65" s="11">
        <v>2.6097396453581125</v>
      </c>
      <c r="M65" s="11">
        <v>15.654473484665715</v>
      </c>
      <c r="N65" s="11">
        <v>4.932809788740616</v>
      </c>
      <c r="O65" s="11">
        <v>1.6555142861432632</v>
      </c>
      <c r="P65" s="11">
        <v>1.36750044670917</v>
      </c>
      <c r="Q65" s="11">
        <v>2.459056681611573</v>
      </c>
      <c r="R65" s="11">
        <v>18.809709519150484</v>
      </c>
      <c r="S65" s="11">
        <v>2.6604498513191186</v>
      </c>
      <c r="T65" s="12">
        <f>'PBI socios'!O64/$U$3</f>
        <v>204014.1394</v>
      </c>
    </row>
    <row r="66" ht="15.75" customHeight="1">
      <c r="A66" s="7" t="s">
        <v>84</v>
      </c>
      <c r="B66" s="8">
        <v>113.32724380054712</v>
      </c>
      <c r="C66" s="10">
        <v>2997779.4948976724</v>
      </c>
      <c r="D66" s="10">
        <f t="shared" si="1"/>
        <v>2224266.163</v>
      </c>
      <c r="E66" s="10">
        <f t="shared" si="2"/>
        <v>8694595.08</v>
      </c>
      <c r="F66" s="10">
        <f t="shared" si="3"/>
        <v>12703313.93</v>
      </c>
      <c r="G66" s="11">
        <v>28.510577488484174</v>
      </c>
      <c r="H66" s="11">
        <v>1.4034712760242825</v>
      </c>
      <c r="I66" s="11">
        <v>4.994494442712355</v>
      </c>
      <c r="J66" s="11">
        <v>13.362461614248156</v>
      </c>
      <c r="K66" s="11">
        <v>2.5363602325070933</v>
      </c>
      <c r="L66" s="11">
        <v>2.5701596812036187</v>
      </c>
      <c r="M66" s="11">
        <v>15.846097644768662</v>
      </c>
      <c r="N66" s="11">
        <v>4.463071422632754</v>
      </c>
      <c r="O66" s="11">
        <v>1.6492171917855796</v>
      </c>
      <c r="P66" s="11">
        <v>1.44587169730901</v>
      </c>
      <c r="Q66" s="11">
        <v>2.546561126968065</v>
      </c>
      <c r="R66" s="11">
        <v>18.12202459604528</v>
      </c>
      <c r="S66" s="11">
        <v>2.7317185689111825</v>
      </c>
      <c r="T66" s="12">
        <f>'PBI socios'!O65/$U$3</f>
        <v>215724.8121</v>
      </c>
    </row>
    <row r="67" ht="15.75" customHeight="1">
      <c r="A67" s="7" t="s">
        <v>85</v>
      </c>
      <c r="B67" s="8">
        <v>118.86212029748617</v>
      </c>
      <c r="C67" s="10">
        <v>3052178.3061083094</v>
      </c>
      <c r="D67" s="10">
        <f t="shared" si="1"/>
        <v>2200004.018</v>
      </c>
      <c r="E67" s="10">
        <f t="shared" si="2"/>
        <v>8884105.023</v>
      </c>
      <c r="F67" s="10">
        <f t="shared" si="3"/>
        <v>11896999.57</v>
      </c>
      <c r="G67" s="11">
        <v>28.845018874188927</v>
      </c>
      <c r="H67" s="11">
        <v>1.2190491006211157</v>
      </c>
      <c r="I67" s="11">
        <v>4.57770315164685</v>
      </c>
      <c r="J67" s="11">
        <v>13.804290011313457</v>
      </c>
      <c r="K67" s="11">
        <v>2.4639814700871328</v>
      </c>
      <c r="L67" s="11">
        <v>2.4091410863851466</v>
      </c>
      <c r="M67" s="11">
        <v>16.15222028373317</v>
      </c>
      <c r="N67" s="11">
        <v>3.724347487710681</v>
      </c>
      <c r="O67" s="11">
        <v>1.6880793849596865</v>
      </c>
      <c r="P67" s="11">
        <v>1.4464958685726144</v>
      </c>
      <c r="Q67" s="11">
        <v>2.291964752661628</v>
      </c>
      <c r="R67" s="11">
        <v>18.4227380676917</v>
      </c>
      <c r="S67" s="11">
        <v>2.67666938488293</v>
      </c>
      <c r="T67" s="12">
        <f>'PBI socios'!O66/$U$3</f>
        <v>191056.1584</v>
      </c>
    </row>
    <row r="68" ht="15.75" customHeight="1">
      <c r="A68" s="7" t="s">
        <v>86</v>
      </c>
      <c r="B68" s="8">
        <v>120.34371957296065</v>
      </c>
      <c r="C68" s="10">
        <v>2997850.092558736</v>
      </c>
      <c r="D68" s="10">
        <f t="shared" si="1"/>
        <v>2229281.18</v>
      </c>
      <c r="E68" s="10">
        <f t="shared" si="2"/>
        <v>9594537.521</v>
      </c>
      <c r="F68" s="10">
        <f t="shared" si="3"/>
        <v>11786215.08</v>
      </c>
      <c r="G68" s="11">
        <v>28.627691850723224</v>
      </c>
      <c r="H68" s="11">
        <v>0.9801527891632618</v>
      </c>
      <c r="I68" s="11">
        <v>4.199273692925943</v>
      </c>
      <c r="J68" s="11">
        <v>14.712384307133235</v>
      </c>
      <c r="K68" s="11">
        <v>2.542019057698079</v>
      </c>
      <c r="L68" s="11">
        <v>2.3183326637136665</v>
      </c>
      <c r="M68" s="11">
        <v>16.45833180755886</v>
      </c>
      <c r="N68" s="11">
        <v>2.6799728936729443</v>
      </c>
      <c r="O68" s="11">
        <v>1.8518341853053037</v>
      </c>
      <c r="P68" s="11">
        <v>1.4403019783165705</v>
      </c>
      <c r="Q68" s="11">
        <v>2.1276707229875407</v>
      </c>
      <c r="R68" s="11">
        <v>19.6143383303275</v>
      </c>
      <c r="S68" s="11">
        <v>2.4148675694752644</v>
      </c>
      <c r="T68" s="12">
        <f>'PBI socios'!O67/$U$3</f>
        <v>198731.5087</v>
      </c>
    </row>
    <row r="69" ht="15.75" customHeight="1">
      <c r="A69" s="7" t="s">
        <v>87</v>
      </c>
      <c r="B69" s="8">
        <v>121.42207410895907</v>
      </c>
      <c r="C69" s="10">
        <v>3278442.5332778194</v>
      </c>
      <c r="D69" s="10">
        <f t="shared" si="1"/>
        <v>2328887.51</v>
      </c>
      <c r="E69" s="10">
        <f t="shared" si="2"/>
        <v>10351313.88</v>
      </c>
      <c r="F69" s="10">
        <f t="shared" si="3"/>
        <v>11856190.58</v>
      </c>
      <c r="G69" s="11">
        <v>28.99898908181255</v>
      </c>
      <c r="H69" s="11">
        <v>0.7202795332235546</v>
      </c>
      <c r="I69" s="11">
        <v>3.915376759032419</v>
      </c>
      <c r="J69" s="11">
        <v>15.193954817978316</v>
      </c>
      <c r="K69" s="11">
        <v>2.428313761804277</v>
      </c>
      <c r="L69" s="11">
        <v>2.2883077803125684</v>
      </c>
      <c r="M69" s="11">
        <v>16.897353525974122</v>
      </c>
      <c r="N69" s="11">
        <v>2.224014830779648</v>
      </c>
      <c r="O69" s="11">
        <v>1.9687353333096862</v>
      </c>
      <c r="P69" s="11">
        <v>1.4272378491398825</v>
      </c>
      <c r="Q69" s="11">
        <v>1.88088491937914</v>
      </c>
      <c r="R69" s="11">
        <v>20.119261985174095</v>
      </c>
      <c r="S69" s="11">
        <v>1.9869453323928603</v>
      </c>
      <c r="T69" s="12">
        <f>'PBI socios'!O68/$U$3</f>
        <v>220855.5223</v>
      </c>
    </row>
    <row r="70" ht="15.75" customHeight="1">
      <c r="A70" s="7" t="s">
        <v>88</v>
      </c>
      <c r="B70" s="8">
        <v>117.00450018781339</v>
      </c>
      <c r="C70" s="10">
        <v>3846026.7749136873</v>
      </c>
      <c r="D70" s="10">
        <f t="shared" si="1"/>
        <v>2572408.466</v>
      </c>
      <c r="E70" s="10">
        <f t="shared" si="2"/>
        <v>11496811.96</v>
      </c>
      <c r="F70" s="10">
        <f t="shared" si="3"/>
        <v>11485947.4</v>
      </c>
      <c r="G70" s="11">
        <v>29.283675853710196</v>
      </c>
      <c r="H70" s="11">
        <v>0.45832021580873833</v>
      </c>
      <c r="I70" s="11">
        <v>3.4151773344127694</v>
      </c>
      <c r="J70" s="11">
        <v>15.277819082972625</v>
      </c>
      <c r="K70" s="11">
        <v>2.2863962100904796</v>
      </c>
      <c r="L70" s="11">
        <v>2.2454797425517445</v>
      </c>
      <c r="M70" s="11">
        <v>17.668744496752762</v>
      </c>
      <c r="N70" s="11">
        <v>1.8280795013943294</v>
      </c>
      <c r="O70" s="11">
        <v>2.0277497560425672</v>
      </c>
      <c r="P70" s="11">
        <v>1.3773638156808163</v>
      </c>
      <c r="Q70" s="11">
        <v>1.4997780843358648</v>
      </c>
      <c r="R70" s="11">
        <v>20.867702809578645</v>
      </c>
      <c r="S70" s="11">
        <v>1.754452381078943</v>
      </c>
      <c r="T70" s="12">
        <f>'PBI socios'!O69/$U$3</f>
        <v>241645.9839</v>
      </c>
    </row>
    <row r="71" ht="15.75" customHeight="1">
      <c r="A71" s="7" t="s">
        <v>89</v>
      </c>
      <c r="B71" s="8">
        <v>111.94469435246617</v>
      </c>
      <c r="C71" s="10">
        <v>4499966.992935831</v>
      </c>
      <c r="D71" s="10">
        <f t="shared" si="1"/>
        <v>2959311.842</v>
      </c>
      <c r="E71" s="10">
        <f t="shared" si="2"/>
        <v>12813200.65</v>
      </c>
      <c r="F71" s="10">
        <f t="shared" si="3"/>
        <v>12161254.99</v>
      </c>
      <c r="G71" s="11">
        <v>29.35573564252123</v>
      </c>
      <c r="H71" s="11">
        <v>0.38846938662642033</v>
      </c>
      <c r="I71" s="11">
        <v>3.2444764949808484</v>
      </c>
      <c r="J71" s="11">
        <v>14.800989815117255</v>
      </c>
      <c r="K71" s="11">
        <v>2.2480463875715597</v>
      </c>
      <c r="L71" s="11">
        <v>2.2831967366730823</v>
      </c>
      <c r="M71" s="11">
        <v>18.763821219915837</v>
      </c>
      <c r="N71" s="11">
        <v>1.8103229742247082</v>
      </c>
      <c r="O71" s="11">
        <v>2.0361539164427924</v>
      </c>
      <c r="P71" s="11">
        <v>1.3310283122740418</v>
      </c>
      <c r="Q71" s="11">
        <v>1.2263075790111375</v>
      </c>
      <c r="R71" s="11">
        <v>20.94571852628709</v>
      </c>
      <c r="S71" s="11">
        <v>1.7919556436842183</v>
      </c>
      <c r="T71" s="12">
        <f>'PBI socios'!O70/$U$3</f>
        <v>229821.3483</v>
      </c>
    </row>
    <row r="72" ht="15.75" customHeight="1">
      <c r="A72" s="7" t="s">
        <v>90</v>
      </c>
      <c r="B72" s="8">
        <v>103.77668395869863</v>
      </c>
      <c r="C72" s="10">
        <v>5709121.38461911</v>
      </c>
      <c r="D72" s="10">
        <f t="shared" si="1"/>
        <v>3860687.973</v>
      </c>
      <c r="E72" s="10">
        <f t="shared" si="2"/>
        <v>15874203.13</v>
      </c>
      <c r="F72" s="10">
        <f t="shared" si="3"/>
        <v>14340224.03</v>
      </c>
      <c r="G72" s="11">
        <v>30.009859712455803</v>
      </c>
      <c r="H72" s="11">
        <v>0.39345406849447984</v>
      </c>
      <c r="I72" s="11">
        <v>3.0880752000838014</v>
      </c>
      <c r="J72" s="11">
        <v>14.055655212770256</v>
      </c>
      <c r="K72" s="11">
        <v>2.311635155306906</v>
      </c>
      <c r="L72" s="11">
        <v>2.313832069060723</v>
      </c>
      <c r="M72" s="11">
        <v>19.39608742089013</v>
      </c>
      <c r="N72" s="11">
        <v>1.9007552584224028</v>
      </c>
      <c r="O72" s="11">
        <v>2.0230708950388716</v>
      </c>
      <c r="P72" s="11">
        <v>1.2566444769924179</v>
      </c>
      <c r="Q72" s="11">
        <v>1.0435242083545235</v>
      </c>
      <c r="R72" s="11">
        <v>20.269955881846617</v>
      </c>
      <c r="S72" s="11">
        <v>2.016143289912699</v>
      </c>
      <c r="T72" s="12">
        <f>'PBI socios'!O71/$U$3</f>
        <v>243473.2704</v>
      </c>
    </row>
    <row r="73" ht="15.75" customHeight="1">
      <c r="A73" s="7" t="s">
        <v>91</v>
      </c>
      <c r="B73" s="8">
        <v>101.90644857959275</v>
      </c>
      <c r="C73" s="10">
        <v>5705013.67632889</v>
      </c>
      <c r="D73" s="10">
        <f t="shared" si="1"/>
        <v>3902032.789</v>
      </c>
      <c r="E73" s="10">
        <f t="shared" si="2"/>
        <v>15511416.78</v>
      </c>
      <c r="F73" s="10">
        <f t="shared" si="3"/>
        <v>13378406.96</v>
      </c>
      <c r="G73" s="11">
        <v>29.992449273627994</v>
      </c>
      <c r="H73" s="11">
        <v>0.39138669607840276</v>
      </c>
      <c r="I73" s="11">
        <v>2.9483348114183516</v>
      </c>
      <c r="J73" s="11">
        <v>13.588903590390117</v>
      </c>
      <c r="K73" s="11">
        <v>2.338073122047794</v>
      </c>
      <c r="L73" s="11">
        <v>2.2872717509500444</v>
      </c>
      <c r="M73" s="11">
        <v>20.314030886607643</v>
      </c>
      <c r="N73" s="11">
        <v>1.9408274161676882</v>
      </c>
      <c r="O73" s="11">
        <v>2.0864566659298753</v>
      </c>
      <c r="P73" s="11">
        <v>1.234393243258193</v>
      </c>
      <c r="Q73" s="11">
        <v>0.9712654352101459</v>
      </c>
      <c r="R73" s="11">
        <v>20.034152122371836</v>
      </c>
      <c r="S73" s="11">
        <v>2.093046549718157</v>
      </c>
      <c r="T73" s="12">
        <f>'PBI socios'!O72/$U$3</f>
        <v>250901.8068</v>
      </c>
    </row>
    <row r="74" ht="15.75" customHeight="1">
      <c r="A74" s="7" t="s">
        <v>92</v>
      </c>
      <c r="B74" s="8">
        <v>97.54443039977672</v>
      </c>
      <c r="C74" s="10">
        <v>6491293.603643705</v>
      </c>
      <c r="D74" s="10">
        <f t="shared" si="1"/>
        <v>4604104.845</v>
      </c>
      <c r="E74" s="10">
        <f t="shared" si="2"/>
        <v>18439803.97</v>
      </c>
      <c r="F74" s="10">
        <f t="shared" si="3"/>
        <v>15572752.44</v>
      </c>
      <c r="G74" s="11">
        <v>29.949748708189404</v>
      </c>
      <c r="H74" s="11">
        <v>0.41018179067354815</v>
      </c>
      <c r="I74" s="11">
        <v>2.8869080026668734</v>
      </c>
      <c r="J74" s="11">
        <v>13.690993358697972</v>
      </c>
      <c r="K74" s="11">
        <v>2.424587248446858</v>
      </c>
      <c r="L74" s="11">
        <v>2.3082551654053423</v>
      </c>
      <c r="M74" s="11">
        <v>20.92784836815979</v>
      </c>
      <c r="N74" s="11">
        <v>1.9726331011510432</v>
      </c>
      <c r="O74" s="11">
        <v>2.1162528319567357</v>
      </c>
      <c r="P74" s="11">
        <v>1.1756218194967294</v>
      </c>
      <c r="Q74" s="11">
        <v>0.9455637510739381</v>
      </c>
      <c r="R74" s="11">
        <v>19.44715460321873</v>
      </c>
      <c r="S74" s="11">
        <v>2.0123076124280366</v>
      </c>
      <c r="T74" s="12">
        <f>'PBI socios'!O73/$U$3</f>
        <v>270926.0021</v>
      </c>
    </row>
    <row r="75" ht="15.75" customHeight="1">
      <c r="A75" s="7" t="s">
        <v>93</v>
      </c>
      <c r="B75" s="8">
        <v>90.9365980020735</v>
      </c>
      <c r="C75" s="10">
        <v>7340441.522421893</v>
      </c>
      <c r="D75" s="10">
        <f t="shared" si="1"/>
        <v>5417542.943</v>
      </c>
      <c r="E75" s="10">
        <f t="shared" si="2"/>
        <v>22127186.84</v>
      </c>
      <c r="F75" s="10">
        <f t="shared" si="3"/>
        <v>18404557.4</v>
      </c>
      <c r="G75" s="11">
        <v>29.78730945889019</v>
      </c>
      <c r="H75" s="11">
        <v>0.529825221243101</v>
      </c>
      <c r="I75" s="11">
        <v>2.84330232163507</v>
      </c>
      <c r="J75" s="11">
        <v>13.962002298453783</v>
      </c>
      <c r="K75" s="11">
        <v>2.522923279409517</v>
      </c>
      <c r="L75" s="11">
        <v>2.273215397650596</v>
      </c>
      <c r="M75" s="11">
        <v>21.501189210627743</v>
      </c>
      <c r="N75" s="11">
        <v>1.9243444699917838</v>
      </c>
      <c r="O75" s="11">
        <v>2.106433376010992</v>
      </c>
      <c r="P75" s="11">
        <v>1.1375350552604206</v>
      </c>
      <c r="Q75" s="11">
        <v>0.9615081656902899</v>
      </c>
      <c r="R75" s="11">
        <v>18.58069504243152</v>
      </c>
      <c r="S75" s="11">
        <v>1.9912683566772784</v>
      </c>
      <c r="T75" s="12">
        <f>'PBI socios'!O74/$U$3</f>
        <v>235249.1746</v>
      </c>
    </row>
    <row r="76" ht="15.75" customHeight="1">
      <c r="A76" s="7" t="s">
        <v>94</v>
      </c>
      <c r="B76" s="8">
        <v>90.55204803701629</v>
      </c>
      <c r="C76" s="10">
        <v>9589358.056524508</v>
      </c>
      <c r="D76" s="10">
        <f t="shared" si="1"/>
        <v>6857557.853</v>
      </c>
      <c r="E76" s="10">
        <f t="shared" si="2"/>
        <v>28649952.01</v>
      </c>
      <c r="F76" s="10">
        <f t="shared" si="3"/>
        <v>23804143.34</v>
      </c>
      <c r="G76" s="11">
        <v>29.84515831121966</v>
      </c>
      <c r="H76" s="11">
        <v>0.5312192701850526</v>
      </c>
      <c r="I76" s="11">
        <v>2.8402235405344265</v>
      </c>
      <c r="J76" s="11">
        <v>14.281646639311044</v>
      </c>
      <c r="K76" s="11">
        <v>2.444577498470906</v>
      </c>
      <c r="L76" s="11">
        <v>2.2595946196682255</v>
      </c>
      <c r="M76" s="11">
        <v>21.921242773340207</v>
      </c>
      <c r="N76" s="11">
        <v>1.933988396442759</v>
      </c>
      <c r="O76" s="11">
        <v>1.9833871248679593</v>
      </c>
      <c r="P76" s="11">
        <v>1.1065423992454908</v>
      </c>
      <c r="Q76" s="11">
        <v>0.9604187810822578</v>
      </c>
      <c r="R76" s="11">
        <v>17.90244134094266</v>
      </c>
      <c r="S76" s="11">
        <v>1.9895593046893538</v>
      </c>
      <c r="T76" s="12">
        <f>'PBI socios'!O75/$U$3</f>
        <v>250531.192</v>
      </c>
    </row>
    <row r="77" ht="15.75" customHeight="1">
      <c r="A77" s="7" t="s">
        <v>95</v>
      </c>
      <c r="B77" s="8">
        <v>94.49551577653908</v>
      </c>
      <c r="C77" s="10">
        <v>1.0603324696098732E7</v>
      </c>
      <c r="D77" s="10">
        <f t="shared" si="1"/>
        <v>7459327.034</v>
      </c>
      <c r="E77" s="10">
        <f t="shared" si="2"/>
        <v>31154245.11</v>
      </c>
      <c r="F77" s="10">
        <f t="shared" si="3"/>
        <v>25210976.57</v>
      </c>
      <c r="G77" s="11">
        <v>29.981506848705624</v>
      </c>
      <c r="H77" s="11">
        <v>0.5540175724108597</v>
      </c>
      <c r="I77" s="11">
        <v>2.766281046545341</v>
      </c>
      <c r="J77" s="11">
        <v>14.2771475926273</v>
      </c>
      <c r="K77" s="11">
        <v>2.4048137817929534</v>
      </c>
      <c r="L77" s="11">
        <v>2.2618899803555013</v>
      </c>
      <c r="M77" s="11">
        <v>22.398476467869617</v>
      </c>
      <c r="N77" s="11">
        <v>2.0770617465658776</v>
      </c>
      <c r="O77" s="11">
        <v>1.8600084805754635</v>
      </c>
      <c r="P77" s="11">
        <v>1.0426332338684687</v>
      </c>
      <c r="Q77" s="11">
        <v>0.9531417605616294</v>
      </c>
      <c r="R77" s="11">
        <v>17.646215481630282</v>
      </c>
      <c r="S77" s="11">
        <v>1.7768060064910773</v>
      </c>
      <c r="T77" s="12">
        <f>'PBI socios'!O76/$U$3</f>
        <v>259547.5143</v>
      </c>
    </row>
    <row r="78" ht="15.75" customHeight="1">
      <c r="A78" s="7" t="s">
        <v>96</v>
      </c>
      <c r="B78" s="8">
        <v>93.60568080973985</v>
      </c>
      <c r="C78" s="10">
        <v>1.2526164375217551E7</v>
      </c>
      <c r="D78" s="10">
        <f t="shared" si="1"/>
        <v>8972720.753</v>
      </c>
      <c r="E78" s="10">
        <f t="shared" si="2"/>
        <v>36497816.89</v>
      </c>
      <c r="F78" s="10">
        <f t="shared" si="3"/>
        <v>28270277.02</v>
      </c>
      <c r="G78" s="11">
        <v>29.776490868918184</v>
      </c>
      <c r="H78" s="11">
        <v>0.5612446720967178</v>
      </c>
      <c r="I78" s="11">
        <v>2.6478113589545367</v>
      </c>
      <c r="J78" s="11">
        <v>13.904859367391145</v>
      </c>
      <c r="K78" s="11">
        <v>2.4486680251679167</v>
      </c>
      <c r="L78" s="11">
        <v>2.3066647586247786</v>
      </c>
      <c r="M78" s="11">
        <v>23.005060265903513</v>
      </c>
      <c r="N78" s="11">
        <v>2.1874157668985235</v>
      </c>
      <c r="O78" s="11">
        <v>1.8148387168965978</v>
      </c>
      <c r="P78" s="11">
        <v>1.0349217709065845</v>
      </c>
      <c r="Q78" s="11">
        <v>0.963131524128491</v>
      </c>
      <c r="R78" s="11">
        <v>17.625057475601555</v>
      </c>
      <c r="S78" s="11">
        <v>1.7238354285114539</v>
      </c>
      <c r="T78" s="12">
        <f>'PBI socios'!O77/$U$3</f>
        <v>274102.0743</v>
      </c>
    </row>
    <row r="79" ht="15.75" customHeight="1">
      <c r="A79" s="7" t="s">
        <v>97</v>
      </c>
      <c r="B79" s="8">
        <v>100.44587687201995</v>
      </c>
      <c r="C79" s="10">
        <v>1.4751200097624753E7</v>
      </c>
      <c r="D79" s="10">
        <f t="shared" si="1"/>
        <v>10920788.97</v>
      </c>
      <c r="E79" s="10">
        <f t="shared" si="2"/>
        <v>43357090.74</v>
      </c>
      <c r="F79" s="10">
        <f t="shared" si="3"/>
        <v>33635035.73</v>
      </c>
      <c r="G79" s="11">
        <v>29.87150273543138</v>
      </c>
      <c r="H79" s="11">
        <v>0.4845313905939428</v>
      </c>
      <c r="I79" s="11">
        <v>2.6518907278182873</v>
      </c>
      <c r="J79" s="11">
        <v>13.57156662533331</v>
      </c>
      <c r="K79" s="11">
        <v>2.530757459394517</v>
      </c>
      <c r="L79" s="11">
        <v>2.359534713369277</v>
      </c>
      <c r="M79" s="11">
        <v>22.41917242595596</v>
      </c>
      <c r="N79" s="11">
        <v>2.2184259556468127</v>
      </c>
      <c r="O79" s="11">
        <v>1.9303405953597161</v>
      </c>
      <c r="P79" s="11">
        <v>1.0089302214424454</v>
      </c>
      <c r="Q79" s="11">
        <v>0.9387322814455943</v>
      </c>
      <c r="R79" s="11">
        <v>18.183422805393743</v>
      </c>
      <c r="S79" s="11">
        <v>1.8311920628150098</v>
      </c>
      <c r="T79" s="12">
        <f>'PBI socios'!O78/$U$3</f>
        <v>243401.5458</v>
      </c>
    </row>
    <row r="80" ht="15.75" customHeight="1">
      <c r="A80" s="7" t="s">
        <v>98</v>
      </c>
      <c r="B80" s="8">
        <v>99.22896646800389</v>
      </c>
      <c r="C80" s="10">
        <v>1.900751386177233E7</v>
      </c>
      <c r="D80" s="10">
        <f t="shared" si="1"/>
        <v>13666803.29</v>
      </c>
      <c r="E80" s="10">
        <f t="shared" si="2"/>
        <v>52913715.07</v>
      </c>
      <c r="F80" s="10">
        <f t="shared" si="3"/>
        <v>41143074.88</v>
      </c>
      <c r="G80" s="11">
        <v>30.055924228153657</v>
      </c>
      <c r="H80" s="11">
        <v>0.4809390751216878</v>
      </c>
      <c r="I80" s="11">
        <v>2.6579839642758714</v>
      </c>
      <c r="J80" s="11">
        <v>13.23503748091756</v>
      </c>
      <c r="K80" s="11">
        <v>2.4579072606876613</v>
      </c>
      <c r="L80" s="11">
        <v>2.463026576826373</v>
      </c>
      <c r="M80" s="11">
        <v>21.731306679226748</v>
      </c>
      <c r="N80" s="11">
        <v>2.329511749427858</v>
      </c>
      <c r="O80" s="11">
        <v>2.021366676529787</v>
      </c>
      <c r="P80" s="11">
        <v>0.9771462428177032</v>
      </c>
      <c r="Q80" s="11">
        <v>0.8871200690776179</v>
      </c>
      <c r="R80" s="11">
        <v>18.80708284252255</v>
      </c>
      <c r="S80" s="11">
        <v>1.8956471544149214</v>
      </c>
      <c r="T80" s="12">
        <f>'PBI socios'!O79/$U$3</f>
        <v>253523.5971</v>
      </c>
    </row>
    <row r="81" ht="15.75" customHeight="1">
      <c r="A81" s="7" t="s">
        <v>99</v>
      </c>
      <c r="B81" s="8">
        <v>118.1273493814723</v>
      </c>
      <c r="C81" s="10">
        <v>2.5013035149846364E7</v>
      </c>
      <c r="D81" s="10">
        <f t="shared" si="1"/>
        <v>18341745.21</v>
      </c>
      <c r="E81" s="10">
        <f t="shared" si="2"/>
        <v>71113086.05</v>
      </c>
      <c r="F81" s="10">
        <f t="shared" si="3"/>
        <v>54738161.57</v>
      </c>
      <c r="G81" s="11">
        <v>29.568018301876894</v>
      </c>
      <c r="H81" s="11">
        <v>0.4742140755921736</v>
      </c>
      <c r="I81" s="11">
        <v>2.631264740022821</v>
      </c>
      <c r="J81" s="11">
        <v>13.253565669321857</v>
      </c>
      <c r="K81" s="11">
        <v>2.506675565591966</v>
      </c>
      <c r="L81" s="11">
        <v>2.5087086897117907</v>
      </c>
      <c r="M81" s="11">
        <v>21.592867722956075</v>
      </c>
      <c r="N81" s="11">
        <v>2.318639682330297</v>
      </c>
      <c r="O81" s="11">
        <v>2.0862117888316227</v>
      </c>
      <c r="P81" s="11">
        <v>1.0096082847228596</v>
      </c>
      <c r="Q81" s="11">
        <v>0.8086896703507382</v>
      </c>
      <c r="R81" s="11">
        <v>19.104943648519768</v>
      </c>
      <c r="S81" s="11">
        <v>2.1365921601711393</v>
      </c>
      <c r="T81" s="12">
        <f>'PBI socios'!O80/$U$3</f>
        <v>259321.417</v>
      </c>
    </row>
    <row r="82" ht="15.75" customHeight="1">
      <c r="A82" s="7" t="s">
        <v>100</v>
      </c>
      <c r="B82" s="8">
        <v>93.4455292005897</v>
      </c>
      <c r="C82" s="10">
        <v>3.397546720746154E7</v>
      </c>
      <c r="D82" s="10">
        <f t="shared" si="1"/>
        <v>25723515.58</v>
      </c>
      <c r="E82" s="10">
        <f t="shared" si="2"/>
        <v>100776471</v>
      </c>
      <c r="F82" s="10">
        <f t="shared" si="3"/>
        <v>78490175.96</v>
      </c>
      <c r="G82" s="11">
        <v>29.190907703204203</v>
      </c>
      <c r="H82" s="11">
        <v>0.5518046214482868</v>
      </c>
      <c r="I82" s="11">
        <v>2.66244117747921</v>
      </c>
      <c r="J82" s="11">
        <v>13.392223489098384</v>
      </c>
      <c r="K82" s="11">
        <v>2.588145869036087</v>
      </c>
      <c r="L82" s="11">
        <v>2.5089960049166127</v>
      </c>
      <c r="M82" s="11">
        <v>21.230665787025213</v>
      </c>
      <c r="N82" s="11">
        <v>2.2592498139203943</v>
      </c>
      <c r="O82" s="11">
        <v>2.135139175603761</v>
      </c>
      <c r="P82" s="11">
        <v>1.0078647796484328</v>
      </c>
      <c r="Q82" s="11">
        <v>0.7879928532944874</v>
      </c>
      <c r="R82" s="11">
        <v>19.473567404599056</v>
      </c>
      <c r="S82" s="11">
        <v>2.2110013207258716</v>
      </c>
      <c r="T82" s="12">
        <f>'PBI socios'!O81/$U$3</f>
        <v>273361.8986</v>
      </c>
    </row>
    <row r="83" ht="15.75" customHeight="1">
      <c r="A83" s="7" t="s">
        <v>101</v>
      </c>
      <c r="B83" s="8">
        <v>87.02139026873675</v>
      </c>
      <c r="C83" s="10">
        <v>5.108014228272854E7</v>
      </c>
      <c r="D83" s="10">
        <f t="shared" si="1"/>
        <v>38502418.42</v>
      </c>
      <c r="E83" s="10">
        <f t="shared" si="2"/>
        <v>154321410.1</v>
      </c>
      <c r="F83" s="10">
        <f t="shared" si="3"/>
        <v>124111544.4</v>
      </c>
      <c r="G83" s="11">
        <v>29.075624977292424</v>
      </c>
      <c r="H83" s="11">
        <v>0.6730528231029651</v>
      </c>
      <c r="I83" s="11">
        <v>2.749222323234733</v>
      </c>
      <c r="J83" s="11">
        <v>13.701308285474765</v>
      </c>
      <c r="K83" s="11">
        <v>2.576675783527437</v>
      </c>
      <c r="L83" s="11">
        <v>2.5876808180760906</v>
      </c>
      <c r="M83" s="11">
        <v>20.692371186288835</v>
      </c>
      <c r="N83" s="11">
        <v>2.3933519727887025</v>
      </c>
      <c r="O83" s="11">
        <v>2.1264636044245875</v>
      </c>
      <c r="P83" s="11">
        <v>1.038332753499598</v>
      </c>
      <c r="Q83" s="11">
        <v>0.7839662424653366</v>
      </c>
      <c r="R83" s="11">
        <v>19.770267079823594</v>
      </c>
      <c r="S83" s="11">
        <v>1.831682150000941</v>
      </c>
      <c r="T83" s="12">
        <f>'PBI socios'!O82/$U$3</f>
        <v>249429.2092</v>
      </c>
    </row>
    <row r="84" ht="15.75" customHeight="1">
      <c r="A84" s="7" t="s">
        <v>102</v>
      </c>
      <c r="B84" s="8">
        <v>81.85595254739603</v>
      </c>
      <c r="C84" s="10">
        <v>6.796227390821858E7</v>
      </c>
      <c r="D84" s="10">
        <f t="shared" si="1"/>
        <v>53896920.24</v>
      </c>
      <c r="E84" s="10">
        <f t="shared" si="2"/>
        <v>222448397.2</v>
      </c>
      <c r="F84" s="10">
        <f t="shared" si="3"/>
        <v>185969251.2</v>
      </c>
      <c r="G84" s="11">
        <v>29.061571596033136</v>
      </c>
      <c r="H84" s="11">
        <v>0.7004491382697036</v>
      </c>
      <c r="I84" s="11">
        <v>2.857825626242643</v>
      </c>
      <c r="J84" s="11">
        <v>14.108771372972484</v>
      </c>
      <c r="K84" s="11">
        <v>2.7109400466379108</v>
      </c>
      <c r="L84" s="11">
        <v>2.637910069034726</v>
      </c>
      <c r="M84" s="11">
        <v>19.845370556797615</v>
      </c>
      <c r="N84" s="11">
        <v>2.3936969602211717</v>
      </c>
      <c r="O84" s="11">
        <v>2.1845196838632117</v>
      </c>
      <c r="P84" s="11">
        <v>1.104712506558944</v>
      </c>
      <c r="Q84" s="11">
        <v>0.8551095238427564</v>
      </c>
      <c r="R84" s="11">
        <v>20.186227555305745</v>
      </c>
      <c r="S84" s="11">
        <v>1.3528953642199577</v>
      </c>
      <c r="T84" s="12">
        <f>'PBI socios'!O83/$U$3</f>
        <v>262204.0521</v>
      </c>
    </row>
    <row r="85" ht="15.75" customHeight="1">
      <c r="A85" s="7" t="s">
        <v>103</v>
      </c>
      <c r="B85" s="8">
        <v>80.4137070724888</v>
      </c>
      <c r="C85" s="10">
        <v>7.688160526809204E7</v>
      </c>
      <c r="D85" s="10">
        <f t="shared" si="1"/>
        <v>61313580.33</v>
      </c>
      <c r="E85" s="10">
        <f t="shared" si="2"/>
        <v>256387063.2</v>
      </c>
      <c r="F85" s="10">
        <f t="shared" si="3"/>
        <v>224992348.4</v>
      </c>
      <c r="G85" s="11">
        <v>29.667994669253773</v>
      </c>
      <c r="H85" s="11">
        <v>0.7595048911805254</v>
      </c>
      <c r="I85" s="11">
        <v>2.9998221373715093</v>
      </c>
      <c r="J85" s="11">
        <v>14.29431326545736</v>
      </c>
      <c r="K85" s="11">
        <v>2.726202419955099</v>
      </c>
      <c r="L85" s="11">
        <v>2.6882079791833178</v>
      </c>
      <c r="M85" s="11">
        <v>18.507909151437588</v>
      </c>
      <c r="N85" s="11">
        <v>2.47400645803939</v>
      </c>
      <c r="O85" s="11">
        <v>2.2660776035012553</v>
      </c>
      <c r="P85" s="11">
        <v>1.0732130862360403</v>
      </c>
      <c r="Q85" s="11">
        <v>0.9122132973194925</v>
      </c>
      <c r="R85" s="11">
        <v>20.489150246196953</v>
      </c>
      <c r="S85" s="11">
        <v>1.141384794867717</v>
      </c>
      <c r="T85" s="12">
        <f>'PBI socios'!O84/$U$3</f>
        <v>263673.7691</v>
      </c>
    </row>
    <row r="86" ht="15.75" customHeight="1">
      <c r="A86" s="7" t="s">
        <v>104</v>
      </c>
      <c r="B86" s="8">
        <v>82.32009215975367</v>
      </c>
      <c r="C86" s="10">
        <v>8.501176720056179E7</v>
      </c>
      <c r="D86" s="10">
        <f t="shared" si="1"/>
        <v>65159362.68</v>
      </c>
      <c r="E86" s="10">
        <f t="shared" si="2"/>
        <v>271160631.9</v>
      </c>
      <c r="F86" s="10">
        <f t="shared" si="3"/>
        <v>242359138</v>
      </c>
      <c r="G86" s="11">
        <v>30.879588173031127</v>
      </c>
      <c r="H86" s="11">
        <v>0.7139402756602871</v>
      </c>
      <c r="I86" s="11">
        <v>3.0553194630543796</v>
      </c>
      <c r="J86" s="11">
        <v>14.225700927941894</v>
      </c>
      <c r="K86" s="11">
        <v>2.6201228122877094</v>
      </c>
      <c r="L86" s="11">
        <v>2.6791922776009383</v>
      </c>
      <c r="M86" s="11">
        <v>17.80080424392194</v>
      </c>
      <c r="N86" s="11">
        <v>2.44064946750389</v>
      </c>
      <c r="O86" s="11">
        <v>2.257369050372661</v>
      </c>
      <c r="P86" s="11">
        <v>1.0367420020929543</v>
      </c>
      <c r="Q86" s="11">
        <v>0.9674240282734295</v>
      </c>
      <c r="R86" s="11">
        <v>20.19824405672415</v>
      </c>
      <c r="S86" s="11">
        <v>1.1249032215346404</v>
      </c>
      <c r="T86" s="12">
        <f>'PBI socios'!O85/$U$3</f>
        <v>268296.074</v>
      </c>
    </row>
    <row r="87" ht="15.75" customHeight="1"/>
    <row r="88" ht="15.75" customHeight="1">
      <c r="A88" s="14" t="s">
        <v>105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1:S1"/>
    <mergeCell ref="A88:D8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7.29"/>
    <col customWidth="1" min="3" max="3" width="8.0"/>
    <col customWidth="1" min="4" max="4" width="14.0"/>
    <col customWidth="1" min="5" max="5" width="8.0"/>
    <col customWidth="1" min="6" max="6" width="16.29"/>
    <col customWidth="1" min="7" max="7" width="11.86"/>
    <col customWidth="1" min="8" max="8" width="15.43"/>
    <col customWidth="1" min="9" max="9" width="8.0"/>
    <col customWidth="1" min="10" max="10" width="16.0"/>
    <col customWidth="1" min="11" max="11" width="21.86"/>
    <col customWidth="1" hidden="1" min="12" max="12" width="22.86"/>
    <col customWidth="1" min="13" max="13" width="12.29"/>
    <col customWidth="1" min="14" max="14" width="20.0"/>
    <col customWidth="1" min="15" max="15" width="10.71"/>
  </cols>
  <sheetData>
    <row r="1" ht="31.5" customHeight="1">
      <c r="G1" s="1"/>
      <c r="H1" s="1"/>
      <c r="L1" s="15">
        <v>1.0E13</v>
      </c>
    </row>
    <row r="2">
      <c r="A2" s="16" t="s">
        <v>1</v>
      </c>
      <c r="B2" s="16" t="s">
        <v>2</v>
      </c>
      <c r="C2" s="16" t="s">
        <v>106</v>
      </c>
      <c r="D2" s="17" t="s">
        <v>3</v>
      </c>
      <c r="E2" s="16" t="s">
        <v>107</v>
      </c>
      <c r="F2" s="17" t="s">
        <v>4</v>
      </c>
      <c r="G2" s="16" t="s">
        <v>108</v>
      </c>
      <c r="H2" s="17" t="s">
        <v>5</v>
      </c>
      <c r="I2" s="16" t="s">
        <v>109</v>
      </c>
      <c r="J2" s="16" t="s">
        <v>6</v>
      </c>
      <c r="K2" s="18" t="s">
        <v>110</v>
      </c>
      <c r="L2" s="19" t="s">
        <v>111</v>
      </c>
      <c r="M2" s="20" t="s">
        <v>112</v>
      </c>
      <c r="N2" s="15" t="s">
        <v>113</v>
      </c>
    </row>
    <row r="3">
      <c r="A3" s="7" t="s">
        <v>21</v>
      </c>
      <c r="B3" s="8">
        <v>158.49054600950615</v>
      </c>
      <c r="C3" s="9">
        <v>460369.4422329487</v>
      </c>
      <c r="D3" s="9">
        <f t="shared" ref="D3:D86" si="1">C3*M3/$N$50</f>
        <v>53795.03833</v>
      </c>
      <c r="E3" s="10">
        <v>73073.43481112685</v>
      </c>
      <c r="F3" s="10">
        <f t="shared" ref="F3:F86" si="2">E3*M3/$N$50</f>
        <v>8538.768793</v>
      </c>
      <c r="G3" s="10">
        <v>533442.973690044</v>
      </c>
      <c r="H3" s="10">
        <f t="shared" ref="H3:H86" si="3">G3*M3/$N$50</f>
        <v>62333.81842</v>
      </c>
      <c r="I3" s="10">
        <v>102774.20298138498</v>
      </c>
      <c r="J3" s="10">
        <f t="shared" ref="J3:J86" si="4">I3*M3/$N$50</f>
        <v>12009.35962</v>
      </c>
      <c r="K3" s="21">
        <v>37987.0</v>
      </c>
      <c r="L3" s="22" t="s">
        <v>114</v>
      </c>
      <c r="M3" s="7">
        <f t="shared" ref="M3:M86" si="5">L3/$L$1</f>
        <v>38.95205764</v>
      </c>
    </row>
    <row r="4">
      <c r="A4" s="7" t="s">
        <v>22</v>
      </c>
      <c r="B4" s="8">
        <v>163.4126126177292</v>
      </c>
      <c r="C4" s="10">
        <v>514395.6817723617</v>
      </c>
      <c r="D4" s="9">
        <f t="shared" si="1"/>
        <v>64342.18977</v>
      </c>
      <c r="E4" s="10">
        <v>80006.3072174586</v>
      </c>
      <c r="F4" s="10">
        <f t="shared" si="2"/>
        <v>10007.43432</v>
      </c>
      <c r="G4" s="10">
        <v>594401.9704962727</v>
      </c>
      <c r="H4" s="10">
        <f t="shared" si="3"/>
        <v>74349.62178</v>
      </c>
      <c r="I4" s="10">
        <v>119462.27741173614</v>
      </c>
      <c r="J4" s="10">
        <f t="shared" si="4"/>
        <v>14942.70811</v>
      </c>
      <c r="K4" s="21">
        <v>38078.0</v>
      </c>
      <c r="L4" s="22" t="s">
        <v>115</v>
      </c>
      <c r="M4" s="7">
        <f t="shared" si="5"/>
        <v>41.69588488</v>
      </c>
    </row>
    <row r="5">
      <c r="A5" s="7" t="s">
        <v>23</v>
      </c>
      <c r="B5" s="8">
        <v>162.25671388579744</v>
      </c>
      <c r="C5" s="10">
        <v>481151.9799435081</v>
      </c>
      <c r="D5" s="9">
        <f t="shared" si="1"/>
        <v>57816.92042</v>
      </c>
      <c r="E5" s="10">
        <v>85416.07252113911</v>
      </c>
      <c r="F5" s="10">
        <f t="shared" si="2"/>
        <v>10263.8968</v>
      </c>
      <c r="G5" s="10">
        <v>566568.0261516126</v>
      </c>
      <c r="H5" s="10">
        <f t="shared" si="3"/>
        <v>68080.81406</v>
      </c>
      <c r="I5" s="10">
        <v>119619.17122810414</v>
      </c>
      <c r="J5" s="10">
        <f t="shared" si="4"/>
        <v>14373.86188</v>
      </c>
      <c r="K5" s="21">
        <v>38169.0</v>
      </c>
      <c r="L5" s="22" t="s">
        <v>116</v>
      </c>
      <c r="M5" s="7">
        <f t="shared" si="5"/>
        <v>40.05597894</v>
      </c>
    </row>
    <row r="6">
      <c r="A6" s="7" t="s">
        <v>24</v>
      </c>
      <c r="B6" s="8">
        <v>159.96640500776365</v>
      </c>
      <c r="C6" s="10">
        <v>484543.6768765623</v>
      </c>
      <c r="D6" s="9">
        <f t="shared" si="1"/>
        <v>59438.82564</v>
      </c>
      <c r="E6" s="10">
        <v>88375.32157266857</v>
      </c>
      <c r="F6" s="10">
        <f t="shared" si="2"/>
        <v>10840.97385</v>
      </c>
      <c r="G6" s="10">
        <v>572918.9466098445</v>
      </c>
      <c r="H6" s="10">
        <f t="shared" si="3"/>
        <v>70279.79314</v>
      </c>
      <c r="I6" s="10">
        <v>120898.05016710557</v>
      </c>
      <c r="J6" s="10">
        <f t="shared" si="4"/>
        <v>14830.52709</v>
      </c>
      <c r="K6" s="21">
        <v>38261.0</v>
      </c>
      <c r="L6" s="22" t="s">
        <v>117</v>
      </c>
      <c r="M6" s="7">
        <f t="shared" si="5"/>
        <v>40.89139829</v>
      </c>
    </row>
    <row r="7">
      <c r="A7" s="7" t="s">
        <v>25</v>
      </c>
      <c r="B7" s="8">
        <v>160.08007063421152</v>
      </c>
      <c r="C7" s="10">
        <v>493602.53057785495</v>
      </c>
      <c r="D7" s="9">
        <f t="shared" si="1"/>
        <v>62019.35051</v>
      </c>
      <c r="E7" s="10">
        <v>84904.77744994142</v>
      </c>
      <c r="F7" s="10">
        <f t="shared" si="2"/>
        <v>10667.97438</v>
      </c>
      <c r="G7" s="10">
        <v>578507.3080277967</v>
      </c>
      <c r="H7" s="10">
        <f t="shared" si="3"/>
        <v>72687.32489</v>
      </c>
      <c r="I7" s="10">
        <v>119186.92694656595</v>
      </c>
      <c r="J7" s="10">
        <f t="shared" si="4"/>
        <v>14975.40094</v>
      </c>
      <c r="K7" s="21">
        <v>38353.0</v>
      </c>
      <c r="L7" s="22" t="s">
        <v>118</v>
      </c>
      <c r="M7" s="7">
        <f t="shared" si="5"/>
        <v>41.88364868</v>
      </c>
    </row>
    <row r="8">
      <c r="A8" s="7" t="s">
        <v>26</v>
      </c>
      <c r="B8" s="8">
        <v>163.8694988793232</v>
      </c>
      <c r="C8" s="10">
        <v>581668.2498796025</v>
      </c>
      <c r="D8" s="9">
        <f t="shared" si="1"/>
        <v>77168.08625</v>
      </c>
      <c r="E8" s="10">
        <v>97288.20329605682</v>
      </c>
      <c r="F8" s="10">
        <f t="shared" si="2"/>
        <v>12906.9181</v>
      </c>
      <c r="G8" s="10">
        <v>678956.4531756593</v>
      </c>
      <c r="H8" s="10">
        <f t="shared" si="3"/>
        <v>90075.00435</v>
      </c>
      <c r="I8" s="10">
        <v>138217.54798367393</v>
      </c>
      <c r="J8" s="10">
        <f t="shared" si="4"/>
        <v>18336.88476</v>
      </c>
      <c r="K8" s="21">
        <v>38443.0</v>
      </c>
      <c r="L8" s="22" t="s">
        <v>119</v>
      </c>
      <c r="M8" s="7">
        <f t="shared" si="5"/>
        <v>44.22390039</v>
      </c>
    </row>
    <row r="9">
      <c r="A9" s="7" t="s">
        <v>27</v>
      </c>
      <c r="B9" s="8">
        <v>166.8131616794498</v>
      </c>
      <c r="C9" s="10">
        <v>514697.78950542817</v>
      </c>
      <c r="D9" s="9">
        <f t="shared" si="1"/>
        <v>69636.15528</v>
      </c>
      <c r="E9" s="10">
        <v>96844.89303709046</v>
      </c>
      <c r="F9" s="10">
        <f t="shared" si="2"/>
        <v>13102.65198</v>
      </c>
      <c r="G9" s="10">
        <v>611542.6825425186</v>
      </c>
      <c r="H9" s="10">
        <f t="shared" si="3"/>
        <v>82738.80726</v>
      </c>
      <c r="I9" s="10">
        <v>135432.69307676284</v>
      </c>
      <c r="J9" s="10">
        <f t="shared" si="4"/>
        <v>18323.39722</v>
      </c>
      <c r="K9" s="21">
        <v>38534.0</v>
      </c>
      <c r="L9" s="22" t="s">
        <v>120</v>
      </c>
      <c r="M9" s="7">
        <f t="shared" si="5"/>
        <v>45.10006354</v>
      </c>
    </row>
    <row r="10">
      <c r="A10" s="7" t="s">
        <v>28</v>
      </c>
      <c r="B10" s="8">
        <v>166.01966113547542</v>
      </c>
      <c r="C10" s="10">
        <v>522255.20005077147</v>
      </c>
      <c r="D10" s="9">
        <f t="shared" si="1"/>
        <v>73529.82245</v>
      </c>
      <c r="E10" s="10">
        <v>99636.55792383585</v>
      </c>
      <c r="F10" s="10">
        <f t="shared" si="2"/>
        <v>14028.11961</v>
      </c>
      <c r="G10" s="10">
        <v>621891.7579746074</v>
      </c>
      <c r="H10" s="10">
        <f t="shared" si="3"/>
        <v>87557.94206</v>
      </c>
      <c r="I10" s="10">
        <v>129550.81848020395</v>
      </c>
      <c r="J10" s="10">
        <f t="shared" si="4"/>
        <v>18239.83501</v>
      </c>
      <c r="K10" s="21">
        <v>38626.0</v>
      </c>
      <c r="L10" s="22" t="s">
        <v>121</v>
      </c>
      <c r="M10" s="7">
        <f t="shared" si="5"/>
        <v>46.93268667</v>
      </c>
    </row>
    <row r="11">
      <c r="A11" s="7" t="s">
        <v>29</v>
      </c>
      <c r="B11" s="8">
        <v>165.9534742573189</v>
      </c>
      <c r="C11" s="10">
        <v>532348.2120169173</v>
      </c>
      <c r="D11" s="9">
        <f t="shared" si="1"/>
        <v>78254.48337</v>
      </c>
      <c r="E11" s="10">
        <v>96613.8916394867</v>
      </c>
      <c r="F11" s="10">
        <f t="shared" si="2"/>
        <v>14202.11434</v>
      </c>
      <c r="G11" s="10">
        <v>628962.1036564041</v>
      </c>
      <c r="H11" s="10">
        <f t="shared" si="3"/>
        <v>92456.59771</v>
      </c>
      <c r="I11" s="10">
        <v>125801.74305657322</v>
      </c>
      <c r="J11" s="10">
        <f t="shared" si="4"/>
        <v>18492.68991</v>
      </c>
      <c r="K11" s="21">
        <v>38718.0</v>
      </c>
      <c r="L11" s="22" t="s">
        <v>122</v>
      </c>
      <c r="M11" s="7">
        <f t="shared" si="5"/>
        <v>49.00135627</v>
      </c>
    </row>
    <row r="12">
      <c r="A12" s="7" t="s">
        <v>30</v>
      </c>
      <c r="B12" s="8">
        <v>163.55664961886887</v>
      </c>
      <c r="C12" s="10">
        <v>614076.3926085439</v>
      </c>
      <c r="D12" s="9">
        <f t="shared" si="1"/>
        <v>91916.9632</v>
      </c>
      <c r="E12" s="10">
        <v>101743.8617298436</v>
      </c>
      <c r="F12" s="10">
        <f t="shared" si="2"/>
        <v>15229.35405</v>
      </c>
      <c r="G12" s="10">
        <v>715820.2543383875</v>
      </c>
      <c r="H12" s="10">
        <f t="shared" si="3"/>
        <v>107146.3173</v>
      </c>
      <c r="I12" s="10">
        <v>141431.39484319702</v>
      </c>
      <c r="J12" s="10">
        <f t="shared" si="4"/>
        <v>21169.91383</v>
      </c>
      <c r="K12" s="21">
        <v>38808.0</v>
      </c>
      <c r="L12" s="22" t="s">
        <v>123</v>
      </c>
      <c r="M12" s="7">
        <f t="shared" si="5"/>
        <v>49.8962535</v>
      </c>
    </row>
    <row r="13">
      <c r="A13" s="7" t="s">
        <v>31</v>
      </c>
      <c r="B13" s="8">
        <v>163.2590212501166</v>
      </c>
      <c r="C13" s="10">
        <v>562978.9656268766</v>
      </c>
      <c r="D13" s="9">
        <f t="shared" si="1"/>
        <v>86392.65012</v>
      </c>
      <c r="E13" s="10">
        <v>109844.576627056</v>
      </c>
      <c r="F13" s="10">
        <f t="shared" si="2"/>
        <v>16856.33861</v>
      </c>
      <c r="G13" s="10">
        <v>672823.5422539326</v>
      </c>
      <c r="H13" s="10">
        <f t="shared" si="3"/>
        <v>103248.9887</v>
      </c>
      <c r="I13" s="10">
        <v>139275.06000824485</v>
      </c>
      <c r="J13" s="10">
        <f t="shared" si="4"/>
        <v>21372.63071</v>
      </c>
      <c r="K13" s="21">
        <v>38899.0</v>
      </c>
      <c r="L13" s="22" t="s">
        <v>124</v>
      </c>
      <c r="M13" s="7">
        <f t="shared" si="5"/>
        <v>51.15396469</v>
      </c>
    </row>
    <row r="14">
      <c r="A14" s="7" t="s">
        <v>32</v>
      </c>
      <c r="B14" s="8">
        <v>161.9428811088574</v>
      </c>
      <c r="C14" s="10">
        <v>572794.0466305884</v>
      </c>
      <c r="D14" s="9">
        <f t="shared" si="1"/>
        <v>90346.45518</v>
      </c>
      <c r="E14" s="10">
        <v>112095.47619426234</v>
      </c>
      <c r="F14" s="10">
        <f t="shared" si="2"/>
        <v>17680.75101</v>
      </c>
      <c r="G14" s="10">
        <v>684889.5228248506</v>
      </c>
      <c r="H14" s="10">
        <f t="shared" si="3"/>
        <v>108027.2062</v>
      </c>
      <c r="I14" s="10">
        <v>144930.84608108603</v>
      </c>
      <c r="J14" s="10">
        <f t="shared" si="4"/>
        <v>22859.85385</v>
      </c>
      <c r="K14" s="21">
        <v>38991.0</v>
      </c>
      <c r="L14" s="22" t="s">
        <v>125</v>
      </c>
      <c r="M14" s="7">
        <f t="shared" si="5"/>
        <v>52.57839123</v>
      </c>
    </row>
    <row r="15">
      <c r="A15" s="7" t="s">
        <v>33</v>
      </c>
      <c r="B15" s="8">
        <v>157.56188962176574</v>
      </c>
      <c r="C15" s="10">
        <v>576846.8856994272</v>
      </c>
      <c r="D15" s="9">
        <f t="shared" si="1"/>
        <v>93738.8699</v>
      </c>
      <c r="E15" s="10">
        <v>112275.54046719316</v>
      </c>
      <c r="F15" s="10">
        <f t="shared" si="2"/>
        <v>18245.01881</v>
      </c>
      <c r="G15" s="10">
        <v>689122.4261666203</v>
      </c>
      <c r="H15" s="10">
        <f t="shared" si="3"/>
        <v>111983.8887</v>
      </c>
      <c r="I15" s="10">
        <v>129994.2930727219</v>
      </c>
      <c r="J15" s="10">
        <f t="shared" si="4"/>
        <v>21124.35453</v>
      </c>
      <c r="K15" s="21">
        <v>39083.0</v>
      </c>
      <c r="L15" s="22" t="s">
        <v>126</v>
      </c>
      <c r="M15" s="7">
        <f t="shared" si="5"/>
        <v>54.16937602</v>
      </c>
    </row>
    <row r="16">
      <c r="A16" s="7" t="s">
        <v>34</v>
      </c>
      <c r="B16" s="8">
        <v>158.87918940129657</v>
      </c>
      <c r="C16" s="10">
        <v>674620.5630064849</v>
      </c>
      <c r="D16" s="9">
        <f t="shared" si="1"/>
        <v>114305.1305</v>
      </c>
      <c r="E16" s="10">
        <v>117677.32624788815</v>
      </c>
      <c r="F16" s="10">
        <f t="shared" si="2"/>
        <v>19938.79652</v>
      </c>
      <c r="G16" s="10">
        <v>792297.8892543731</v>
      </c>
      <c r="H16" s="10">
        <f t="shared" si="3"/>
        <v>134243.927</v>
      </c>
      <c r="I16" s="10">
        <v>151852.51450331474</v>
      </c>
      <c r="J16" s="10">
        <f t="shared" si="4"/>
        <v>25729.30983</v>
      </c>
      <c r="K16" s="21">
        <v>39173.0</v>
      </c>
      <c r="L16" s="22" t="s">
        <v>127</v>
      </c>
      <c r="M16" s="7">
        <f t="shared" si="5"/>
        <v>56.48079758</v>
      </c>
    </row>
    <row r="17">
      <c r="A17" s="7" t="s">
        <v>35</v>
      </c>
      <c r="B17" s="8">
        <v>159.2878984448898</v>
      </c>
      <c r="C17" s="10">
        <v>610425.6940148536</v>
      </c>
      <c r="D17" s="9">
        <f t="shared" si="1"/>
        <v>108522.1703</v>
      </c>
      <c r="E17" s="10">
        <v>136188.56334207152</v>
      </c>
      <c r="F17" s="10">
        <f t="shared" si="2"/>
        <v>24211.75682</v>
      </c>
      <c r="G17" s="10">
        <v>746614.257356925</v>
      </c>
      <c r="H17" s="10">
        <f t="shared" si="3"/>
        <v>132733.9271</v>
      </c>
      <c r="I17" s="10">
        <v>153959.99205222024</v>
      </c>
      <c r="J17" s="10">
        <f t="shared" si="4"/>
        <v>27371.18152</v>
      </c>
      <c r="K17" s="21">
        <v>39264.0</v>
      </c>
      <c r="L17" s="22" t="s">
        <v>128</v>
      </c>
      <c r="M17" s="7">
        <f t="shared" si="5"/>
        <v>59.26255025</v>
      </c>
    </row>
    <row r="18">
      <c r="A18" s="7" t="s">
        <v>36</v>
      </c>
      <c r="B18" s="8">
        <v>152.7700483627538</v>
      </c>
      <c r="C18" s="10">
        <v>625876.8678635969</v>
      </c>
      <c r="D18" s="9">
        <f t="shared" si="1"/>
        <v>117975.6791</v>
      </c>
      <c r="E18" s="10">
        <v>136704.0597547481</v>
      </c>
      <c r="F18" s="10">
        <f t="shared" si="2"/>
        <v>25768.25429</v>
      </c>
      <c r="G18" s="10">
        <v>762580.927618345</v>
      </c>
      <c r="H18" s="10">
        <f t="shared" si="3"/>
        <v>143743.9334</v>
      </c>
      <c r="I18" s="10">
        <v>160654.2198809369</v>
      </c>
      <c r="J18" s="10">
        <f t="shared" si="4"/>
        <v>30282.77871</v>
      </c>
      <c r="K18" s="21">
        <v>39356.0</v>
      </c>
      <c r="L18" s="22" t="s">
        <v>129</v>
      </c>
      <c r="M18" s="7">
        <f t="shared" si="5"/>
        <v>62.83451355</v>
      </c>
    </row>
    <row r="19">
      <c r="A19" s="7" t="s">
        <v>37</v>
      </c>
      <c r="B19" s="8">
        <v>142.65216561853958</v>
      </c>
      <c r="C19" s="10">
        <v>616720.3570644783</v>
      </c>
      <c r="D19" s="9">
        <f t="shared" si="1"/>
        <v>124115.8813</v>
      </c>
      <c r="E19" s="10">
        <v>138615.196997182</v>
      </c>
      <c r="F19" s="10">
        <f t="shared" si="2"/>
        <v>27896.5128</v>
      </c>
      <c r="G19" s="10">
        <v>755335.5540616603</v>
      </c>
      <c r="H19" s="10">
        <f t="shared" si="3"/>
        <v>152012.3941</v>
      </c>
      <c r="I19" s="10">
        <v>138205.65471421785</v>
      </c>
      <c r="J19" s="10">
        <f t="shared" si="4"/>
        <v>27814.09182</v>
      </c>
      <c r="K19" s="21">
        <v>39448.0</v>
      </c>
      <c r="L19" s="22" t="s">
        <v>130</v>
      </c>
      <c r="M19" s="7">
        <f t="shared" si="5"/>
        <v>67.08628504</v>
      </c>
    </row>
    <row r="20">
      <c r="A20" s="7" t="s">
        <v>38</v>
      </c>
      <c r="B20" s="8">
        <v>128.29873315810642</v>
      </c>
      <c r="C20" s="10">
        <v>711405.5004552329</v>
      </c>
      <c r="D20" s="9">
        <f t="shared" si="1"/>
        <v>152665.002</v>
      </c>
      <c r="E20" s="10">
        <v>147043.53953203355</v>
      </c>
      <c r="F20" s="10">
        <f t="shared" si="2"/>
        <v>31555.00238</v>
      </c>
      <c r="G20" s="10">
        <v>858449.0399872665</v>
      </c>
      <c r="H20" s="10">
        <f t="shared" si="3"/>
        <v>184220.0044</v>
      </c>
      <c r="I20" s="10">
        <v>147769.55715328988</v>
      </c>
      <c r="J20" s="10">
        <f t="shared" si="4"/>
        <v>31710.80309</v>
      </c>
      <c r="K20" s="21">
        <v>39539.0</v>
      </c>
      <c r="L20" s="22" t="s">
        <v>131</v>
      </c>
      <c r="M20" s="7">
        <f t="shared" si="5"/>
        <v>71.53472976</v>
      </c>
    </row>
    <row r="21" ht="15.75" customHeight="1">
      <c r="A21" s="7" t="s">
        <v>39</v>
      </c>
      <c r="B21" s="8">
        <v>132.79608853181324</v>
      </c>
      <c r="C21" s="10">
        <v>647087.9597424942</v>
      </c>
      <c r="D21" s="9">
        <f t="shared" si="1"/>
        <v>141442.9249</v>
      </c>
      <c r="E21" s="10">
        <v>153056.79563738545</v>
      </c>
      <c r="F21" s="10">
        <f t="shared" si="2"/>
        <v>33455.7312</v>
      </c>
      <c r="G21" s="10">
        <v>800144.7553798797</v>
      </c>
      <c r="H21" s="10">
        <f t="shared" si="3"/>
        <v>174898.6561</v>
      </c>
      <c r="I21" s="10">
        <v>169221.27116816866</v>
      </c>
      <c r="J21" s="10">
        <f t="shared" si="4"/>
        <v>36989.02318</v>
      </c>
      <c r="K21" s="21">
        <v>39630.0</v>
      </c>
      <c r="L21" s="22" t="s">
        <v>132</v>
      </c>
      <c r="M21" s="7">
        <f t="shared" si="5"/>
        <v>72.86392823</v>
      </c>
    </row>
    <row r="22" ht="15.75" customHeight="1">
      <c r="A22" s="7" t="s">
        <v>40</v>
      </c>
      <c r="B22" s="8">
        <v>142.66107929321268</v>
      </c>
      <c r="C22" s="10">
        <v>613490.821702641</v>
      </c>
      <c r="D22" s="9">
        <f t="shared" si="1"/>
        <v>139299.9415</v>
      </c>
      <c r="E22" s="10">
        <v>132326.80332668536</v>
      </c>
      <c r="F22" s="10">
        <f t="shared" si="2"/>
        <v>30046.2783</v>
      </c>
      <c r="G22" s="10">
        <v>745817.6250293262</v>
      </c>
      <c r="H22" s="10">
        <f t="shared" si="3"/>
        <v>169346.2198</v>
      </c>
      <c r="I22" s="10">
        <v>145677.599528055</v>
      </c>
      <c r="J22" s="10">
        <f t="shared" si="4"/>
        <v>33077.72566</v>
      </c>
      <c r="K22" s="21">
        <v>39722.0</v>
      </c>
      <c r="L22" s="22" t="s">
        <v>133</v>
      </c>
      <c r="M22" s="7">
        <f t="shared" si="5"/>
        <v>75.68983111</v>
      </c>
    </row>
    <row r="23" ht="15.75" customHeight="1">
      <c r="A23" s="7" t="s">
        <v>41</v>
      </c>
      <c r="B23" s="8">
        <v>150.66966529208855</v>
      </c>
      <c r="C23" s="10">
        <v>578553.0442424045</v>
      </c>
      <c r="D23" s="9">
        <f t="shared" si="1"/>
        <v>134723.6511</v>
      </c>
      <c r="E23" s="10">
        <v>108884.58517996111</v>
      </c>
      <c r="F23" s="10">
        <f t="shared" si="2"/>
        <v>25355.20124</v>
      </c>
      <c r="G23" s="10">
        <v>687437.6294223655</v>
      </c>
      <c r="H23" s="10">
        <f t="shared" si="3"/>
        <v>160078.8524</v>
      </c>
      <c r="I23" s="10">
        <v>127658.2065877633</v>
      </c>
      <c r="J23" s="10">
        <f t="shared" si="4"/>
        <v>29726.88478</v>
      </c>
      <c r="K23" s="21">
        <v>39814.0</v>
      </c>
      <c r="L23" s="22" t="s">
        <v>134</v>
      </c>
      <c r="M23" s="7">
        <f t="shared" si="5"/>
        <v>77.62387745</v>
      </c>
    </row>
    <row r="24" ht="15.75" customHeight="1">
      <c r="A24" s="7" t="s">
        <v>42</v>
      </c>
      <c r="B24" s="8">
        <v>149.42990424188966</v>
      </c>
      <c r="C24" s="10">
        <v>631197.7518600689</v>
      </c>
      <c r="D24" s="9">
        <f t="shared" si="1"/>
        <v>154441.6619</v>
      </c>
      <c r="E24" s="10">
        <v>104729.45493210446</v>
      </c>
      <c r="F24" s="10">
        <f t="shared" si="2"/>
        <v>25625.23555</v>
      </c>
      <c r="G24" s="10">
        <v>735927.2067921733</v>
      </c>
      <c r="H24" s="10">
        <f t="shared" si="3"/>
        <v>180066.8974</v>
      </c>
      <c r="I24" s="10">
        <v>147851.62921163163</v>
      </c>
      <c r="J24" s="10">
        <f t="shared" si="4"/>
        <v>36176.38254</v>
      </c>
      <c r="K24" s="21">
        <v>39904.0</v>
      </c>
      <c r="L24" s="22" t="s">
        <v>135</v>
      </c>
      <c r="M24" s="7">
        <f t="shared" si="5"/>
        <v>81.56309453</v>
      </c>
    </row>
    <row r="25" ht="15.75" customHeight="1">
      <c r="A25" s="7" t="s">
        <v>43</v>
      </c>
      <c r="B25" s="8">
        <v>136.97326434690396</v>
      </c>
      <c r="C25" s="10">
        <v>610519.8546117273</v>
      </c>
      <c r="D25" s="9">
        <f t="shared" si="1"/>
        <v>153240.6064</v>
      </c>
      <c r="E25" s="10">
        <v>123133.6440304645</v>
      </c>
      <c r="F25" s="10">
        <f t="shared" si="2"/>
        <v>30906.56944</v>
      </c>
      <c r="G25" s="10">
        <v>733653.4986421918</v>
      </c>
      <c r="H25" s="10">
        <f t="shared" si="3"/>
        <v>184147.1758</v>
      </c>
      <c r="I25" s="10">
        <v>131625.13245280623</v>
      </c>
      <c r="J25" s="10">
        <f t="shared" si="4"/>
        <v>33037.93474</v>
      </c>
      <c r="K25" s="21">
        <v>39995.0</v>
      </c>
      <c r="L25" s="22" t="s">
        <v>136</v>
      </c>
      <c r="M25" s="7">
        <f t="shared" si="5"/>
        <v>83.66980206</v>
      </c>
    </row>
    <row r="26" ht="15.75" customHeight="1">
      <c r="A26" s="7" t="s">
        <v>44</v>
      </c>
      <c r="B26" s="8">
        <v>129.1430583047646</v>
      </c>
      <c r="C26" s="10">
        <v>615220.8549372972</v>
      </c>
      <c r="D26" s="9">
        <f t="shared" si="1"/>
        <v>162609.3655</v>
      </c>
      <c r="E26" s="10">
        <v>129128.9859125566</v>
      </c>
      <c r="F26" s="10">
        <f t="shared" si="2"/>
        <v>34130.15391</v>
      </c>
      <c r="G26" s="10">
        <v>744349.8408498538</v>
      </c>
      <c r="H26" s="10">
        <f t="shared" si="3"/>
        <v>196739.5194</v>
      </c>
      <c r="I26" s="10">
        <v>137574.77413312762</v>
      </c>
      <c r="J26" s="10">
        <f t="shared" si="4"/>
        <v>36362.46488</v>
      </c>
      <c r="K26" s="21">
        <v>40087.0</v>
      </c>
      <c r="L26" s="22" t="s">
        <v>137</v>
      </c>
      <c r="M26" s="7">
        <f t="shared" si="5"/>
        <v>88.10674928</v>
      </c>
    </row>
    <row r="27" ht="15.75" customHeight="1">
      <c r="A27" s="7" t="s">
        <v>45</v>
      </c>
      <c r="B27" s="8">
        <v>128.13090495974947</v>
      </c>
      <c r="C27" s="10">
        <v>611607.33658973</v>
      </c>
      <c r="D27" s="9">
        <f t="shared" si="1"/>
        <v>170255.8121</v>
      </c>
      <c r="E27" s="10">
        <v>131091.92974987472</v>
      </c>
      <c r="F27" s="10">
        <f t="shared" si="2"/>
        <v>36492.63445</v>
      </c>
      <c r="G27" s="10">
        <v>742699.2663396047</v>
      </c>
      <c r="H27" s="10">
        <f t="shared" si="3"/>
        <v>206748.4466</v>
      </c>
      <c r="I27" s="10">
        <v>124821.26202219723</v>
      </c>
      <c r="J27" s="10">
        <f t="shared" si="4"/>
        <v>34747.04122</v>
      </c>
      <c r="K27" s="21">
        <v>40179.0</v>
      </c>
      <c r="L27" s="22" t="s">
        <v>138</v>
      </c>
      <c r="M27" s="7">
        <f t="shared" si="5"/>
        <v>92.79486239</v>
      </c>
    </row>
    <row r="28" ht="15.75" customHeight="1">
      <c r="A28" s="7" t="s">
        <v>46</v>
      </c>
      <c r="B28" s="8">
        <v>126.6696223262021</v>
      </c>
      <c r="C28" s="10">
        <v>733730.7739689033</v>
      </c>
      <c r="D28" s="9">
        <f t="shared" si="1"/>
        <v>212066.1011</v>
      </c>
      <c r="E28" s="10">
        <v>151260.05259704147</v>
      </c>
      <c r="F28" s="10">
        <f t="shared" si="2"/>
        <v>43717.84686</v>
      </c>
      <c r="G28" s="10">
        <v>884990.8265659449</v>
      </c>
      <c r="H28" s="10">
        <f t="shared" si="3"/>
        <v>255783.948</v>
      </c>
      <c r="I28" s="10">
        <v>175584.32821404992</v>
      </c>
      <c r="J28" s="10">
        <f t="shared" si="4"/>
        <v>50748.15617</v>
      </c>
      <c r="K28" s="21">
        <v>40269.0</v>
      </c>
      <c r="L28" s="22" t="s">
        <v>139</v>
      </c>
      <c r="M28" s="7">
        <f t="shared" si="5"/>
        <v>96.34500179</v>
      </c>
    </row>
    <row r="29" ht="15.75" customHeight="1">
      <c r="A29" s="7" t="s">
        <v>47</v>
      </c>
      <c r="B29" s="8">
        <v>125.86461284615399</v>
      </c>
      <c r="C29" s="10">
        <v>668566.5094889859</v>
      </c>
      <c r="D29" s="9">
        <f t="shared" si="1"/>
        <v>205360.8421</v>
      </c>
      <c r="E29" s="10">
        <v>171903.47870439343</v>
      </c>
      <c r="F29" s="10">
        <f t="shared" si="2"/>
        <v>52802.88894</v>
      </c>
      <c r="G29" s="10">
        <v>840469.9881933796</v>
      </c>
      <c r="H29" s="10">
        <f t="shared" si="3"/>
        <v>258163.731</v>
      </c>
      <c r="I29" s="10">
        <v>168049.6179071699</v>
      </c>
      <c r="J29" s="10">
        <f t="shared" si="4"/>
        <v>51619.11427</v>
      </c>
      <c r="K29" s="21">
        <v>40360.0</v>
      </c>
      <c r="L29" s="22" t="s">
        <v>140</v>
      </c>
      <c r="M29" s="7">
        <f t="shared" si="5"/>
        <v>102.3923925</v>
      </c>
    </row>
    <row r="30" ht="15.75" customHeight="1">
      <c r="A30" s="7" t="s">
        <v>48</v>
      </c>
      <c r="B30" s="8">
        <v>126.45643455094864</v>
      </c>
      <c r="C30" s="10">
        <v>668190.0977195739</v>
      </c>
      <c r="D30" s="9">
        <f t="shared" si="1"/>
        <v>217423.2426</v>
      </c>
      <c r="E30" s="10">
        <v>175630.37609457492</v>
      </c>
      <c r="F30" s="10">
        <f t="shared" si="2"/>
        <v>57148.59588</v>
      </c>
      <c r="G30" s="10">
        <v>843820.4738141486</v>
      </c>
      <c r="H30" s="10">
        <f t="shared" si="3"/>
        <v>274571.8385</v>
      </c>
      <c r="I30" s="10">
        <v>151952.376643681</v>
      </c>
      <c r="J30" s="10">
        <f t="shared" si="4"/>
        <v>49443.98093</v>
      </c>
      <c r="K30" s="21">
        <v>40452.0</v>
      </c>
      <c r="L30" s="22" t="s">
        <v>141</v>
      </c>
      <c r="M30" s="7">
        <f t="shared" si="5"/>
        <v>108.4677434</v>
      </c>
    </row>
    <row r="31" ht="15.75" customHeight="1">
      <c r="A31" s="7" t="s">
        <v>49</v>
      </c>
      <c r="B31" s="8">
        <v>121.91642126959489</v>
      </c>
      <c r="C31" s="10">
        <v>662325.5859726951</v>
      </c>
      <c r="D31" s="9">
        <f t="shared" si="1"/>
        <v>225925.8428</v>
      </c>
      <c r="E31" s="10">
        <v>171680.48522975415</v>
      </c>
      <c r="F31" s="10">
        <f t="shared" si="2"/>
        <v>58561.9205</v>
      </c>
      <c r="G31" s="10">
        <v>834006.0712024495</v>
      </c>
      <c r="H31" s="10">
        <f t="shared" si="3"/>
        <v>284487.7633</v>
      </c>
      <c r="I31" s="10">
        <v>138279.54794538196</v>
      </c>
      <c r="J31" s="10">
        <f t="shared" si="4"/>
        <v>47168.52869</v>
      </c>
      <c r="K31" s="21">
        <v>40544.0</v>
      </c>
      <c r="L31" s="22" t="s">
        <v>142</v>
      </c>
      <c r="M31" s="7">
        <f t="shared" si="5"/>
        <v>113.7074841</v>
      </c>
    </row>
    <row r="32" ht="15.75" customHeight="1">
      <c r="A32" s="7" t="s">
        <v>50</v>
      </c>
      <c r="B32" s="8">
        <v>112.53051396152223</v>
      </c>
      <c r="C32" s="10">
        <v>766332.9545716126</v>
      </c>
      <c r="D32" s="9">
        <f t="shared" si="1"/>
        <v>278963.2156</v>
      </c>
      <c r="E32" s="10">
        <v>185834.800630491</v>
      </c>
      <c r="F32" s="10">
        <f t="shared" si="2"/>
        <v>67648.23729</v>
      </c>
      <c r="G32" s="10">
        <v>952167.7552021035</v>
      </c>
      <c r="H32" s="10">
        <f t="shared" si="3"/>
        <v>346611.4529</v>
      </c>
      <c r="I32" s="10">
        <v>170971.27052045267</v>
      </c>
      <c r="J32" s="10">
        <f t="shared" si="4"/>
        <v>62237.56282</v>
      </c>
      <c r="K32" s="21">
        <v>40634.0</v>
      </c>
      <c r="L32" s="22" t="s">
        <v>143</v>
      </c>
      <c r="M32" s="7">
        <f t="shared" si="5"/>
        <v>121.3456215</v>
      </c>
    </row>
    <row r="33" ht="15.75" customHeight="1">
      <c r="A33" s="7" t="s">
        <v>51</v>
      </c>
      <c r="B33" s="8">
        <v>111.57169906713234</v>
      </c>
      <c r="C33" s="10">
        <v>711417.3919301049</v>
      </c>
      <c r="D33" s="9">
        <f t="shared" si="1"/>
        <v>271490.0855</v>
      </c>
      <c r="E33" s="10">
        <v>212358.1719142757</v>
      </c>
      <c r="F33" s="10">
        <f t="shared" si="2"/>
        <v>81039.82123</v>
      </c>
      <c r="G33" s="10">
        <v>923775.5638443806</v>
      </c>
      <c r="H33" s="10">
        <f t="shared" si="3"/>
        <v>352529.9068</v>
      </c>
      <c r="I33" s="10">
        <v>172841.45085261774</v>
      </c>
      <c r="J33" s="10">
        <f t="shared" si="4"/>
        <v>65959.50677</v>
      </c>
      <c r="K33" s="21">
        <v>40725.0</v>
      </c>
      <c r="L33" s="22" t="s">
        <v>144</v>
      </c>
      <c r="M33" s="7">
        <f t="shared" si="5"/>
        <v>127.210854</v>
      </c>
    </row>
    <row r="34" ht="15.75" customHeight="1">
      <c r="A34" s="7" t="s">
        <v>52</v>
      </c>
      <c r="B34" s="8">
        <v>103.26461147445946</v>
      </c>
      <c r="C34" s="10">
        <v>703050.4564079925</v>
      </c>
      <c r="D34" s="9">
        <f t="shared" si="1"/>
        <v>280312.6196</v>
      </c>
      <c r="E34" s="10">
        <v>198767.51540656987</v>
      </c>
      <c r="F34" s="10">
        <f t="shared" si="2"/>
        <v>79250.41856</v>
      </c>
      <c r="G34" s="10">
        <v>901817.9718145626</v>
      </c>
      <c r="H34" s="10">
        <f t="shared" si="3"/>
        <v>359563.0382</v>
      </c>
      <c r="I34" s="10">
        <v>164054.87715450366</v>
      </c>
      <c r="J34" s="10">
        <f t="shared" si="4"/>
        <v>65410.17356</v>
      </c>
      <c r="K34" s="21">
        <v>40817.0</v>
      </c>
      <c r="L34" s="22" t="s">
        <v>145</v>
      </c>
      <c r="M34" s="7">
        <f t="shared" si="5"/>
        <v>132.9079096</v>
      </c>
    </row>
    <row r="35" ht="15.75" customHeight="1">
      <c r="A35" s="7" t="s">
        <v>53</v>
      </c>
      <c r="B35" s="8">
        <v>100.69546297539848</v>
      </c>
      <c r="C35" s="10">
        <v>672685.9936305042</v>
      </c>
      <c r="D35" s="9">
        <f t="shared" si="1"/>
        <v>282143.1587</v>
      </c>
      <c r="E35" s="10">
        <v>175963.63222419753</v>
      </c>
      <c r="F35" s="10">
        <f t="shared" si="2"/>
        <v>73804.02666</v>
      </c>
      <c r="G35" s="10">
        <v>848649.6258547017</v>
      </c>
      <c r="H35" s="10">
        <f t="shared" si="3"/>
        <v>355947.1853</v>
      </c>
      <c r="I35" s="10">
        <v>145984.1028063894</v>
      </c>
      <c r="J35" s="10">
        <f t="shared" si="4"/>
        <v>61229.78072</v>
      </c>
      <c r="K35" s="21">
        <v>40909.0</v>
      </c>
      <c r="L35" s="22" t="s">
        <v>146</v>
      </c>
      <c r="M35" s="7">
        <f t="shared" si="5"/>
        <v>139.8143702</v>
      </c>
    </row>
    <row r="36" ht="15.75" customHeight="1">
      <c r="A36" s="7" t="s">
        <v>54</v>
      </c>
      <c r="B36" s="8">
        <v>101.27962499277169</v>
      </c>
      <c r="C36" s="10">
        <v>730838.2725927759</v>
      </c>
      <c r="D36" s="9">
        <f t="shared" si="1"/>
        <v>327396.68</v>
      </c>
      <c r="E36" s="10">
        <v>168790.03309891451</v>
      </c>
      <c r="F36" s="10">
        <f t="shared" si="2"/>
        <v>75613.57762</v>
      </c>
      <c r="G36" s="10">
        <v>899628.3056916905</v>
      </c>
      <c r="H36" s="10">
        <f t="shared" si="3"/>
        <v>403010.2576</v>
      </c>
      <c r="I36" s="10">
        <v>155692.76464038188</v>
      </c>
      <c r="J36" s="10">
        <f t="shared" si="4"/>
        <v>69746.33945</v>
      </c>
      <c r="K36" s="21">
        <v>41000.0</v>
      </c>
      <c r="L36" s="22" t="s">
        <v>147</v>
      </c>
      <c r="M36" s="7">
        <f t="shared" si="5"/>
        <v>149.3302047</v>
      </c>
    </row>
    <row r="37" ht="15.75" customHeight="1">
      <c r="A37" s="7" t="s">
        <v>55</v>
      </c>
      <c r="B37" s="8">
        <v>102.89159867938513</v>
      </c>
      <c r="C37" s="10">
        <v>703461.6525301962</v>
      </c>
      <c r="D37" s="9">
        <f t="shared" si="1"/>
        <v>327315.3546</v>
      </c>
      <c r="E37" s="10">
        <v>194333.56638199877</v>
      </c>
      <c r="F37" s="10">
        <f t="shared" si="2"/>
        <v>90421.92985</v>
      </c>
      <c r="G37" s="10">
        <v>897795.2189121952</v>
      </c>
      <c r="H37" s="10">
        <f t="shared" si="3"/>
        <v>417737.2845</v>
      </c>
      <c r="I37" s="10">
        <v>164111.32295096805</v>
      </c>
      <c r="J37" s="10">
        <f t="shared" si="4"/>
        <v>76359.74992</v>
      </c>
      <c r="K37" s="21">
        <v>41091.0</v>
      </c>
      <c r="L37" s="22" t="s">
        <v>148</v>
      </c>
      <c r="M37" s="7">
        <f t="shared" si="5"/>
        <v>155.1031517</v>
      </c>
    </row>
    <row r="38" ht="15.75" customHeight="1">
      <c r="A38" s="7" t="s">
        <v>56</v>
      </c>
      <c r="B38" s="8">
        <v>100.85600945199955</v>
      </c>
      <c r="C38" s="10">
        <v>706958.0390823188</v>
      </c>
      <c r="D38" s="9">
        <f t="shared" si="1"/>
        <v>342514.448</v>
      </c>
      <c r="E38" s="10">
        <v>193210.37317505115</v>
      </c>
      <c r="F38" s="10">
        <f t="shared" si="2"/>
        <v>93608.58871</v>
      </c>
      <c r="G38" s="10">
        <v>900168.4122573697</v>
      </c>
      <c r="H38" s="10">
        <f t="shared" si="3"/>
        <v>436123.0367</v>
      </c>
      <c r="I38" s="10">
        <v>153813.21961273107</v>
      </c>
      <c r="J38" s="10">
        <f t="shared" si="4"/>
        <v>74521.04241</v>
      </c>
      <c r="K38" s="21">
        <v>41183.0</v>
      </c>
      <c r="L38" s="22" t="s">
        <v>149</v>
      </c>
      <c r="M38" s="7">
        <f t="shared" si="5"/>
        <v>161.5027531</v>
      </c>
    </row>
    <row r="39" ht="15.75" customHeight="1">
      <c r="A39" s="7" t="s">
        <v>57</v>
      </c>
      <c r="B39" s="8">
        <v>97.68916515868933</v>
      </c>
      <c r="C39" s="10">
        <v>677085.5291731509</v>
      </c>
      <c r="D39" s="9">
        <f t="shared" si="1"/>
        <v>346057.8233</v>
      </c>
      <c r="E39" s="10">
        <v>176602.613153124</v>
      </c>
      <c r="F39" s="10">
        <f t="shared" si="2"/>
        <v>90261.44152</v>
      </c>
      <c r="G39" s="10">
        <v>853688.142326275</v>
      </c>
      <c r="H39" s="10">
        <f t="shared" si="3"/>
        <v>436319.2648</v>
      </c>
      <c r="I39" s="10">
        <v>131767.05473088424</v>
      </c>
      <c r="J39" s="10">
        <f t="shared" si="4"/>
        <v>67346.02672</v>
      </c>
      <c r="K39" s="21">
        <v>41275.0</v>
      </c>
      <c r="L39" s="22" t="s">
        <v>150</v>
      </c>
      <c r="M39" s="7">
        <f t="shared" si="5"/>
        <v>170.3726237</v>
      </c>
    </row>
    <row r="40" ht="15.75" customHeight="1">
      <c r="A40" s="7" t="s">
        <v>58</v>
      </c>
      <c r="B40" s="8">
        <v>100.04096022984864</v>
      </c>
      <c r="C40" s="10">
        <v>776486.60279942</v>
      </c>
      <c r="D40" s="9">
        <f t="shared" si="1"/>
        <v>421696.5141</v>
      </c>
      <c r="E40" s="10">
        <v>190652.1070945469</v>
      </c>
      <c r="F40" s="10">
        <f t="shared" si="2"/>
        <v>103539.8791</v>
      </c>
      <c r="G40" s="10">
        <v>967138.7098939669</v>
      </c>
      <c r="H40" s="10">
        <f t="shared" si="3"/>
        <v>525236.3932</v>
      </c>
      <c r="I40" s="10">
        <v>168720.23462672776</v>
      </c>
      <c r="J40" s="10">
        <f t="shared" si="4"/>
        <v>91629.05649</v>
      </c>
      <c r="K40" s="21">
        <v>41365.0</v>
      </c>
      <c r="L40" s="22" t="s">
        <v>151</v>
      </c>
      <c r="M40" s="7">
        <f t="shared" si="5"/>
        <v>181.0342369</v>
      </c>
    </row>
    <row r="41" ht="15.75" customHeight="1">
      <c r="A41" s="7" t="s">
        <v>59</v>
      </c>
      <c r="B41" s="8">
        <v>111.71260221114245</v>
      </c>
      <c r="C41" s="10">
        <v>721458.9442161823</v>
      </c>
      <c r="D41" s="9">
        <f t="shared" si="1"/>
        <v>414780.7034</v>
      </c>
      <c r="E41" s="10">
        <v>202951.05150852748</v>
      </c>
      <c r="F41" s="10">
        <f t="shared" si="2"/>
        <v>116680.4855</v>
      </c>
      <c r="G41" s="10">
        <v>924409.9957247099</v>
      </c>
      <c r="H41" s="10">
        <f t="shared" si="3"/>
        <v>531461.1889</v>
      </c>
      <c r="I41" s="10">
        <v>159733.6322501896</v>
      </c>
      <c r="J41" s="10">
        <f t="shared" si="4"/>
        <v>91833.95517</v>
      </c>
      <c r="K41" s="21">
        <v>41456.0</v>
      </c>
      <c r="L41" s="22" t="s">
        <v>152</v>
      </c>
      <c r="M41" s="7">
        <f t="shared" si="5"/>
        <v>191.6468095</v>
      </c>
    </row>
    <row r="42" ht="15.75" customHeight="1">
      <c r="A42" s="7" t="s">
        <v>60</v>
      </c>
      <c r="B42" s="8">
        <v>109.95362183792808</v>
      </c>
      <c r="C42" s="10">
        <v>706597.3450225069</v>
      </c>
      <c r="D42" s="9">
        <f t="shared" si="1"/>
        <v>440665.1015</v>
      </c>
      <c r="E42" s="10">
        <v>190526.07736575845</v>
      </c>
      <c r="F42" s="10">
        <f t="shared" si="2"/>
        <v>118820.4199</v>
      </c>
      <c r="G42" s="10">
        <v>897123.4223882651</v>
      </c>
      <c r="H42" s="10">
        <f t="shared" si="3"/>
        <v>559485.5213</v>
      </c>
      <c r="I42" s="10">
        <v>137569.02973944266</v>
      </c>
      <c r="J42" s="10">
        <f t="shared" si="4"/>
        <v>85794.08184</v>
      </c>
      <c r="K42" s="21">
        <v>41548.0</v>
      </c>
      <c r="L42" s="22" t="s">
        <v>153</v>
      </c>
      <c r="M42" s="7">
        <f t="shared" si="5"/>
        <v>207.888913</v>
      </c>
    </row>
    <row r="43" ht="15.75" customHeight="1">
      <c r="A43" s="7" t="s">
        <v>61</v>
      </c>
      <c r="B43" s="8">
        <v>105.08808466526197</v>
      </c>
      <c r="C43" s="10">
        <v>671066.0466350627</v>
      </c>
      <c r="D43" s="9">
        <f t="shared" si="1"/>
        <v>470348.237</v>
      </c>
      <c r="E43" s="10">
        <v>174142.8791751422</v>
      </c>
      <c r="F43" s="10">
        <f t="shared" si="2"/>
        <v>122056.2367</v>
      </c>
      <c r="G43" s="10">
        <v>845208.9258102048</v>
      </c>
      <c r="H43" s="10">
        <f t="shared" si="3"/>
        <v>592404.4737</v>
      </c>
      <c r="I43" s="10">
        <v>119113.81889969678</v>
      </c>
      <c r="J43" s="10">
        <f t="shared" si="4"/>
        <v>83486.52864</v>
      </c>
      <c r="K43" s="21">
        <v>41640.0</v>
      </c>
      <c r="L43" s="22" t="s">
        <v>154</v>
      </c>
      <c r="M43" s="7">
        <f t="shared" si="5"/>
        <v>233.6409302</v>
      </c>
    </row>
    <row r="44" ht="15.75" customHeight="1">
      <c r="A44" s="7" t="s">
        <v>62</v>
      </c>
      <c r="B44" s="8">
        <v>96.00264409884267</v>
      </c>
      <c r="C44" s="10">
        <v>760576.8683480041</v>
      </c>
      <c r="D44" s="9">
        <f t="shared" si="1"/>
        <v>588442.9641</v>
      </c>
      <c r="E44" s="10">
        <v>169554.60524510767</v>
      </c>
      <c r="F44" s="10">
        <f t="shared" si="2"/>
        <v>131180.9741</v>
      </c>
      <c r="G44" s="10">
        <v>930131.4735931116</v>
      </c>
      <c r="H44" s="10">
        <f t="shared" si="3"/>
        <v>719623.9382</v>
      </c>
      <c r="I44" s="10">
        <v>152688.83294255967</v>
      </c>
      <c r="J44" s="10">
        <f t="shared" si="4"/>
        <v>118132.2667</v>
      </c>
      <c r="K44" s="21">
        <v>41730.0</v>
      </c>
      <c r="L44" s="22" t="s">
        <v>155</v>
      </c>
      <c r="M44" s="7">
        <f t="shared" si="5"/>
        <v>257.9027264</v>
      </c>
    </row>
    <row r="45" ht="15.75" customHeight="1">
      <c r="A45" s="7" t="s">
        <v>63</v>
      </c>
      <c r="B45" s="8">
        <v>88.16744296121878</v>
      </c>
      <c r="C45" s="10">
        <v>690879.7982516834</v>
      </c>
      <c r="D45" s="9">
        <f t="shared" si="1"/>
        <v>563574.5098</v>
      </c>
      <c r="E45" s="10">
        <v>173099.24330165773</v>
      </c>
      <c r="F45" s="10">
        <f t="shared" si="2"/>
        <v>141203.0304</v>
      </c>
      <c r="G45" s="10">
        <v>863979.041553341</v>
      </c>
      <c r="H45" s="10">
        <f t="shared" si="3"/>
        <v>704777.5402</v>
      </c>
      <c r="I45" s="10">
        <v>147198.696369442</v>
      </c>
      <c r="J45" s="10">
        <f t="shared" si="4"/>
        <v>120075.0599</v>
      </c>
      <c r="K45" s="21">
        <v>41821.0</v>
      </c>
      <c r="L45" s="22" t="s">
        <v>156</v>
      </c>
      <c r="M45" s="7">
        <f t="shared" si="5"/>
        <v>271.9214829</v>
      </c>
    </row>
    <row r="46" ht="15.75" customHeight="1">
      <c r="A46" s="7" t="s">
        <v>64</v>
      </c>
      <c r="B46" s="8">
        <v>84.58856066485794</v>
      </c>
      <c r="C46" s="10">
        <v>686701.4706187105</v>
      </c>
      <c r="D46" s="9">
        <f t="shared" si="1"/>
        <v>598429.8252</v>
      </c>
      <c r="E46" s="10">
        <v>156603.14371840068</v>
      </c>
      <c r="F46" s="10">
        <f t="shared" si="2"/>
        <v>136472.6827</v>
      </c>
      <c r="G46" s="10">
        <v>843304.6143371112</v>
      </c>
      <c r="H46" s="10">
        <f t="shared" si="3"/>
        <v>734902.5079</v>
      </c>
      <c r="I46" s="10">
        <v>137067.84127832402</v>
      </c>
      <c r="J46" s="10">
        <f t="shared" si="4"/>
        <v>119448.5345</v>
      </c>
      <c r="K46" s="21">
        <v>41913.0</v>
      </c>
      <c r="L46" s="22" t="s">
        <v>157</v>
      </c>
      <c r="M46" s="7">
        <f t="shared" si="5"/>
        <v>290.4958447</v>
      </c>
    </row>
    <row r="47" ht="15.75" customHeight="1">
      <c r="A47" s="7" t="s">
        <v>65</v>
      </c>
      <c r="B47" s="8">
        <v>79.26399604717822</v>
      </c>
      <c r="C47" s="10">
        <v>672749.8113916992</v>
      </c>
      <c r="D47" s="9">
        <f t="shared" si="1"/>
        <v>610665.0206</v>
      </c>
      <c r="E47" s="10">
        <v>160419.64644001034</v>
      </c>
      <c r="F47" s="10">
        <f t="shared" si="2"/>
        <v>145615.3016</v>
      </c>
      <c r="G47" s="10">
        <v>833169.4578317094</v>
      </c>
      <c r="H47" s="10">
        <f t="shared" si="3"/>
        <v>756280.3222</v>
      </c>
      <c r="I47" s="10">
        <v>116284.29138088347</v>
      </c>
      <c r="J47" s="10">
        <f t="shared" si="4"/>
        <v>105552.9827</v>
      </c>
      <c r="K47" s="21">
        <v>42005.0</v>
      </c>
      <c r="L47" s="22" t="s">
        <v>158</v>
      </c>
      <c r="M47" s="7">
        <f t="shared" si="5"/>
        <v>302.5827259</v>
      </c>
    </row>
    <row r="48" ht="15.75" customHeight="1">
      <c r="A48" s="7" t="s">
        <v>66</v>
      </c>
      <c r="B48" s="8">
        <v>78.87739567293062</v>
      </c>
      <c r="C48" s="10">
        <v>791235.9655416702</v>
      </c>
      <c r="D48" s="9">
        <f t="shared" si="1"/>
        <v>747043.3999</v>
      </c>
      <c r="E48" s="10">
        <v>174021.01747036108</v>
      </c>
      <c r="F48" s="10">
        <f t="shared" si="2"/>
        <v>164301.4956</v>
      </c>
      <c r="G48" s="10">
        <v>965256.9830120314</v>
      </c>
      <c r="H48" s="10">
        <f t="shared" si="3"/>
        <v>911344.8955</v>
      </c>
      <c r="I48" s="10">
        <v>149591.7080612978</v>
      </c>
      <c r="J48" s="10">
        <f t="shared" si="4"/>
        <v>141236.626</v>
      </c>
      <c r="K48" s="21">
        <v>42095.0</v>
      </c>
      <c r="L48" s="22" t="s">
        <v>159</v>
      </c>
      <c r="M48" s="7">
        <f t="shared" si="5"/>
        <v>314.72735</v>
      </c>
    </row>
    <row r="49" ht="15.75" customHeight="1">
      <c r="A49" s="7" t="s">
        <v>67</v>
      </c>
      <c r="B49" s="8">
        <v>100.49709003844072</v>
      </c>
      <c r="C49" s="10">
        <v>718281.2654497817</v>
      </c>
      <c r="D49" s="9">
        <f t="shared" si="1"/>
        <v>745323.4132</v>
      </c>
      <c r="E49" s="10">
        <v>192990.26576942843</v>
      </c>
      <c r="F49" s="10">
        <f t="shared" si="2"/>
        <v>200256.0425</v>
      </c>
      <c r="G49" s="10">
        <v>911271.53121921</v>
      </c>
      <c r="H49" s="10">
        <f t="shared" si="3"/>
        <v>945579.4556</v>
      </c>
      <c r="I49" s="10">
        <v>147404.70503841515</v>
      </c>
      <c r="J49" s="10">
        <f t="shared" si="4"/>
        <v>152954.2578</v>
      </c>
      <c r="K49" s="21">
        <v>42186.0</v>
      </c>
      <c r="L49" s="22" t="s">
        <v>160</v>
      </c>
      <c r="M49" s="7">
        <f t="shared" si="5"/>
        <v>345.8954879</v>
      </c>
    </row>
    <row r="50" ht="15.75" customHeight="1">
      <c r="A50" s="7" t="s">
        <v>68</v>
      </c>
      <c r="B50" s="8">
        <v>92.6307312083045</v>
      </c>
      <c r="C50" s="10">
        <v>703681.544169008</v>
      </c>
      <c r="D50" s="9">
        <f t="shared" si="1"/>
        <v>781430.8078</v>
      </c>
      <c r="E50" s="10">
        <v>177694.9568914407</v>
      </c>
      <c r="F50" s="10">
        <f t="shared" si="2"/>
        <v>197328.3438</v>
      </c>
      <c r="G50" s="10">
        <v>881376.5010604486</v>
      </c>
      <c r="H50" s="10">
        <f t="shared" si="3"/>
        <v>978759.1516</v>
      </c>
      <c r="I50" s="10">
        <v>127344.36995735197</v>
      </c>
      <c r="J50" s="10">
        <f t="shared" si="4"/>
        <v>141414.5571</v>
      </c>
      <c r="K50" s="21">
        <v>42278.0</v>
      </c>
      <c r="L50" s="22" t="s">
        <v>161</v>
      </c>
      <c r="M50" s="7">
        <f t="shared" si="5"/>
        <v>370.1766666</v>
      </c>
      <c r="N50" s="23">
        <f>AVERAGE(M47:M50)</f>
        <v>333.3455576</v>
      </c>
    </row>
    <row r="51" ht="15.75" customHeight="1">
      <c r="A51" s="7" t="s">
        <v>69</v>
      </c>
      <c r="B51" s="8">
        <v>92.83231675249847</v>
      </c>
      <c r="C51" s="10">
        <v>677652.0891157027</v>
      </c>
      <c r="D51" s="9">
        <f t="shared" si="1"/>
        <v>843379.4664</v>
      </c>
      <c r="E51" s="10">
        <v>179480.42369351548</v>
      </c>
      <c r="F51" s="10">
        <f t="shared" si="2"/>
        <v>223374.3633</v>
      </c>
      <c r="G51" s="10">
        <v>857132.5128092181</v>
      </c>
      <c r="H51" s="10">
        <f t="shared" si="3"/>
        <v>1066753.83</v>
      </c>
      <c r="I51" s="10">
        <v>133430.07456094024</v>
      </c>
      <c r="J51" s="10">
        <f t="shared" si="4"/>
        <v>166061.8876</v>
      </c>
      <c r="K51" s="21">
        <v>42370.0</v>
      </c>
      <c r="L51" s="22" t="s">
        <v>162</v>
      </c>
      <c r="M51" s="7">
        <f t="shared" si="5"/>
        <v>414.868932</v>
      </c>
    </row>
    <row r="52" ht="15.75" customHeight="1">
      <c r="A52" s="7" t="s">
        <v>70</v>
      </c>
      <c r="B52" s="8">
        <v>90.2655726865842</v>
      </c>
      <c r="C52" s="10">
        <v>760703.2801516564</v>
      </c>
      <c r="D52" s="9">
        <f t="shared" si="1"/>
        <v>1055945.458</v>
      </c>
      <c r="E52" s="10">
        <v>187899.66185803572</v>
      </c>
      <c r="F52" s="10">
        <f t="shared" si="2"/>
        <v>260826.7898</v>
      </c>
      <c r="G52" s="10">
        <v>948602.9420096921</v>
      </c>
      <c r="H52" s="10">
        <f t="shared" si="3"/>
        <v>1316772.248</v>
      </c>
      <c r="I52" s="10">
        <v>148260.210877463</v>
      </c>
      <c r="J52" s="10">
        <f t="shared" si="4"/>
        <v>205802.5783</v>
      </c>
      <c r="K52" s="21">
        <v>42461.0</v>
      </c>
      <c r="L52" s="22" t="s">
        <v>163</v>
      </c>
      <c r="M52" s="7">
        <f t="shared" si="5"/>
        <v>462.7227683</v>
      </c>
    </row>
    <row r="53" ht="15.75" customHeight="1">
      <c r="A53" s="7" t="s">
        <v>71</v>
      </c>
      <c r="B53" s="8">
        <v>88.67861828219073</v>
      </c>
      <c r="C53" s="10">
        <v>694382.4757762305</v>
      </c>
      <c r="D53" s="9">
        <f t="shared" si="1"/>
        <v>1021950.688</v>
      </c>
      <c r="E53" s="10">
        <v>193030.1033736731</v>
      </c>
      <c r="F53" s="10">
        <f t="shared" si="2"/>
        <v>284090.1863</v>
      </c>
      <c r="G53" s="10">
        <v>887412.5791499035</v>
      </c>
      <c r="H53" s="10">
        <f t="shared" si="3"/>
        <v>1306040.874</v>
      </c>
      <c r="I53" s="10">
        <v>146914.03159839427</v>
      </c>
      <c r="J53" s="10">
        <f t="shared" si="4"/>
        <v>216219.304</v>
      </c>
      <c r="K53" s="21">
        <v>42552.0</v>
      </c>
      <c r="L53" s="22" t="s">
        <v>164</v>
      </c>
      <c r="M53" s="7">
        <f t="shared" si="5"/>
        <v>490.5980979</v>
      </c>
    </row>
    <row r="54" ht="15.75" customHeight="1">
      <c r="A54" s="7" t="s">
        <v>72</v>
      </c>
      <c r="B54" s="8">
        <v>84.34352468298596</v>
      </c>
      <c r="C54" s="10">
        <v>693173.5493470578</v>
      </c>
      <c r="D54" s="9">
        <f t="shared" si="1"/>
        <v>1069454.554</v>
      </c>
      <c r="E54" s="10">
        <v>185783.37864128867</v>
      </c>
      <c r="F54" s="10">
        <f t="shared" si="2"/>
        <v>286633.6729</v>
      </c>
      <c r="G54" s="10">
        <v>878956.9279883464</v>
      </c>
      <c r="H54" s="10">
        <f t="shared" si="3"/>
        <v>1356088.227</v>
      </c>
      <c r="I54" s="10">
        <v>140767.70716094368</v>
      </c>
      <c r="J54" s="10">
        <f t="shared" si="4"/>
        <v>217181.7803</v>
      </c>
      <c r="K54" s="21">
        <v>42644.0</v>
      </c>
      <c r="L54" s="22" t="s">
        <v>165</v>
      </c>
      <c r="M54" s="7">
        <f t="shared" si="5"/>
        <v>514.2982231</v>
      </c>
    </row>
    <row r="55" ht="15.75" customHeight="1">
      <c r="A55" s="7" t="s">
        <v>73</v>
      </c>
      <c r="B55" s="8">
        <v>91.46546125215139</v>
      </c>
      <c r="C55" s="10">
        <v>681444.7661102224</v>
      </c>
      <c r="D55" s="9">
        <f t="shared" si="1"/>
        <v>1116437.955</v>
      </c>
      <c r="E55" s="10">
        <v>194211.6667513001</v>
      </c>
      <c r="F55" s="10">
        <f t="shared" si="2"/>
        <v>318184.6671</v>
      </c>
      <c r="G55" s="10">
        <v>875656.4328615225</v>
      </c>
      <c r="H55" s="10">
        <f t="shared" si="3"/>
        <v>1434622.622</v>
      </c>
      <c r="I55" s="10">
        <v>134667.57440605693</v>
      </c>
      <c r="J55" s="10">
        <f t="shared" si="4"/>
        <v>220631.2219</v>
      </c>
      <c r="K55" s="21">
        <v>42736.0</v>
      </c>
      <c r="L55" s="22" t="s">
        <v>166</v>
      </c>
      <c r="M55" s="7">
        <f t="shared" si="5"/>
        <v>546.1332322</v>
      </c>
    </row>
    <row r="56" ht="15.75" customHeight="1">
      <c r="A56" s="7" t="s">
        <v>74</v>
      </c>
      <c r="B56" s="8">
        <v>87.9038615739767</v>
      </c>
      <c r="C56" s="10">
        <v>778401.6764493167</v>
      </c>
      <c r="D56" s="9">
        <f t="shared" si="1"/>
        <v>1317355.632</v>
      </c>
      <c r="E56" s="10">
        <v>211208.75068866156</v>
      </c>
      <c r="F56" s="10">
        <f t="shared" si="2"/>
        <v>357446.6059</v>
      </c>
      <c r="G56" s="10">
        <v>989610.4271379783</v>
      </c>
      <c r="H56" s="10">
        <f t="shared" si="3"/>
        <v>1674802.238</v>
      </c>
      <c r="I56" s="10">
        <v>150287.5619987416</v>
      </c>
      <c r="J56" s="10">
        <f t="shared" si="4"/>
        <v>254344.4756</v>
      </c>
      <c r="K56" s="21">
        <v>42826.0</v>
      </c>
      <c r="L56" s="22" t="s">
        <v>167</v>
      </c>
      <c r="M56" s="7">
        <f t="shared" si="5"/>
        <v>564.1491546</v>
      </c>
    </row>
    <row r="57" ht="15.75" customHeight="1">
      <c r="A57" s="7" t="s">
        <v>75</v>
      </c>
      <c r="B57" s="8">
        <v>94.98853942843846</v>
      </c>
      <c r="C57" s="10">
        <v>721120.4268527941</v>
      </c>
      <c r="D57" s="9">
        <f t="shared" si="1"/>
        <v>1329753.64</v>
      </c>
      <c r="E57" s="10">
        <v>229079.80670323674</v>
      </c>
      <c r="F57" s="10">
        <f t="shared" si="2"/>
        <v>422425.5692</v>
      </c>
      <c r="G57" s="10">
        <v>950200.2335560309</v>
      </c>
      <c r="H57" s="10">
        <f t="shared" si="3"/>
        <v>1752179.209</v>
      </c>
      <c r="I57" s="10">
        <v>153867.07257565853</v>
      </c>
      <c r="J57" s="10">
        <f t="shared" si="4"/>
        <v>283732.4976</v>
      </c>
      <c r="K57" s="21">
        <v>42917.0</v>
      </c>
      <c r="L57" s="22" t="s">
        <v>168</v>
      </c>
      <c r="M57" s="7">
        <f t="shared" si="5"/>
        <v>614.6927088</v>
      </c>
    </row>
    <row r="58" ht="15.75" customHeight="1">
      <c r="A58" s="7" t="s">
        <v>76</v>
      </c>
      <c r="B58" s="8">
        <v>100.96475874403997</v>
      </c>
      <c r="C58" s="10">
        <v>724592.9216389629</v>
      </c>
      <c r="D58" s="9">
        <f t="shared" si="1"/>
        <v>1401008.817</v>
      </c>
      <c r="E58" s="10">
        <v>227978.62402592791</v>
      </c>
      <c r="F58" s="10">
        <f t="shared" si="2"/>
        <v>440799.3135</v>
      </c>
      <c r="G58" s="10">
        <v>952571.5456648909</v>
      </c>
      <c r="H58" s="10">
        <f t="shared" si="3"/>
        <v>1841808.131</v>
      </c>
      <c r="I58" s="10">
        <v>145441.11931488177</v>
      </c>
      <c r="J58" s="10">
        <f t="shared" si="4"/>
        <v>281212.0909</v>
      </c>
      <c r="K58" s="21">
        <v>43009.0</v>
      </c>
      <c r="L58" s="22" t="s">
        <v>169</v>
      </c>
      <c r="M58" s="7">
        <f t="shared" si="5"/>
        <v>644.5275016</v>
      </c>
    </row>
    <row r="59" ht="15.75" customHeight="1">
      <c r="A59" s="7" t="s">
        <v>77</v>
      </c>
      <c r="B59" s="8">
        <v>119.88765189741584</v>
      </c>
      <c r="C59" s="10">
        <v>707324.2680572141</v>
      </c>
      <c r="D59" s="9">
        <f t="shared" si="1"/>
        <v>1520754.193</v>
      </c>
      <c r="E59" s="10">
        <v>225441.6687326833</v>
      </c>
      <c r="F59" s="10">
        <f t="shared" si="2"/>
        <v>484701.824</v>
      </c>
      <c r="G59" s="10">
        <v>932765.9367898974</v>
      </c>
      <c r="H59" s="10">
        <f t="shared" si="3"/>
        <v>2005456.017</v>
      </c>
      <c r="I59" s="10">
        <v>144939.93221966934</v>
      </c>
      <c r="J59" s="10">
        <f t="shared" si="4"/>
        <v>311622.292</v>
      </c>
      <c r="K59" s="21">
        <v>43101.0</v>
      </c>
      <c r="L59" s="22" t="s">
        <v>170</v>
      </c>
      <c r="M59" s="7">
        <f t="shared" si="5"/>
        <v>716.6962555</v>
      </c>
    </row>
    <row r="60" ht="15.75" customHeight="1">
      <c r="A60" s="7" t="s">
        <v>78</v>
      </c>
      <c r="B60" s="8">
        <v>121.66882265979439</v>
      </c>
      <c r="C60" s="10">
        <v>747428.2999545746</v>
      </c>
      <c r="D60" s="9">
        <f t="shared" si="1"/>
        <v>1773696.548</v>
      </c>
      <c r="E60" s="10">
        <v>220135.48182057161</v>
      </c>
      <c r="F60" s="10">
        <f t="shared" si="2"/>
        <v>522395.9866</v>
      </c>
      <c r="G60" s="10">
        <v>967563.7817751461</v>
      </c>
      <c r="H60" s="10">
        <f t="shared" si="3"/>
        <v>2296092.535</v>
      </c>
      <c r="I60" s="10">
        <v>137726.1206501707</v>
      </c>
      <c r="J60" s="10">
        <f t="shared" si="4"/>
        <v>326833.1488</v>
      </c>
      <c r="K60" s="21">
        <v>43191.0</v>
      </c>
      <c r="L60" s="22" t="s">
        <v>171</v>
      </c>
      <c r="M60" s="7">
        <f t="shared" si="5"/>
        <v>791.0509475</v>
      </c>
    </row>
    <row r="61" ht="15.75" customHeight="1">
      <c r="A61" s="7" t="s">
        <v>79</v>
      </c>
      <c r="B61" s="8">
        <v>117.65115723319354</v>
      </c>
      <c r="C61" s="10">
        <v>696101.5835218076</v>
      </c>
      <c r="D61" s="9">
        <f t="shared" si="1"/>
        <v>1838770.785</v>
      </c>
      <c r="E61" s="10">
        <v>206728.92891598196</v>
      </c>
      <c r="F61" s="10">
        <f t="shared" si="2"/>
        <v>546079.9455</v>
      </c>
      <c r="G61" s="10">
        <v>902830.5124377895</v>
      </c>
      <c r="H61" s="10">
        <f t="shared" si="3"/>
        <v>2384850.73</v>
      </c>
      <c r="I61" s="10">
        <v>144474.37418546676</v>
      </c>
      <c r="J61" s="10">
        <f t="shared" si="4"/>
        <v>381632.889</v>
      </c>
      <c r="K61" s="21">
        <v>43282.0</v>
      </c>
      <c r="L61" s="22" t="s">
        <v>172</v>
      </c>
      <c r="M61" s="7">
        <f t="shared" si="5"/>
        <v>880.5411265</v>
      </c>
    </row>
    <row r="62" ht="15.75" customHeight="1">
      <c r="A62" s="7" t="s">
        <v>80</v>
      </c>
      <c r="B62" s="8">
        <v>118.17480221213368</v>
      </c>
      <c r="C62" s="10">
        <v>678655.6203844536</v>
      </c>
      <c r="D62" s="9">
        <f t="shared" si="1"/>
        <v>2011616.822</v>
      </c>
      <c r="E62" s="10">
        <v>171694.68040516032</v>
      </c>
      <c r="F62" s="10">
        <f t="shared" si="2"/>
        <v>508923.6677</v>
      </c>
      <c r="G62" s="10">
        <v>850350.3007896139</v>
      </c>
      <c r="H62" s="10">
        <f t="shared" si="3"/>
        <v>2520540.49</v>
      </c>
      <c r="I62" s="10">
        <v>160897.22038331695</v>
      </c>
      <c r="J62" s="10">
        <f t="shared" si="4"/>
        <v>476918.6985</v>
      </c>
      <c r="K62" s="21">
        <v>43374.0</v>
      </c>
      <c r="L62" s="22" t="s">
        <v>173</v>
      </c>
      <c r="M62" s="7">
        <f t="shared" si="5"/>
        <v>988.0762956</v>
      </c>
    </row>
    <row r="63" ht="15.75" customHeight="1">
      <c r="A63" s="7" t="s">
        <v>81</v>
      </c>
      <c r="B63" s="8">
        <v>122.77533419274918</v>
      </c>
      <c r="C63" s="10">
        <v>665848.7152997089</v>
      </c>
      <c r="D63" s="9">
        <f t="shared" si="1"/>
        <v>2131622.078</v>
      </c>
      <c r="E63" s="10">
        <v>168867.28177685314</v>
      </c>
      <c r="F63" s="10">
        <f t="shared" si="2"/>
        <v>540605.1222</v>
      </c>
      <c r="G63" s="10">
        <v>834715.997076562</v>
      </c>
      <c r="H63" s="10">
        <f t="shared" si="3"/>
        <v>2672227.2</v>
      </c>
      <c r="I63" s="10">
        <v>145979.48694396392</v>
      </c>
      <c r="J63" s="10">
        <f t="shared" si="4"/>
        <v>467333.0295</v>
      </c>
      <c r="K63" s="21">
        <v>43466.0</v>
      </c>
      <c r="L63" s="22" t="s">
        <v>174</v>
      </c>
      <c r="M63" s="7">
        <f t="shared" si="5"/>
        <v>1067.159452</v>
      </c>
    </row>
    <row r="64" ht="15.75" customHeight="1">
      <c r="A64" s="7" t="s">
        <v>82</v>
      </c>
      <c r="B64" s="8">
        <v>126.77445918623697</v>
      </c>
      <c r="C64" s="10">
        <v>751784.4607771325</v>
      </c>
      <c r="D64" s="9">
        <f t="shared" si="1"/>
        <v>2652736.509</v>
      </c>
      <c r="E64" s="10">
        <v>171113.94006205906</v>
      </c>
      <c r="F64" s="10">
        <f t="shared" si="2"/>
        <v>603790.341</v>
      </c>
      <c r="G64" s="10">
        <v>922898.4008391916</v>
      </c>
      <c r="H64" s="10">
        <f t="shared" si="3"/>
        <v>3256526.85</v>
      </c>
      <c r="I64" s="10">
        <v>159369.0737788398</v>
      </c>
      <c r="J64" s="10">
        <f t="shared" si="4"/>
        <v>562347.5643</v>
      </c>
      <c r="K64" s="21">
        <v>43556.0</v>
      </c>
      <c r="L64" s="22" t="s">
        <v>175</v>
      </c>
      <c r="M64" s="7">
        <f t="shared" si="5"/>
        <v>1176.238639</v>
      </c>
    </row>
    <row r="65" ht="15.75" customHeight="1">
      <c r="A65" s="7" t="s">
        <v>83</v>
      </c>
      <c r="B65" s="8">
        <v>118.08852509269961</v>
      </c>
      <c r="C65" s="10">
        <v>683900.8985525784</v>
      </c>
      <c r="D65" s="9">
        <f t="shared" si="1"/>
        <v>2657793.62</v>
      </c>
      <c r="E65" s="10">
        <v>176396.74291737535</v>
      </c>
      <c r="F65" s="10">
        <f t="shared" si="2"/>
        <v>685517.6517</v>
      </c>
      <c r="G65" s="10">
        <v>860297.6414699538</v>
      </c>
      <c r="H65" s="10">
        <f t="shared" si="3"/>
        <v>3343311.272</v>
      </c>
      <c r="I65" s="10">
        <v>166474.0916804299</v>
      </c>
      <c r="J65" s="10">
        <f t="shared" si="4"/>
        <v>646955.9841</v>
      </c>
      <c r="K65" s="21">
        <v>43647.0</v>
      </c>
      <c r="L65" s="22" t="s">
        <v>176</v>
      </c>
      <c r="M65" s="7">
        <f t="shared" si="5"/>
        <v>1295.456254</v>
      </c>
    </row>
    <row r="66" ht="15.75" customHeight="1">
      <c r="A66" s="7" t="s">
        <v>84</v>
      </c>
      <c r="B66" s="8">
        <v>113.32724380054712</v>
      </c>
      <c r="C66" s="10">
        <v>671361.13972242</v>
      </c>
      <c r="D66" s="9">
        <f t="shared" si="1"/>
        <v>2997779.495</v>
      </c>
      <c r="E66" s="10">
        <v>153557.48180457175</v>
      </c>
      <c r="F66" s="10">
        <f t="shared" si="2"/>
        <v>685668.9239</v>
      </c>
      <c r="G66" s="10">
        <v>824918.6215269917</v>
      </c>
      <c r="H66" s="10">
        <f t="shared" si="3"/>
        <v>3683448.419</v>
      </c>
      <c r="I66" s="10">
        <v>173554.69540591474</v>
      </c>
      <c r="J66" s="10">
        <f t="shared" si="4"/>
        <v>774961.0103</v>
      </c>
      <c r="K66" s="21">
        <v>43739.0</v>
      </c>
      <c r="L66" s="22" t="s">
        <v>177</v>
      </c>
      <c r="M66" s="7">
        <f t="shared" si="5"/>
        <v>1488.463389</v>
      </c>
    </row>
    <row r="67" ht="15.75" customHeight="1">
      <c r="A67" s="7" t="s">
        <v>85</v>
      </c>
      <c r="B67" s="8">
        <v>118.86212029748617</v>
      </c>
      <c r="C67" s="10">
        <v>632389.35353461</v>
      </c>
      <c r="D67" s="9">
        <f t="shared" si="1"/>
        <v>3052178.306</v>
      </c>
      <c r="E67" s="10">
        <v>147946.8652804679</v>
      </c>
      <c r="F67" s="10">
        <f t="shared" si="2"/>
        <v>714054.1031</v>
      </c>
      <c r="G67" s="10">
        <v>780336.2188150779</v>
      </c>
      <c r="H67" s="10">
        <f t="shared" si="3"/>
        <v>3766232.409</v>
      </c>
      <c r="I67" s="10">
        <v>139323.35480735445</v>
      </c>
      <c r="J67" s="10">
        <f t="shared" si="4"/>
        <v>672433.3968</v>
      </c>
      <c r="K67" s="21">
        <v>43831.0</v>
      </c>
      <c r="L67" s="22" t="s">
        <v>178</v>
      </c>
      <c r="M67" s="7">
        <f t="shared" si="5"/>
        <v>1608.866553</v>
      </c>
    </row>
    <row r="68" ht="15.75" customHeight="1">
      <c r="A68" s="7" t="s">
        <v>86</v>
      </c>
      <c r="B68" s="8">
        <v>120.34371957296065</v>
      </c>
      <c r="C68" s="10">
        <v>609379.9894648013</v>
      </c>
      <c r="D68" s="9">
        <f t="shared" si="1"/>
        <v>2997850.093</v>
      </c>
      <c r="E68" s="10">
        <v>118831.91607431167</v>
      </c>
      <c r="F68" s="10">
        <f t="shared" si="2"/>
        <v>584594.6319</v>
      </c>
      <c r="G68" s="10">
        <v>728211.905539113</v>
      </c>
      <c r="H68" s="10">
        <f t="shared" si="3"/>
        <v>3582444.724</v>
      </c>
      <c r="I68" s="10">
        <v>136593.32836722894</v>
      </c>
      <c r="J68" s="10">
        <f t="shared" si="4"/>
        <v>671972.0522</v>
      </c>
      <c r="K68" s="21">
        <v>43922.0</v>
      </c>
      <c r="L68" s="22" t="s">
        <v>179</v>
      </c>
      <c r="M68" s="7">
        <f t="shared" si="5"/>
        <v>1639.896334</v>
      </c>
    </row>
    <row r="69" ht="15.75" customHeight="1">
      <c r="A69" s="7" t="s">
        <v>87</v>
      </c>
      <c r="B69" s="8">
        <v>121.42207410895907</v>
      </c>
      <c r="C69" s="10">
        <v>614192.4784042229</v>
      </c>
      <c r="D69" s="9">
        <f t="shared" si="1"/>
        <v>3278442.533</v>
      </c>
      <c r="E69" s="10">
        <v>136935.27553956184</v>
      </c>
      <c r="F69" s="10">
        <f t="shared" si="2"/>
        <v>730934.4341</v>
      </c>
      <c r="G69" s="10">
        <v>751127.7539437847</v>
      </c>
      <c r="H69" s="10">
        <f t="shared" si="3"/>
        <v>4009376.967</v>
      </c>
      <c r="I69" s="10">
        <v>136347.82248110077</v>
      </c>
      <c r="J69" s="10">
        <f t="shared" si="4"/>
        <v>727798.7215</v>
      </c>
      <c r="K69" s="21">
        <v>44013.0</v>
      </c>
      <c r="L69" s="22" t="s">
        <v>180</v>
      </c>
      <c r="M69" s="7">
        <f t="shared" si="5"/>
        <v>1779.335132</v>
      </c>
    </row>
    <row r="70" ht="15.75" customHeight="1">
      <c r="A70" s="7" t="s">
        <v>88</v>
      </c>
      <c r="B70" s="8">
        <v>117.00450018781339</v>
      </c>
      <c r="C70" s="10">
        <v>642403.3231979503</v>
      </c>
      <c r="D70" s="9">
        <f t="shared" si="1"/>
        <v>3846026.775</v>
      </c>
      <c r="E70" s="10">
        <v>150921.0025940372</v>
      </c>
      <c r="F70" s="10">
        <f t="shared" si="2"/>
        <v>903554.1939</v>
      </c>
      <c r="G70" s="10">
        <v>793324.3257919875</v>
      </c>
      <c r="H70" s="10">
        <f t="shared" si="3"/>
        <v>4749580.969</v>
      </c>
      <c r="I70" s="10">
        <v>120573.80620850835</v>
      </c>
      <c r="J70" s="10">
        <f t="shared" si="4"/>
        <v>721867.5095</v>
      </c>
      <c r="K70" s="21">
        <v>44105.0</v>
      </c>
      <c r="L70" s="22" t="s">
        <v>181</v>
      </c>
      <c r="M70" s="7">
        <f t="shared" si="5"/>
        <v>1995.7181</v>
      </c>
    </row>
    <row r="71" ht="15.75" customHeight="1">
      <c r="A71" s="7" t="s">
        <v>89</v>
      </c>
      <c r="B71" s="8">
        <v>111.94469435246617</v>
      </c>
      <c r="C71" s="10">
        <v>652831.9767063216</v>
      </c>
      <c r="D71" s="9">
        <f t="shared" si="1"/>
        <v>4499966.993</v>
      </c>
      <c r="E71" s="10">
        <v>147517.11225906957</v>
      </c>
      <c r="F71" s="10">
        <f t="shared" si="2"/>
        <v>1016834.591</v>
      </c>
      <c r="G71" s="10">
        <v>800349.0889653912</v>
      </c>
      <c r="H71" s="10">
        <f t="shared" si="3"/>
        <v>5516801.584</v>
      </c>
      <c r="I71" s="10">
        <v>125271.19242964438</v>
      </c>
      <c r="J71" s="10">
        <f t="shared" si="4"/>
        <v>863493.5959</v>
      </c>
      <c r="K71" s="21">
        <v>44197.0</v>
      </c>
      <c r="L71" s="22" t="s">
        <v>182</v>
      </c>
      <c r="M71" s="7">
        <f t="shared" si="5"/>
        <v>2297.748977</v>
      </c>
    </row>
    <row r="72" ht="15.75" customHeight="1">
      <c r="A72" s="7" t="s">
        <v>90</v>
      </c>
      <c r="B72" s="8">
        <v>103.77668395869863</v>
      </c>
      <c r="C72" s="10">
        <v>723516.6224906748</v>
      </c>
      <c r="D72" s="9">
        <f t="shared" si="1"/>
        <v>5709121.385</v>
      </c>
      <c r="E72" s="10">
        <v>163057.52331432875</v>
      </c>
      <c r="F72" s="10">
        <f t="shared" si="2"/>
        <v>1286653.498</v>
      </c>
      <c r="G72" s="10">
        <v>886574.1458050036</v>
      </c>
      <c r="H72" s="10">
        <f t="shared" si="3"/>
        <v>6995774.883</v>
      </c>
      <c r="I72" s="10">
        <v>146242.5639765279</v>
      </c>
      <c r="J72" s="10">
        <f t="shared" si="4"/>
        <v>1153970.1</v>
      </c>
      <c r="K72" s="21">
        <v>44287.0</v>
      </c>
      <c r="L72" s="22" t="s">
        <v>183</v>
      </c>
      <c r="M72" s="7">
        <f t="shared" si="5"/>
        <v>2630.361477</v>
      </c>
    </row>
    <row r="73" ht="15.75" customHeight="1">
      <c r="A73" s="7" t="s">
        <v>91</v>
      </c>
      <c r="B73" s="8">
        <v>101.90644857959275</v>
      </c>
      <c r="C73" s="10">
        <v>686756.4678266742</v>
      </c>
      <c r="D73" s="9">
        <f t="shared" si="1"/>
        <v>5705013.676</v>
      </c>
      <c r="E73" s="10">
        <v>164904.01955605674</v>
      </c>
      <c r="F73" s="10">
        <f t="shared" si="2"/>
        <v>1369888.353</v>
      </c>
      <c r="G73" s="10">
        <v>851660.4873827309</v>
      </c>
      <c r="H73" s="10">
        <f t="shared" si="3"/>
        <v>7074902.03</v>
      </c>
      <c r="I73" s="10">
        <v>161505.1882138258</v>
      </c>
      <c r="J73" s="10">
        <f t="shared" si="4"/>
        <v>1341653.629</v>
      </c>
      <c r="K73" s="21">
        <v>44378.0</v>
      </c>
      <c r="L73" s="22" t="s">
        <v>184</v>
      </c>
      <c r="M73" s="7">
        <f t="shared" si="5"/>
        <v>2769.163531</v>
      </c>
    </row>
    <row r="74" ht="15.75" customHeight="1">
      <c r="A74" s="7" t="s">
        <v>92</v>
      </c>
      <c r="B74" s="8">
        <v>97.54443039977672</v>
      </c>
      <c r="C74" s="10">
        <v>696134.669112115</v>
      </c>
      <c r="D74" s="9">
        <f t="shared" si="1"/>
        <v>6491293.604</v>
      </c>
      <c r="E74" s="10">
        <v>182089.20202110664</v>
      </c>
      <c r="F74" s="10">
        <f t="shared" si="2"/>
        <v>1697939.386</v>
      </c>
      <c r="G74" s="10">
        <v>878223.8711332217</v>
      </c>
      <c r="H74" s="10">
        <f t="shared" si="3"/>
        <v>8189232.989</v>
      </c>
      <c r="I74" s="10">
        <v>144860.42838246087</v>
      </c>
      <c r="J74" s="10">
        <f t="shared" si="4"/>
        <v>1350789.745</v>
      </c>
      <c r="K74" s="21">
        <v>44470.0</v>
      </c>
      <c r="L74" s="22" t="s">
        <v>185</v>
      </c>
      <c r="M74" s="7">
        <f t="shared" si="5"/>
        <v>3108.369662</v>
      </c>
    </row>
    <row r="75" ht="15.75" customHeight="1">
      <c r="A75" s="7" t="s">
        <v>93</v>
      </c>
      <c r="B75" s="8">
        <v>90.9365980020735</v>
      </c>
      <c r="C75" s="10">
        <v>697592.0384984014</v>
      </c>
      <c r="D75" s="9">
        <f t="shared" si="1"/>
        <v>7340441.522</v>
      </c>
      <c r="E75" s="10">
        <v>183203.16300082795</v>
      </c>
      <c r="F75" s="10">
        <f t="shared" si="2"/>
        <v>1927762.977</v>
      </c>
      <c r="G75" s="10">
        <v>880795.2014992293</v>
      </c>
      <c r="H75" s="10">
        <f t="shared" si="3"/>
        <v>9268204.499</v>
      </c>
      <c r="I75" s="10">
        <v>135246.4241533464</v>
      </c>
      <c r="J75" s="10">
        <f t="shared" si="4"/>
        <v>1423136.178</v>
      </c>
      <c r="K75" s="21">
        <v>44562.0</v>
      </c>
      <c r="L75" s="22" t="s">
        <v>186</v>
      </c>
      <c r="M75" s="7">
        <f t="shared" si="5"/>
        <v>3507.64263</v>
      </c>
    </row>
    <row r="76" ht="15.75" customHeight="1">
      <c r="A76" s="7" t="s">
        <v>94</v>
      </c>
      <c r="B76" s="8">
        <v>90.55204803701629</v>
      </c>
      <c r="C76" s="10">
        <v>774238.2057146536</v>
      </c>
      <c r="D76" s="9">
        <f t="shared" si="1"/>
        <v>9589358.057</v>
      </c>
      <c r="E76" s="10">
        <v>206436.40838854903</v>
      </c>
      <c r="F76" s="10">
        <f t="shared" si="2"/>
        <v>2556826.338</v>
      </c>
      <c r="G76" s="10">
        <v>980674.6141032026</v>
      </c>
      <c r="H76" s="10">
        <f t="shared" si="3"/>
        <v>12146184.39</v>
      </c>
      <c r="I76" s="10">
        <v>156758.6917794239</v>
      </c>
      <c r="J76" s="10">
        <f t="shared" si="4"/>
        <v>1941541.005</v>
      </c>
      <c r="K76" s="21">
        <v>44652.0</v>
      </c>
      <c r="L76" s="22" t="s">
        <v>187</v>
      </c>
      <c r="M76" s="7">
        <f t="shared" si="5"/>
        <v>4128.664647</v>
      </c>
    </row>
    <row r="77" ht="15.75" customHeight="1">
      <c r="A77" s="7" t="s">
        <v>95</v>
      </c>
      <c r="B77" s="8">
        <v>94.49551577653908</v>
      </c>
      <c r="C77" s="10">
        <v>727933.4237592873</v>
      </c>
      <c r="D77" s="9">
        <f t="shared" si="1"/>
        <v>10603324.7</v>
      </c>
      <c r="E77" s="10">
        <v>201183.2431321503</v>
      </c>
      <c r="F77" s="10">
        <f t="shared" si="2"/>
        <v>2930503.231</v>
      </c>
      <c r="G77" s="10">
        <v>929116.6668914376</v>
      </c>
      <c r="H77" s="10">
        <f t="shared" si="3"/>
        <v>13533827.93</v>
      </c>
      <c r="I77" s="10">
        <v>157128.1886388298</v>
      </c>
      <c r="J77" s="10">
        <f t="shared" si="4"/>
        <v>2288782.392</v>
      </c>
      <c r="K77" s="21">
        <v>44743.0</v>
      </c>
      <c r="L77" s="22" t="s">
        <v>188</v>
      </c>
      <c r="M77" s="7">
        <f t="shared" si="5"/>
        <v>4855.624248</v>
      </c>
    </row>
    <row r="78" ht="15.75" customHeight="1">
      <c r="A78" s="7" t="s">
        <v>96</v>
      </c>
      <c r="B78" s="8">
        <v>93.60568080973985</v>
      </c>
      <c r="C78" s="10">
        <v>704884.6820346665</v>
      </c>
      <c r="D78" s="9">
        <f t="shared" si="1"/>
        <v>12526164.38</v>
      </c>
      <c r="E78" s="10">
        <v>183968.0080297064</v>
      </c>
      <c r="F78" s="10">
        <f t="shared" si="2"/>
        <v>3269206.392</v>
      </c>
      <c r="G78" s="10">
        <v>888852.690064373</v>
      </c>
      <c r="H78" s="10">
        <f t="shared" si="3"/>
        <v>15795370.77</v>
      </c>
      <c r="I78" s="10">
        <v>155364.43369878802</v>
      </c>
      <c r="J78" s="10">
        <f t="shared" si="4"/>
        <v>2760906.123</v>
      </c>
      <c r="K78" s="21">
        <v>44835.0</v>
      </c>
      <c r="L78" s="22" t="s">
        <v>189</v>
      </c>
      <c r="M78" s="7">
        <f t="shared" si="5"/>
        <v>5923.722497</v>
      </c>
    </row>
    <row r="79" ht="15.75" customHeight="1">
      <c r="A79" s="7" t="s">
        <v>97</v>
      </c>
      <c r="B79" s="8">
        <v>100.44587687201995</v>
      </c>
      <c r="C79" s="10">
        <v>705021.0967185991</v>
      </c>
      <c r="D79" s="9">
        <f t="shared" si="1"/>
        <v>14751200.1</v>
      </c>
      <c r="E79" s="10">
        <v>189818.11859454834</v>
      </c>
      <c r="F79" s="10">
        <f t="shared" si="2"/>
        <v>3971576.259</v>
      </c>
      <c r="G79" s="10">
        <v>894839.2153131474</v>
      </c>
      <c r="H79" s="10">
        <f t="shared" si="3"/>
        <v>18722776.36</v>
      </c>
      <c r="I79" s="10">
        <v>127841.3156689447</v>
      </c>
      <c r="J79" s="10">
        <f t="shared" si="4"/>
        <v>2674831.77</v>
      </c>
      <c r="K79" s="21">
        <v>44927.0</v>
      </c>
      <c r="L79" s="22" t="s">
        <v>190</v>
      </c>
      <c r="M79" s="7">
        <f t="shared" si="5"/>
        <v>6974.60976</v>
      </c>
    </row>
    <row r="80" ht="15.75" customHeight="1">
      <c r="A80" s="7" t="s">
        <v>98</v>
      </c>
      <c r="B80" s="8">
        <v>99.22896646800389</v>
      </c>
      <c r="C80" s="10">
        <v>733350.4740362358</v>
      </c>
      <c r="D80" s="9">
        <f t="shared" si="1"/>
        <v>19007513.86</v>
      </c>
      <c r="E80" s="10">
        <v>212141.10820252786</v>
      </c>
      <c r="F80" s="10">
        <f t="shared" si="2"/>
        <v>5498428.374</v>
      </c>
      <c r="G80" s="10">
        <v>945491.5822387637</v>
      </c>
      <c r="H80" s="10">
        <f t="shared" si="3"/>
        <v>24505942.24</v>
      </c>
      <c r="I80" s="10">
        <v>138504.8955906346</v>
      </c>
      <c r="J80" s="10">
        <f t="shared" si="4"/>
        <v>3589871.168</v>
      </c>
      <c r="K80" s="21">
        <v>45017.0</v>
      </c>
      <c r="L80" s="22" t="s">
        <v>191</v>
      </c>
      <c r="M80" s="7">
        <f t="shared" si="5"/>
        <v>8639.893927</v>
      </c>
    </row>
    <row r="81" ht="15.75" customHeight="1">
      <c r="A81" s="7" t="s">
        <v>99</v>
      </c>
      <c r="B81" s="8">
        <v>118.1273493814723</v>
      </c>
      <c r="C81" s="10">
        <v>723190.5924313071</v>
      </c>
      <c r="D81" s="9">
        <f t="shared" si="1"/>
        <v>25013035.15</v>
      </c>
      <c r="E81" s="10">
        <v>205685.10169987104</v>
      </c>
      <c r="F81" s="10">
        <f t="shared" si="2"/>
        <v>7114042.595</v>
      </c>
      <c r="G81" s="10">
        <v>928875.6941311781</v>
      </c>
      <c r="H81" s="10">
        <f t="shared" si="3"/>
        <v>32127077.74</v>
      </c>
      <c r="I81" s="10">
        <v>148796.8579518596</v>
      </c>
      <c r="J81" s="10">
        <f t="shared" si="4"/>
        <v>5146445.594</v>
      </c>
      <c r="K81" s="21">
        <v>45108.0</v>
      </c>
      <c r="L81" s="22" t="s">
        <v>192</v>
      </c>
      <c r="M81" s="7">
        <f t="shared" si="5"/>
        <v>11529.44222</v>
      </c>
    </row>
    <row r="82" ht="15.75" customHeight="1">
      <c r="A82" s="7" t="s">
        <v>100</v>
      </c>
      <c r="B82" s="8">
        <v>93.4455292005897</v>
      </c>
      <c r="C82" s="10">
        <v>696292.2548489411</v>
      </c>
      <c r="D82" s="9">
        <f t="shared" si="1"/>
        <v>33975467.21</v>
      </c>
      <c r="E82" s="10">
        <v>180618.2927769012</v>
      </c>
      <c r="F82" s="10">
        <f t="shared" si="2"/>
        <v>8813240.188</v>
      </c>
      <c r="G82" s="10">
        <v>876910.5476258423</v>
      </c>
      <c r="H82" s="10">
        <f t="shared" si="3"/>
        <v>42788707.4</v>
      </c>
      <c r="I82" s="10">
        <v>143940.97718193283</v>
      </c>
      <c r="J82" s="10">
        <f t="shared" si="4"/>
        <v>7023576.546</v>
      </c>
      <c r="K82" s="21">
        <v>45200.0</v>
      </c>
      <c r="L82" s="22" t="s">
        <v>193</v>
      </c>
      <c r="M82" s="7">
        <f t="shared" si="5"/>
        <v>16265.54221</v>
      </c>
    </row>
    <row r="83" ht="15.75" customHeight="1">
      <c r="A83" s="7" t="s">
        <v>101</v>
      </c>
      <c r="B83" s="8">
        <v>87.02139026873675</v>
      </c>
      <c r="C83" s="10">
        <v>668672.7138645474</v>
      </c>
      <c r="D83" s="9">
        <f t="shared" si="1"/>
        <v>51080142.28</v>
      </c>
      <c r="E83" s="10">
        <v>160431.1450816269</v>
      </c>
      <c r="F83" s="10">
        <f t="shared" si="2"/>
        <v>12255391.24</v>
      </c>
      <c r="G83" s="10">
        <v>829103.8589461744</v>
      </c>
      <c r="H83" s="10">
        <f t="shared" si="3"/>
        <v>63335533.52</v>
      </c>
      <c r="I83" s="10">
        <v>161540.9358960145</v>
      </c>
      <c r="J83" s="10">
        <f t="shared" si="4"/>
        <v>12340168.54</v>
      </c>
      <c r="K83" s="21">
        <v>45292.0</v>
      </c>
      <c r="L83" s="22" t="s">
        <v>194</v>
      </c>
      <c r="M83" s="7">
        <f t="shared" si="5"/>
        <v>25464.38364</v>
      </c>
    </row>
    <row r="84" ht="15.75" customHeight="1">
      <c r="A84" s="7" t="s">
        <v>102</v>
      </c>
      <c r="B84" s="8">
        <v>81.85595254739603</v>
      </c>
      <c r="C84" s="10">
        <v>720760.4801063497</v>
      </c>
      <c r="D84" s="9">
        <f t="shared" si="1"/>
        <v>67962273.91</v>
      </c>
      <c r="E84" s="10">
        <v>164515.81379237893</v>
      </c>
      <c r="F84" s="10">
        <f t="shared" si="2"/>
        <v>15512599.69</v>
      </c>
      <c r="G84" s="10">
        <v>885276.2938987287</v>
      </c>
      <c r="H84" s="10">
        <f t="shared" si="3"/>
        <v>83474873.6</v>
      </c>
      <c r="I84" s="10">
        <v>165464.5278266918</v>
      </c>
      <c r="J84" s="10">
        <f t="shared" si="4"/>
        <v>15602056.26</v>
      </c>
      <c r="K84" s="21">
        <v>45383.0</v>
      </c>
      <c r="L84" s="22" t="s">
        <v>195</v>
      </c>
      <c r="M84" s="7">
        <f t="shared" si="5"/>
        <v>31431.97042</v>
      </c>
    </row>
    <row r="85" ht="15.75" customHeight="1">
      <c r="A85" s="7" t="s">
        <v>103</v>
      </c>
      <c r="B85" s="8">
        <v>80.4137070724888</v>
      </c>
      <c r="C85" s="10">
        <v>708557.001374883</v>
      </c>
      <c r="D85" s="9">
        <f t="shared" si="1"/>
        <v>76881605.27</v>
      </c>
      <c r="E85" s="10">
        <v>181472.75171188617</v>
      </c>
      <c r="F85" s="10">
        <f t="shared" si="2"/>
        <v>19690605.61</v>
      </c>
      <c r="G85" s="10">
        <v>890029.7530867691</v>
      </c>
      <c r="H85" s="10">
        <f t="shared" si="3"/>
        <v>96572210.87</v>
      </c>
      <c r="I85" s="10">
        <v>178673.54576127167</v>
      </c>
      <c r="J85" s="10">
        <f t="shared" si="4"/>
        <v>19386879.24</v>
      </c>
      <c r="K85" s="21">
        <v>45474.0</v>
      </c>
      <c r="L85" s="22" t="s">
        <v>196</v>
      </c>
      <c r="M85" s="7">
        <f t="shared" si="5"/>
        <v>36169.48464</v>
      </c>
    </row>
    <row r="86" ht="15.75" customHeight="1">
      <c r="A86" s="7" t="s">
        <v>104</v>
      </c>
      <c r="B86" s="8">
        <v>82.32009215975367</v>
      </c>
      <c r="C86" s="10">
        <v>710734.7002028184</v>
      </c>
      <c r="D86" s="9">
        <f t="shared" si="1"/>
        <v>85011767.2</v>
      </c>
      <c r="E86" s="10">
        <v>198063.22231028695</v>
      </c>
      <c r="F86" s="10">
        <f t="shared" si="2"/>
        <v>23690562.09</v>
      </c>
      <c r="G86" s="10">
        <v>908797.9225131053</v>
      </c>
      <c r="H86" s="10">
        <f t="shared" si="3"/>
        <v>108702329.3</v>
      </c>
      <c r="I86" s="10">
        <v>182906.66364552217</v>
      </c>
      <c r="J86" s="10">
        <f t="shared" si="4"/>
        <v>21877669.27</v>
      </c>
      <c r="K86" s="21">
        <v>45566.0</v>
      </c>
      <c r="L86" s="22" t="s">
        <v>197</v>
      </c>
      <c r="M86" s="7">
        <f t="shared" si="5"/>
        <v>39871.83253</v>
      </c>
    </row>
    <row r="87" ht="15.75" customHeight="1">
      <c r="K87" s="24" t="s">
        <v>198</v>
      </c>
      <c r="L87" s="25"/>
    </row>
    <row r="88" ht="15.75" customHeight="1">
      <c r="A88" s="14" t="s">
        <v>199</v>
      </c>
      <c r="F88" s="14"/>
      <c r="L88" s="25"/>
    </row>
    <row r="89" ht="15.75" customHeight="1">
      <c r="L89" s="25"/>
    </row>
    <row r="90" ht="15.75" customHeight="1">
      <c r="L90" s="25"/>
    </row>
    <row r="91" ht="15.75" customHeight="1">
      <c r="L91" s="25"/>
    </row>
    <row r="92" ht="15.75" customHeight="1">
      <c r="L92" s="25"/>
    </row>
    <row r="93" ht="15.75" customHeight="1">
      <c r="L93" s="25"/>
    </row>
    <row r="94" ht="15.75" customHeight="1">
      <c r="L94" s="25"/>
    </row>
    <row r="95" ht="15.75" customHeight="1">
      <c r="L95" s="25"/>
    </row>
    <row r="96" ht="15.75" customHeight="1">
      <c r="L96" s="25"/>
    </row>
    <row r="97" ht="15.75" customHeight="1">
      <c r="L97" s="25"/>
    </row>
    <row r="98" ht="15.75" customHeight="1">
      <c r="L98" s="25"/>
    </row>
    <row r="99" ht="15.75" customHeight="1">
      <c r="L99" s="25"/>
    </row>
    <row r="100" ht="15.75" customHeight="1">
      <c r="L100" s="25"/>
    </row>
    <row r="101" ht="15.75" customHeight="1">
      <c r="L101" s="25"/>
    </row>
    <row r="102" ht="15.75" customHeight="1">
      <c r="L102" s="25"/>
    </row>
    <row r="103" ht="15.75" customHeight="1">
      <c r="L103" s="25"/>
    </row>
    <row r="104" ht="15.75" customHeight="1">
      <c r="L104" s="25"/>
    </row>
    <row r="105" ht="15.75" customHeight="1">
      <c r="L105" s="25"/>
    </row>
    <row r="106" ht="15.75" customHeight="1">
      <c r="L106" s="25"/>
    </row>
    <row r="107" ht="15.75" customHeight="1">
      <c r="L107" s="25"/>
    </row>
    <row r="108" ht="15.75" customHeight="1">
      <c r="L108" s="25"/>
    </row>
    <row r="109" ht="15.75" customHeight="1">
      <c r="L109" s="25"/>
    </row>
    <row r="110" ht="15.75" customHeight="1">
      <c r="L110" s="25"/>
    </row>
    <row r="111" ht="15.75" customHeight="1">
      <c r="L111" s="25"/>
    </row>
    <row r="112" ht="15.75" customHeight="1">
      <c r="L112" s="25"/>
    </row>
    <row r="113" ht="15.75" customHeight="1">
      <c r="L113" s="25"/>
    </row>
    <row r="114" ht="15.75" customHeight="1">
      <c r="L114" s="25"/>
    </row>
    <row r="115" ht="15.75" customHeight="1">
      <c r="L115" s="25"/>
    </row>
    <row r="116" ht="15.75" customHeight="1">
      <c r="L116" s="25"/>
    </row>
    <row r="117" ht="15.75" customHeight="1">
      <c r="L117" s="25"/>
    </row>
    <row r="118" ht="15.75" customHeight="1">
      <c r="L118" s="25"/>
    </row>
    <row r="119" ht="15.75" customHeight="1">
      <c r="L119" s="25"/>
    </row>
    <row r="120" ht="15.75" customHeight="1">
      <c r="L120" s="25"/>
    </row>
    <row r="121" ht="15.75" customHeight="1">
      <c r="L121" s="25"/>
    </row>
    <row r="122" ht="15.75" customHeight="1">
      <c r="L122" s="25"/>
    </row>
    <row r="123" ht="15.75" customHeight="1">
      <c r="L123" s="25"/>
    </row>
    <row r="124" ht="15.75" customHeight="1">
      <c r="L124" s="25"/>
    </row>
    <row r="125" ht="15.75" customHeight="1">
      <c r="L125" s="25"/>
    </row>
    <row r="126" ht="15.75" customHeight="1">
      <c r="L126" s="25"/>
    </row>
    <row r="127" ht="15.75" customHeight="1">
      <c r="L127" s="25"/>
    </row>
    <row r="128" ht="15.75" customHeight="1">
      <c r="L128" s="25"/>
    </row>
    <row r="129" ht="15.75" customHeight="1">
      <c r="L129" s="25"/>
    </row>
    <row r="130" ht="15.75" customHeight="1">
      <c r="L130" s="25"/>
    </row>
    <row r="131" ht="15.75" customHeight="1">
      <c r="L131" s="25"/>
    </row>
    <row r="132" ht="15.75" customHeight="1">
      <c r="L132" s="25"/>
    </row>
    <row r="133" ht="15.75" customHeight="1">
      <c r="L133" s="25"/>
    </row>
    <row r="134" ht="15.75" customHeight="1">
      <c r="L134" s="25"/>
    </row>
    <row r="135" ht="15.75" customHeight="1">
      <c r="L135" s="25"/>
    </row>
    <row r="136" ht="15.75" customHeight="1">
      <c r="L136" s="25"/>
    </row>
    <row r="137" ht="15.75" customHeight="1">
      <c r="L137" s="25"/>
    </row>
    <row r="138" ht="15.75" customHeight="1">
      <c r="L138" s="25"/>
    </row>
    <row r="139" ht="15.75" customHeight="1">
      <c r="L139" s="25"/>
    </row>
    <row r="140" ht="15.75" customHeight="1">
      <c r="L140" s="25"/>
    </row>
    <row r="141" ht="15.75" customHeight="1">
      <c r="L141" s="25"/>
    </row>
    <row r="142" ht="15.75" customHeight="1">
      <c r="L142" s="25"/>
    </row>
    <row r="143" ht="15.75" customHeight="1">
      <c r="L143" s="25"/>
    </row>
    <row r="144" ht="15.75" customHeight="1">
      <c r="L144" s="25"/>
    </row>
    <row r="145" ht="15.75" customHeight="1">
      <c r="L145" s="25"/>
    </row>
    <row r="146" ht="15.75" customHeight="1">
      <c r="L146" s="25"/>
    </row>
    <row r="147" ht="15.75" customHeight="1">
      <c r="L147" s="25"/>
    </row>
    <row r="148" ht="15.75" customHeight="1">
      <c r="L148" s="25"/>
    </row>
    <row r="149" ht="15.75" customHeight="1">
      <c r="L149" s="25"/>
    </row>
    <row r="150" ht="15.75" customHeight="1">
      <c r="L150" s="25"/>
    </row>
    <row r="151" ht="15.75" customHeight="1">
      <c r="L151" s="25"/>
    </row>
    <row r="152" ht="15.75" customHeight="1">
      <c r="L152" s="25"/>
    </row>
    <row r="153" ht="15.75" customHeight="1">
      <c r="L153" s="25"/>
    </row>
    <row r="154" ht="15.75" customHeight="1">
      <c r="L154" s="25"/>
    </row>
    <row r="155" ht="15.75" customHeight="1">
      <c r="L155" s="25"/>
    </row>
    <row r="156" ht="15.75" customHeight="1">
      <c r="L156" s="25"/>
    </row>
    <row r="157" ht="15.75" customHeight="1">
      <c r="L157" s="25"/>
    </row>
    <row r="158" ht="15.75" customHeight="1">
      <c r="L158" s="25"/>
    </row>
    <row r="159" ht="15.75" customHeight="1">
      <c r="L159" s="25"/>
    </row>
    <row r="160" ht="15.75" customHeight="1">
      <c r="L160" s="25"/>
    </row>
    <row r="161" ht="15.75" customHeight="1">
      <c r="L161" s="25"/>
    </row>
    <row r="162" ht="15.75" customHeight="1">
      <c r="L162" s="25"/>
    </row>
    <row r="163" ht="15.75" customHeight="1">
      <c r="L163" s="25"/>
    </row>
    <row r="164" ht="15.75" customHeight="1">
      <c r="L164" s="25"/>
    </row>
    <row r="165" ht="15.75" customHeight="1">
      <c r="L165" s="25"/>
    </row>
    <row r="166" ht="15.75" customHeight="1">
      <c r="L166" s="25"/>
    </row>
    <row r="167" ht="15.75" customHeight="1">
      <c r="L167" s="25"/>
    </row>
    <row r="168" ht="15.75" customHeight="1">
      <c r="L168" s="25"/>
    </row>
    <row r="169" ht="15.75" customHeight="1">
      <c r="L169" s="25"/>
    </row>
    <row r="170" ht="15.75" customHeight="1">
      <c r="L170" s="25"/>
    </row>
    <row r="171" ht="15.75" customHeight="1">
      <c r="L171" s="25"/>
    </row>
    <row r="172" ht="15.75" customHeight="1">
      <c r="L172" s="25"/>
    </row>
    <row r="173" ht="15.75" customHeight="1">
      <c r="L173" s="25"/>
    </row>
    <row r="174" ht="15.75" customHeight="1">
      <c r="L174" s="25"/>
    </row>
    <row r="175" ht="15.75" customHeight="1">
      <c r="L175" s="25"/>
    </row>
    <row r="176" ht="15.75" customHeight="1">
      <c r="L176" s="25"/>
    </row>
    <row r="177" ht="15.75" customHeight="1">
      <c r="L177" s="25"/>
    </row>
    <row r="178" ht="15.75" customHeight="1">
      <c r="L178" s="25"/>
    </row>
    <row r="179" ht="15.75" customHeight="1">
      <c r="L179" s="25"/>
    </row>
    <row r="180" ht="15.75" customHeight="1">
      <c r="L180" s="25"/>
    </row>
    <row r="181" ht="15.75" customHeight="1">
      <c r="L181" s="25"/>
    </row>
    <row r="182" ht="15.75" customHeight="1">
      <c r="L182" s="25"/>
    </row>
    <row r="183" ht="15.75" customHeight="1">
      <c r="L183" s="25"/>
    </row>
    <row r="184" ht="15.75" customHeight="1">
      <c r="L184" s="25"/>
    </row>
    <row r="185" ht="15.75" customHeight="1">
      <c r="L185" s="25"/>
    </row>
    <row r="186" ht="15.75" customHeight="1">
      <c r="L186" s="25"/>
    </row>
    <row r="187" ht="15.75" customHeight="1">
      <c r="L187" s="25"/>
    </row>
    <row r="188" ht="15.75" customHeight="1">
      <c r="L188" s="25"/>
    </row>
    <row r="189" ht="15.75" customHeight="1">
      <c r="L189" s="25"/>
    </row>
    <row r="190" ht="15.75" customHeight="1">
      <c r="L190" s="25"/>
    </row>
    <row r="191" ht="15.75" customHeight="1">
      <c r="L191" s="25"/>
    </row>
    <row r="192" ht="15.75" customHeight="1">
      <c r="L192" s="25"/>
    </row>
    <row r="193" ht="15.75" customHeight="1">
      <c r="L193" s="25"/>
    </row>
    <row r="194" ht="15.75" customHeight="1">
      <c r="L194" s="25"/>
    </row>
    <row r="195" ht="15.75" customHeight="1">
      <c r="L195" s="25"/>
    </row>
    <row r="196" ht="15.75" customHeight="1">
      <c r="L196" s="25"/>
    </row>
    <row r="197" ht="15.75" customHeight="1">
      <c r="L197" s="25"/>
    </row>
    <row r="198" ht="15.75" customHeight="1">
      <c r="L198" s="25"/>
    </row>
    <row r="199" ht="15.75" customHeight="1">
      <c r="L199" s="25"/>
    </row>
    <row r="200" ht="15.75" customHeight="1">
      <c r="L200" s="25"/>
    </row>
    <row r="201" ht="15.75" customHeight="1">
      <c r="L201" s="25"/>
    </row>
    <row r="202" ht="15.75" customHeight="1">
      <c r="L202" s="25"/>
    </row>
    <row r="203" ht="15.75" customHeight="1">
      <c r="L203" s="25"/>
    </row>
    <row r="204" ht="15.75" customHeight="1">
      <c r="L204" s="25"/>
    </row>
    <row r="205" ht="15.75" customHeight="1">
      <c r="L205" s="25"/>
    </row>
    <row r="206" ht="15.75" customHeight="1">
      <c r="L206" s="25"/>
    </row>
    <row r="207" ht="15.75" customHeight="1">
      <c r="L207" s="25"/>
    </row>
    <row r="208" ht="15.75" customHeight="1">
      <c r="L208" s="25"/>
    </row>
    <row r="209" ht="15.75" customHeight="1">
      <c r="L209" s="25"/>
    </row>
    <row r="210" ht="15.75" customHeight="1">
      <c r="L210" s="25"/>
    </row>
    <row r="211" ht="15.75" customHeight="1">
      <c r="L211" s="25"/>
    </row>
    <row r="212" ht="15.75" customHeight="1">
      <c r="L212" s="25"/>
    </row>
    <row r="213" ht="15.75" customHeight="1">
      <c r="L213" s="25"/>
    </row>
    <row r="214" ht="15.75" customHeight="1">
      <c r="L214" s="25"/>
    </row>
    <row r="215" ht="15.75" customHeight="1">
      <c r="L215" s="25"/>
    </row>
    <row r="216" ht="15.75" customHeight="1">
      <c r="L216" s="25"/>
    </row>
    <row r="217" ht="15.75" customHeight="1">
      <c r="L217" s="25"/>
    </row>
    <row r="218" ht="15.75" customHeight="1">
      <c r="L218" s="25"/>
    </row>
    <row r="219" ht="15.75" customHeight="1">
      <c r="L219" s="25"/>
    </row>
    <row r="220" ht="15.75" customHeight="1">
      <c r="L220" s="25"/>
    </row>
    <row r="221" ht="15.75" customHeight="1">
      <c r="L221" s="25"/>
    </row>
    <row r="222" ht="15.75" customHeight="1">
      <c r="L222" s="25"/>
    </row>
    <row r="223" ht="15.75" customHeight="1">
      <c r="L223" s="25"/>
    </row>
    <row r="224" ht="15.75" customHeight="1">
      <c r="L224" s="25"/>
    </row>
    <row r="225" ht="15.75" customHeight="1">
      <c r="L225" s="25"/>
    </row>
    <row r="226" ht="15.75" customHeight="1">
      <c r="L226" s="25"/>
    </row>
    <row r="227" ht="15.75" customHeight="1">
      <c r="L227" s="25"/>
    </row>
    <row r="228" ht="15.75" customHeight="1">
      <c r="L228" s="25"/>
    </row>
    <row r="229" ht="15.75" customHeight="1">
      <c r="L229" s="25"/>
    </row>
    <row r="230" ht="15.75" customHeight="1">
      <c r="L230" s="25"/>
    </row>
    <row r="231" ht="15.75" customHeight="1">
      <c r="L231" s="25"/>
    </row>
    <row r="232" ht="15.75" customHeight="1">
      <c r="L232" s="25"/>
    </row>
    <row r="233" ht="15.75" customHeight="1">
      <c r="L233" s="25"/>
    </row>
    <row r="234" ht="15.75" customHeight="1">
      <c r="L234" s="25"/>
    </row>
    <row r="235" ht="15.75" customHeight="1">
      <c r="L235" s="25"/>
    </row>
    <row r="236" ht="15.75" customHeight="1">
      <c r="L236" s="25"/>
    </row>
    <row r="237" ht="15.75" customHeight="1">
      <c r="L237" s="25"/>
    </row>
    <row r="238" ht="15.75" customHeight="1">
      <c r="L238" s="25"/>
    </row>
    <row r="239" ht="15.75" customHeight="1">
      <c r="L239" s="25"/>
    </row>
    <row r="240" ht="15.75" customHeight="1">
      <c r="L240" s="25"/>
    </row>
    <row r="241" ht="15.75" customHeight="1">
      <c r="L241" s="25"/>
    </row>
    <row r="242" ht="15.75" customHeight="1">
      <c r="L242" s="25"/>
    </row>
    <row r="243" ht="15.75" customHeight="1">
      <c r="L243" s="25"/>
    </row>
    <row r="244" ht="15.75" customHeight="1">
      <c r="L244" s="25"/>
    </row>
    <row r="245" ht="15.75" customHeight="1">
      <c r="L245" s="25"/>
    </row>
    <row r="246" ht="15.75" customHeight="1">
      <c r="L246" s="25"/>
    </row>
    <row r="247" ht="15.75" customHeight="1">
      <c r="L247" s="25"/>
    </row>
    <row r="248" ht="15.75" customHeight="1">
      <c r="L248" s="25"/>
    </row>
    <row r="249" ht="15.75" customHeight="1">
      <c r="L249" s="25"/>
    </row>
    <row r="250" ht="15.75" customHeight="1">
      <c r="L250" s="25"/>
    </row>
    <row r="251" ht="15.75" customHeight="1">
      <c r="L251" s="25"/>
    </row>
    <row r="252" ht="15.75" customHeight="1">
      <c r="L252" s="25"/>
    </row>
    <row r="253" ht="15.75" customHeight="1">
      <c r="L253" s="25"/>
    </row>
    <row r="254" ht="15.75" customHeight="1">
      <c r="L254" s="25"/>
    </row>
    <row r="255" ht="15.75" customHeight="1">
      <c r="L255" s="25"/>
    </row>
    <row r="256" ht="15.75" customHeight="1">
      <c r="L256" s="25"/>
    </row>
    <row r="257" ht="15.75" customHeight="1">
      <c r="L257" s="25"/>
    </row>
    <row r="258" ht="15.75" customHeight="1">
      <c r="L258" s="25"/>
    </row>
    <row r="259" ht="15.75" customHeight="1">
      <c r="L259" s="25"/>
    </row>
    <row r="260" ht="15.75" customHeight="1">
      <c r="L260" s="25"/>
    </row>
    <row r="261" ht="15.75" customHeight="1">
      <c r="L261" s="25"/>
    </row>
    <row r="262" ht="15.75" customHeight="1">
      <c r="L262" s="25"/>
    </row>
    <row r="263" ht="15.75" customHeight="1">
      <c r="L263" s="25"/>
    </row>
    <row r="264" ht="15.75" customHeight="1">
      <c r="L264" s="25"/>
    </row>
    <row r="265" ht="15.75" customHeight="1">
      <c r="L265" s="25"/>
    </row>
    <row r="266" ht="15.75" customHeight="1">
      <c r="L266" s="25"/>
    </row>
    <row r="267" ht="15.75" customHeight="1">
      <c r="L267" s="25"/>
    </row>
    <row r="268" ht="15.75" customHeight="1">
      <c r="L268" s="25"/>
    </row>
    <row r="269" ht="15.75" customHeight="1">
      <c r="L269" s="25"/>
    </row>
    <row r="270" ht="15.75" customHeight="1">
      <c r="L270" s="25"/>
    </row>
    <row r="271" ht="15.75" customHeight="1">
      <c r="L271" s="25"/>
    </row>
    <row r="272" ht="15.75" customHeight="1">
      <c r="L272" s="25"/>
    </row>
    <row r="273" ht="15.75" customHeight="1">
      <c r="L273" s="25"/>
    </row>
    <row r="274" ht="15.75" customHeight="1">
      <c r="L274" s="25"/>
    </row>
    <row r="275" ht="15.75" customHeight="1">
      <c r="L275" s="25"/>
    </row>
    <row r="276" ht="15.75" customHeight="1">
      <c r="L276" s="25"/>
    </row>
    <row r="277" ht="15.75" customHeight="1">
      <c r="L277" s="25"/>
    </row>
    <row r="278" ht="15.75" customHeight="1">
      <c r="L278" s="25"/>
    </row>
    <row r="279" ht="15.75" customHeight="1">
      <c r="L279" s="25"/>
    </row>
    <row r="280" ht="15.75" customHeight="1">
      <c r="L280" s="25"/>
    </row>
    <row r="281" ht="15.75" customHeight="1">
      <c r="L281" s="25"/>
    </row>
    <row r="282" ht="15.75" customHeight="1">
      <c r="L282" s="25"/>
    </row>
    <row r="283" ht="15.75" customHeight="1">
      <c r="L283" s="25"/>
    </row>
    <row r="284" ht="15.75" customHeight="1">
      <c r="L284" s="25"/>
    </row>
    <row r="285" ht="15.75" customHeight="1">
      <c r="L285" s="25"/>
    </row>
    <row r="286" ht="15.75" customHeight="1">
      <c r="L286" s="25"/>
    </row>
    <row r="287" ht="15.75" customHeight="1">
      <c r="L287" s="25"/>
    </row>
    <row r="288" ht="15.75" customHeight="1">
      <c r="L288" s="25"/>
    </row>
    <row r="289" ht="15.75" customHeight="1">
      <c r="L289" s="25"/>
    </row>
    <row r="290" ht="15.75" customHeight="1">
      <c r="L290" s="25"/>
    </row>
    <row r="291" ht="15.75" customHeight="1">
      <c r="L291" s="25"/>
    </row>
    <row r="292" ht="15.75" customHeight="1">
      <c r="L292" s="25"/>
    </row>
    <row r="293" ht="15.75" customHeight="1">
      <c r="L293" s="25"/>
    </row>
    <row r="294" ht="15.75" customHeight="1">
      <c r="L294" s="25"/>
    </row>
    <row r="295" ht="15.75" customHeight="1">
      <c r="L295" s="25"/>
    </row>
    <row r="296" ht="15.75" customHeight="1">
      <c r="L296" s="25"/>
    </row>
    <row r="297" ht="15.75" customHeight="1">
      <c r="L297" s="25"/>
    </row>
    <row r="298" ht="15.75" customHeight="1">
      <c r="L298" s="25"/>
    </row>
    <row r="299" ht="15.75" customHeight="1">
      <c r="L299" s="25"/>
    </row>
    <row r="300" ht="15.75" customHeight="1">
      <c r="L300" s="25"/>
    </row>
    <row r="301" ht="15.75" customHeight="1">
      <c r="L301" s="25"/>
    </row>
    <row r="302" ht="15.75" customHeight="1">
      <c r="L302" s="25"/>
    </row>
    <row r="303" ht="15.75" customHeight="1">
      <c r="L303" s="25"/>
    </row>
    <row r="304" ht="15.75" customHeight="1">
      <c r="L304" s="25"/>
    </row>
    <row r="305" ht="15.75" customHeight="1">
      <c r="L305" s="25"/>
    </row>
    <row r="306" ht="15.75" customHeight="1">
      <c r="L306" s="25"/>
    </row>
    <row r="307" ht="15.75" customHeight="1">
      <c r="L307" s="25"/>
    </row>
    <row r="308" ht="15.75" customHeight="1">
      <c r="L308" s="25"/>
    </row>
    <row r="309" ht="15.75" customHeight="1">
      <c r="L309" s="25"/>
    </row>
    <row r="310" ht="15.75" customHeight="1">
      <c r="L310" s="25"/>
    </row>
    <row r="311" ht="15.75" customHeight="1">
      <c r="L311" s="25"/>
    </row>
    <row r="312" ht="15.75" customHeight="1">
      <c r="L312" s="25"/>
    </row>
    <row r="313" ht="15.75" customHeight="1">
      <c r="L313" s="25"/>
    </row>
    <row r="314" ht="15.75" customHeight="1">
      <c r="L314" s="25"/>
    </row>
    <row r="315" ht="15.75" customHeight="1">
      <c r="L315" s="25"/>
    </row>
    <row r="316" ht="15.75" customHeight="1">
      <c r="L316" s="25"/>
    </row>
    <row r="317" ht="15.75" customHeight="1">
      <c r="L317" s="25"/>
    </row>
    <row r="318" ht="15.75" customHeight="1">
      <c r="L318" s="25"/>
    </row>
    <row r="319" ht="15.75" customHeight="1">
      <c r="L319" s="25"/>
    </row>
    <row r="320" ht="15.75" customHeight="1">
      <c r="L320" s="25"/>
    </row>
    <row r="321" ht="15.75" customHeight="1">
      <c r="L321" s="25"/>
    </row>
    <row r="322" ht="15.75" customHeight="1">
      <c r="L322" s="25"/>
    </row>
    <row r="323" ht="15.75" customHeight="1">
      <c r="L323" s="25"/>
    </row>
    <row r="324" ht="15.75" customHeight="1">
      <c r="L324" s="25"/>
    </row>
    <row r="325" ht="15.75" customHeight="1">
      <c r="L325" s="25"/>
    </row>
    <row r="326" ht="15.75" customHeight="1">
      <c r="L326" s="25"/>
    </row>
    <row r="327" ht="15.75" customHeight="1">
      <c r="L327" s="25"/>
    </row>
    <row r="328" ht="15.75" customHeight="1">
      <c r="L328" s="25"/>
    </row>
    <row r="329" ht="15.75" customHeight="1">
      <c r="L329" s="25"/>
    </row>
    <row r="330" ht="15.75" customHeight="1">
      <c r="L330" s="25"/>
    </row>
    <row r="331" ht="15.75" customHeight="1">
      <c r="L331" s="25"/>
    </row>
    <row r="332" ht="15.75" customHeight="1">
      <c r="L332" s="25"/>
    </row>
    <row r="333" ht="15.75" customHeight="1">
      <c r="L333" s="25"/>
    </row>
    <row r="334" ht="15.75" customHeight="1">
      <c r="L334" s="25"/>
    </row>
    <row r="335" ht="15.75" customHeight="1">
      <c r="L335" s="25"/>
    </row>
    <row r="336" ht="15.75" customHeight="1">
      <c r="L336" s="25"/>
    </row>
    <row r="337" ht="15.75" customHeight="1">
      <c r="L337" s="25"/>
    </row>
    <row r="338" ht="15.75" customHeight="1">
      <c r="L338" s="25"/>
    </row>
    <row r="339" ht="15.75" customHeight="1">
      <c r="L339" s="25"/>
    </row>
    <row r="340" ht="15.75" customHeight="1">
      <c r="L340" s="25"/>
    </row>
    <row r="341" ht="15.75" customHeight="1">
      <c r="L341" s="25"/>
    </row>
    <row r="342" ht="15.75" customHeight="1">
      <c r="L342" s="25"/>
    </row>
    <row r="343" ht="15.75" customHeight="1">
      <c r="L343" s="25"/>
    </row>
    <row r="344" ht="15.75" customHeight="1">
      <c r="L344" s="25"/>
    </row>
    <row r="345" ht="15.75" customHeight="1">
      <c r="L345" s="25"/>
    </row>
    <row r="346" ht="15.75" customHeight="1">
      <c r="L346" s="25"/>
    </row>
    <row r="347" ht="15.75" customHeight="1">
      <c r="L347" s="25"/>
    </row>
    <row r="348" ht="15.75" customHeight="1">
      <c r="L348" s="25"/>
    </row>
    <row r="349" ht="15.75" customHeight="1">
      <c r="L349" s="25"/>
    </row>
    <row r="350" ht="15.75" customHeight="1">
      <c r="L350" s="25"/>
    </row>
    <row r="351" ht="15.75" customHeight="1">
      <c r="L351" s="25"/>
    </row>
    <row r="352" ht="15.75" customHeight="1">
      <c r="L352" s="25"/>
    </row>
    <row r="353" ht="15.75" customHeight="1">
      <c r="L353" s="25"/>
    </row>
    <row r="354" ht="15.75" customHeight="1">
      <c r="L354" s="25"/>
    </row>
    <row r="355" ht="15.75" customHeight="1">
      <c r="L355" s="25"/>
    </row>
    <row r="356" ht="15.75" customHeight="1">
      <c r="L356" s="25"/>
    </row>
    <row r="357" ht="15.75" customHeight="1">
      <c r="L357" s="25"/>
    </row>
    <row r="358" ht="15.75" customHeight="1">
      <c r="L358" s="25"/>
    </row>
    <row r="359" ht="15.75" customHeight="1">
      <c r="L359" s="25"/>
    </row>
    <row r="360" ht="15.75" customHeight="1">
      <c r="L360" s="25"/>
    </row>
    <row r="361" ht="15.75" customHeight="1">
      <c r="L361" s="25"/>
    </row>
    <row r="362" ht="15.75" customHeight="1">
      <c r="L362" s="25"/>
    </row>
    <row r="363" ht="15.75" customHeight="1">
      <c r="L363" s="25"/>
    </row>
    <row r="364" ht="15.75" customHeight="1">
      <c r="L364" s="25"/>
    </row>
    <row r="365" ht="15.75" customHeight="1">
      <c r="L365" s="25"/>
    </row>
    <row r="366" ht="15.75" customHeight="1">
      <c r="L366" s="25"/>
    </row>
    <row r="367" ht="15.75" customHeight="1">
      <c r="L367" s="25"/>
    </row>
    <row r="368" ht="15.75" customHeight="1">
      <c r="L368" s="25"/>
    </row>
    <row r="369" ht="15.75" customHeight="1">
      <c r="L369" s="25"/>
    </row>
    <row r="370" ht="15.75" customHeight="1">
      <c r="L370" s="25"/>
    </row>
    <row r="371" ht="15.75" customHeight="1">
      <c r="L371" s="25"/>
    </row>
    <row r="372" ht="15.75" customHeight="1">
      <c r="L372" s="25"/>
    </row>
    <row r="373" ht="15.75" customHeight="1">
      <c r="L373" s="25"/>
    </row>
    <row r="374" ht="15.75" customHeight="1">
      <c r="L374" s="25"/>
    </row>
    <row r="375" ht="15.75" customHeight="1">
      <c r="L375" s="25"/>
    </row>
    <row r="376" ht="15.75" customHeight="1">
      <c r="L376" s="25"/>
    </row>
    <row r="377" ht="15.75" customHeight="1">
      <c r="L377" s="25"/>
    </row>
    <row r="378" ht="15.75" customHeight="1">
      <c r="L378" s="25"/>
    </row>
    <row r="379" ht="15.75" customHeight="1">
      <c r="L379" s="25"/>
    </row>
    <row r="380" ht="15.75" customHeight="1">
      <c r="L380" s="25"/>
    </row>
    <row r="381" ht="15.75" customHeight="1">
      <c r="L381" s="25"/>
    </row>
    <row r="382" ht="15.75" customHeight="1">
      <c r="L382" s="25"/>
    </row>
    <row r="383" ht="15.75" customHeight="1">
      <c r="L383" s="25"/>
    </row>
    <row r="384" ht="15.75" customHeight="1">
      <c r="L384" s="25"/>
    </row>
    <row r="385" ht="15.75" customHeight="1">
      <c r="L385" s="25"/>
    </row>
    <row r="386" ht="15.75" customHeight="1">
      <c r="L386" s="25"/>
    </row>
    <row r="387" ht="15.75" customHeight="1">
      <c r="L387" s="25"/>
    </row>
    <row r="388" ht="15.75" customHeight="1">
      <c r="L388" s="25"/>
    </row>
    <row r="389" ht="15.75" customHeight="1">
      <c r="L389" s="25"/>
    </row>
    <row r="390" ht="15.75" customHeight="1">
      <c r="L390" s="25"/>
    </row>
    <row r="391" ht="15.75" customHeight="1">
      <c r="L391" s="25"/>
    </row>
    <row r="392" ht="15.75" customHeight="1">
      <c r="L392" s="25"/>
    </row>
    <row r="393" ht="15.75" customHeight="1">
      <c r="L393" s="25"/>
    </row>
    <row r="394" ht="15.75" customHeight="1">
      <c r="L394" s="25"/>
    </row>
    <row r="395" ht="15.75" customHeight="1">
      <c r="L395" s="25"/>
    </row>
    <row r="396" ht="15.75" customHeight="1">
      <c r="L396" s="25"/>
    </row>
    <row r="397" ht="15.75" customHeight="1">
      <c r="L397" s="25"/>
    </row>
    <row r="398" ht="15.75" customHeight="1">
      <c r="L398" s="25"/>
    </row>
    <row r="399" ht="15.75" customHeight="1">
      <c r="L399" s="25"/>
    </row>
    <row r="400" ht="15.75" customHeight="1">
      <c r="L400" s="25"/>
    </row>
    <row r="401" ht="15.75" customHeight="1">
      <c r="L401" s="25"/>
    </row>
    <row r="402" ht="15.75" customHeight="1">
      <c r="L402" s="25"/>
    </row>
    <row r="403" ht="15.75" customHeight="1">
      <c r="L403" s="25"/>
    </row>
    <row r="404" ht="15.75" customHeight="1">
      <c r="L404" s="25"/>
    </row>
    <row r="405" ht="15.75" customHeight="1">
      <c r="L405" s="25"/>
    </row>
    <row r="406" ht="15.75" customHeight="1">
      <c r="L406" s="25"/>
    </row>
    <row r="407" ht="15.75" customHeight="1">
      <c r="L407" s="25"/>
    </row>
    <row r="408" ht="15.75" customHeight="1">
      <c r="L408" s="25"/>
    </row>
    <row r="409" ht="15.75" customHeight="1">
      <c r="L409" s="25"/>
    </row>
    <row r="410" ht="15.75" customHeight="1">
      <c r="L410" s="25"/>
    </row>
    <row r="411" ht="15.75" customHeight="1">
      <c r="L411" s="25"/>
    </row>
    <row r="412" ht="15.75" customHeight="1">
      <c r="L412" s="25"/>
    </row>
    <row r="413" ht="15.75" customHeight="1">
      <c r="L413" s="25"/>
    </row>
    <row r="414" ht="15.75" customHeight="1">
      <c r="L414" s="25"/>
    </row>
    <row r="415" ht="15.75" customHeight="1">
      <c r="L415" s="25"/>
    </row>
    <row r="416" ht="15.75" customHeight="1">
      <c r="L416" s="25"/>
    </row>
    <row r="417" ht="15.75" customHeight="1">
      <c r="L417" s="25"/>
    </row>
    <row r="418" ht="15.75" customHeight="1">
      <c r="L418" s="25"/>
    </row>
    <row r="419" ht="15.75" customHeight="1">
      <c r="L419" s="25"/>
    </row>
    <row r="420" ht="15.75" customHeight="1">
      <c r="L420" s="25"/>
    </row>
    <row r="421" ht="15.75" customHeight="1">
      <c r="L421" s="25"/>
    </row>
    <row r="422" ht="15.75" customHeight="1">
      <c r="L422" s="25"/>
    </row>
    <row r="423" ht="15.75" customHeight="1">
      <c r="L423" s="25"/>
    </row>
    <row r="424" ht="15.75" customHeight="1">
      <c r="L424" s="25"/>
    </row>
    <row r="425" ht="15.75" customHeight="1">
      <c r="L425" s="25"/>
    </row>
    <row r="426" ht="15.75" customHeight="1">
      <c r="L426" s="25"/>
    </row>
    <row r="427" ht="15.75" customHeight="1">
      <c r="L427" s="25"/>
    </row>
    <row r="428" ht="15.75" customHeight="1">
      <c r="L428" s="25"/>
    </row>
    <row r="429" ht="15.75" customHeight="1">
      <c r="L429" s="25"/>
    </row>
    <row r="430" ht="15.75" customHeight="1">
      <c r="L430" s="25"/>
    </row>
    <row r="431" ht="15.75" customHeight="1">
      <c r="L431" s="25"/>
    </row>
    <row r="432" ht="15.75" customHeight="1">
      <c r="L432" s="25"/>
    </row>
    <row r="433" ht="15.75" customHeight="1">
      <c r="L433" s="25"/>
    </row>
    <row r="434" ht="15.75" customHeight="1">
      <c r="L434" s="25"/>
    </row>
    <row r="435" ht="15.75" customHeight="1">
      <c r="L435" s="25"/>
    </row>
    <row r="436" ht="15.75" customHeight="1">
      <c r="L436" s="25"/>
    </row>
    <row r="437" ht="15.75" customHeight="1">
      <c r="L437" s="25"/>
    </row>
    <row r="438" ht="15.75" customHeight="1">
      <c r="L438" s="25"/>
    </row>
    <row r="439" ht="15.75" customHeight="1">
      <c r="L439" s="25"/>
    </row>
    <row r="440" ht="15.75" customHeight="1">
      <c r="L440" s="25"/>
    </row>
    <row r="441" ht="15.75" customHeight="1">
      <c r="L441" s="25"/>
    </row>
    <row r="442" ht="15.75" customHeight="1">
      <c r="L442" s="25"/>
    </row>
    <row r="443" ht="15.75" customHeight="1">
      <c r="L443" s="25"/>
    </row>
    <row r="444" ht="15.75" customHeight="1">
      <c r="L444" s="25"/>
    </row>
    <row r="445" ht="15.75" customHeight="1">
      <c r="L445" s="25"/>
    </row>
    <row r="446" ht="15.75" customHeight="1">
      <c r="L446" s="25"/>
    </row>
    <row r="447" ht="15.75" customHeight="1">
      <c r="L447" s="25"/>
    </row>
    <row r="448" ht="15.75" customHeight="1">
      <c r="L448" s="25"/>
    </row>
    <row r="449" ht="15.75" customHeight="1">
      <c r="L449" s="25"/>
    </row>
    <row r="450" ht="15.75" customHeight="1">
      <c r="L450" s="25"/>
    </row>
    <row r="451" ht="15.75" customHeight="1">
      <c r="L451" s="25"/>
    </row>
    <row r="452" ht="15.75" customHeight="1">
      <c r="L452" s="25"/>
    </row>
    <row r="453" ht="15.75" customHeight="1">
      <c r="L453" s="25"/>
    </row>
    <row r="454" ht="15.75" customHeight="1">
      <c r="L454" s="25"/>
    </row>
    <row r="455" ht="15.75" customHeight="1">
      <c r="L455" s="25"/>
    </row>
    <row r="456" ht="15.75" customHeight="1">
      <c r="L456" s="25"/>
    </row>
    <row r="457" ht="15.75" customHeight="1">
      <c r="L457" s="25"/>
    </row>
    <row r="458" ht="15.75" customHeight="1">
      <c r="L458" s="25"/>
    </row>
    <row r="459" ht="15.75" customHeight="1">
      <c r="L459" s="25"/>
    </row>
    <row r="460" ht="15.75" customHeight="1">
      <c r="L460" s="25"/>
    </row>
    <row r="461" ht="15.75" customHeight="1">
      <c r="L461" s="25"/>
    </row>
    <row r="462" ht="15.75" customHeight="1">
      <c r="L462" s="25"/>
    </row>
    <row r="463" ht="15.75" customHeight="1">
      <c r="L463" s="25"/>
    </row>
    <row r="464" ht="15.75" customHeight="1">
      <c r="L464" s="25"/>
    </row>
    <row r="465" ht="15.75" customHeight="1">
      <c r="L465" s="25"/>
    </row>
    <row r="466" ht="15.75" customHeight="1">
      <c r="L466" s="25"/>
    </row>
    <row r="467" ht="15.75" customHeight="1">
      <c r="L467" s="25"/>
    </row>
    <row r="468" ht="15.75" customHeight="1">
      <c r="L468" s="25"/>
    </row>
    <row r="469" ht="15.75" customHeight="1">
      <c r="L469" s="25"/>
    </row>
    <row r="470" ht="15.75" customHeight="1">
      <c r="L470" s="25"/>
    </row>
    <row r="471" ht="15.75" customHeight="1">
      <c r="L471" s="25"/>
    </row>
    <row r="472" ht="15.75" customHeight="1">
      <c r="L472" s="25"/>
    </row>
    <row r="473" ht="15.75" customHeight="1">
      <c r="L473" s="25"/>
    </row>
    <row r="474" ht="15.75" customHeight="1">
      <c r="L474" s="25"/>
    </row>
    <row r="475" ht="15.75" customHeight="1">
      <c r="L475" s="25"/>
    </row>
    <row r="476" ht="15.75" customHeight="1">
      <c r="L476" s="25"/>
    </row>
    <row r="477" ht="15.75" customHeight="1">
      <c r="L477" s="25"/>
    </row>
    <row r="478" ht="15.75" customHeight="1">
      <c r="L478" s="25"/>
    </row>
    <row r="479" ht="15.75" customHeight="1">
      <c r="L479" s="25"/>
    </row>
    <row r="480" ht="15.75" customHeight="1">
      <c r="L480" s="25"/>
    </row>
    <row r="481" ht="15.75" customHeight="1">
      <c r="L481" s="25"/>
    </row>
    <row r="482" ht="15.75" customHeight="1">
      <c r="L482" s="25"/>
    </row>
    <row r="483" ht="15.75" customHeight="1">
      <c r="L483" s="25"/>
    </row>
    <row r="484" ht="15.75" customHeight="1">
      <c r="L484" s="25"/>
    </row>
    <row r="485" ht="15.75" customHeight="1">
      <c r="L485" s="25"/>
    </row>
    <row r="486" ht="15.75" customHeight="1">
      <c r="L486" s="25"/>
    </row>
    <row r="487" ht="15.75" customHeight="1">
      <c r="L487" s="25"/>
    </row>
    <row r="488" ht="15.75" customHeight="1">
      <c r="L488" s="25"/>
    </row>
    <row r="489" ht="15.75" customHeight="1">
      <c r="L489" s="25"/>
    </row>
    <row r="490" ht="15.75" customHeight="1">
      <c r="L490" s="25"/>
    </row>
    <row r="491" ht="15.75" customHeight="1">
      <c r="L491" s="25"/>
    </row>
    <row r="492" ht="15.75" customHeight="1">
      <c r="L492" s="25"/>
    </row>
    <row r="493" ht="15.75" customHeight="1">
      <c r="L493" s="25"/>
    </row>
    <row r="494" ht="15.75" customHeight="1">
      <c r="L494" s="25"/>
    </row>
    <row r="495" ht="15.75" customHeight="1">
      <c r="L495" s="25"/>
    </row>
    <row r="496" ht="15.75" customHeight="1">
      <c r="L496" s="25"/>
    </row>
    <row r="497" ht="15.75" customHeight="1">
      <c r="L497" s="25"/>
    </row>
    <row r="498" ht="15.75" customHeight="1">
      <c r="L498" s="25"/>
    </row>
    <row r="499" ht="15.75" customHeight="1">
      <c r="L499" s="25"/>
    </row>
    <row r="500" ht="15.75" customHeight="1">
      <c r="L500" s="25"/>
    </row>
    <row r="501" ht="15.75" customHeight="1">
      <c r="L501" s="25"/>
    </row>
    <row r="502" ht="15.75" customHeight="1">
      <c r="L502" s="25"/>
    </row>
    <row r="503" ht="15.75" customHeight="1">
      <c r="L503" s="25"/>
    </row>
    <row r="504" ht="15.75" customHeight="1">
      <c r="L504" s="25"/>
    </row>
    <row r="505" ht="15.75" customHeight="1">
      <c r="L505" s="25"/>
    </row>
    <row r="506" ht="15.75" customHeight="1">
      <c r="L506" s="25"/>
    </row>
    <row r="507" ht="15.75" customHeight="1">
      <c r="L507" s="25"/>
    </row>
    <row r="508" ht="15.75" customHeight="1">
      <c r="L508" s="25"/>
    </row>
    <row r="509" ht="15.75" customHeight="1">
      <c r="L509" s="25"/>
    </row>
    <row r="510" ht="15.75" customHeight="1">
      <c r="L510" s="25"/>
    </row>
    <row r="511" ht="15.75" customHeight="1">
      <c r="L511" s="25"/>
    </row>
    <row r="512" ht="15.75" customHeight="1">
      <c r="L512" s="25"/>
    </row>
    <row r="513" ht="15.75" customHeight="1">
      <c r="L513" s="25"/>
    </row>
    <row r="514" ht="15.75" customHeight="1">
      <c r="L514" s="25"/>
    </row>
    <row r="515" ht="15.75" customHeight="1">
      <c r="L515" s="25"/>
    </row>
    <row r="516" ht="15.75" customHeight="1">
      <c r="L516" s="25"/>
    </row>
    <row r="517" ht="15.75" customHeight="1">
      <c r="L517" s="25"/>
    </row>
    <row r="518" ht="15.75" customHeight="1">
      <c r="L518" s="25"/>
    </row>
    <row r="519" ht="15.75" customHeight="1">
      <c r="L519" s="25"/>
    </row>
    <row r="520" ht="15.75" customHeight="1">
      <c r="L520" s="25"/>
    </row>
    <row r="521" ht="15.75" customHeight="1">
      <c r="L521" s="25"/>
    </row>
    <row r="522" ht="15.75" customHeight="1">
      <c r="L522" s="25"/>
    </row>
    <row r="523" ht="15.75" customHeight="1">
      <c r="L523" s="25"/>
    </row>
    <row r="524" ht="15.75" customHeight="1">
      <c r="L524" s="25"/>
    </row>
    <row r="525" ht="15.75" customHeight="1">
      <c r="L525" s="25"/>
    </row>
    <row r="526" ht="15.75" customHeight="1">
      <c r="L526" s="25"/>
    </row>
    <row r="527" ht="15.75" customHeight="1">
      <c r="L527" s="25"/>
    </row>
    <row r="528" ht="15.75" customHeight="1">
      <c r="L528" s="25"/>
    </row>
    <row r="529" ht="15.75" customHeight="1">
      <c r="L529" s="25"/>
    </row>
    <row r="530" ht="15.75" customHeight="1">
      <c r="L530" s="25"/>
    </row>
    <row r="531" ht="15.75" customHeight="1">
      <c r="L531" s="25"/>
    </row>
    <row r="532" ht="15.75" customHeight="1">
      <c r="L532" s="25"/>
    </row>
    <row r="533" ht="15.75" customHeight="1">
      <c r="L533" s="25"/>
    </row>
    <row r="534" ht="15.75" customHeight="1">
      <c r="L534" s="25"/>
    </row>
    <row r="535" ht="15.75" customHeight="1">
      <c r="L535" s="25"/>
    </row>
    <row r="536" ht="15.75" customHeight="1">
      <c r="L536" s="25"/>
    </row>
    <row r="537" ht="15.75" customHeight="1">
      <c r="L537" s="25"/>
    </row>
    <row r="538" ht="15.75" customHeight="1">
      <c r="L538" s="25"/>
    </row>
    <row r="539" ht="15.75" customHeight="1">
      <c r="L539" s="25"/>
    </row>
    <row r="540" ht="15.75" customHeight="1">
      <c r="L540" s="25"/>
    </row>
    <row r="541" ht="15.75" customHeight="1">
      <c r="L541" s="25"/>
    </row>
    <row r="542" ht="15.75" customHeight="1">
      <c r="L542" s="25"/>
    </row>
    <row r="543" ht="15.75" customHeight="1">
      <c r="L543" s="25"/>
    </row>
    <row r="544" ht="15.75" customHeight="1">
      <c r="L544" s="25"/>
    </row>
    <row r="545" ht="15.75" customHeight="1">
      <c r="L545" s="25"/>
    </row>
    <row r="546" ht="15.75" customHeight="1">
      <c r="L546" s="25"/>
    </row>
    <row r="547" ht="15.75" customHeight="1">
      <c r="L547" s="25"/>
    </row>
    <row r="548" ht="15.75" customHeight="1">
      <c r="L548" s="25"/>
    </row>
    <row r="549" ht="15.75" customHeight="1">
      <c r="L549" s="25"/>
    </row>
    <row r="550" ht="15.75" customHeight="1">
      <c r="L550" s="25"/>
    </row>
    <row r="551" ht="15.75" customHeight="1">
      <c r="L551" s="25"/>
    </row>
    <row r="552" ht="15.75" customHeight="1">
      <c r="L552" s="25"/>
    </row>
    <row r="553" ht="15.75" customHeight="1">
      <c r="L553" s="25"/>
    </row>
    <row r="554" ht="15.75" customHeight="1">
      <c r="L554" s="25"/>
    </row>
    <row r="555" ht="15.75" customHeight="1">
      <c r="L555" s="25"/>
    </row>
    <row r="556" ht="15.75" customHeight="1">
      <c r="L556" s="25"/>
    </row>
    <row r="557" ht="15.75" customHeight="1">
      <c r="L557" s="25"/>
    </row>
    <row r="558" ht="15.75" customHeight="1">
      <c r="L558" s="25"/>
    </row>
    <row r="559" ht="15.75" customHeight="1">
      <c r="L559" s="25"/>
    </row>
    <row r="560" ht="15.75" customHeight="1">
      <c r="L560" s="25"/>
    </row>
    <row r="561" ht="15.75" customHeight="1">
      <c r="L561" s="25"/>
    </row>
    <row r="562" ht="15.75" customHeight="1">
      <c r="L562" s="25"/>
    </row>
    <row r="563" ht="15.75" customHeight="1">
      <c r="L563" s="25"/>
    </row>
    <row r="564" ht="15.75" customHeight="1">
      <c r="L564" s="25"/>
    </row>
    <row r="565" ht="15.75" customHeight="1">
      <c r="L565" s="25"/>
    </row>
    <row r="566" ht="15.75" customHeight="1">
      <c r="L566" s="25"/>
    </row>
    <row r="567" ht="15.75" customHeight="1">
      <c r="L567" s="25"/>
    </row>
    <row r="568" ht="15.75" customHeight="1">
      <c r="L568" s="25"/>
    </row>
    <row r="569" ht="15.75" customHeight="1">
      <c r="L569" s="25"/>
    </row>
    <row r="570" ht="15.75" customHeight="1">
      <c r="L570" s="25"/>
    </row>
    <row r="571" ht="15.75" customHeight="1">
      <c r="L571" s="25"/>
    </row>
    <row r="572" ht="15.75" customHeight="1">
      <c r="L572" s="25"/>
    </row>
    <row r="573" ht="15.75" customHeight="1">
      <c r="L573" s="25"/>
    </row>
    <row r="574" ht="15.75" customHeight="1">
      <c r="L574" s="25"/>
    </row>
    <row r="575" ht="15.75" customHeight="1">
      <c r="L575" s="25"/>
    </row>
    <row r="576" ht="15.75" customHeight="1">
      <c r="L576" s="25"/>
    </row>
    <row r="577" ht="15.75" customHeight="1">
      <c r="L577" s="25"/>
    </row>
    <row r="578" ht="15.75" customHeight="1">
      <c r="L578" s="25"/>
    </row>
    <row r="579" ht="15.75" customHeight="1">
      <c r="L579" s="25"/>
    </row>
    <row r="580" ht="15.75" customHeight="1">
      <c r="L580" s="25"/>
    </row>
    <row r="581" ht="15.75" customHeight="1">
      <c r="L581" s="25"/>
    </row>
    <row r="582" ht="15.75" customHeight="1">
      <c r="L582" s="25"/>
    </row>
    <row r="583" ht="15.75" customHeight="1">
      <c r="L583" s="25"/>
    </row>
    <row r="584" ht="15.75" customHeight="1">
      <c r="L584" s="25"/>
    </row>
    <row r="585" ht="15.75" customHeight="1">
      <c r="L585" s="25"/>
    </row>
    <row r="586" ht="15.75" customHeight="1">
      <c r="L586" s="25"/>
    </row>
    <row r="587" ht="15.75" customHeight="1">
      <c r="L587" s="25"/>
    </row>
    <row r="588" ht="15.75" customHeight="1">
      <c r="L588" s="25"/>
    </row>
    <row r="589" ht="15.75" customHeight="1">
      <c r="L589" s="25"/>
    </row>
    <row r="590" ht="15.75" customHeight="1">
      <c r="L590" s="25"/>
    </row>
    <row r="591" ht="15.75" customHeight="1">
      <c r="L591" s="25"/>
    </row>
    <row r="592" ht="15.75" customHeight="1">
      <c r="L592" s="25"/>
    </row>
    <row r="593" ht="15.75" customHeight="1">
      <c r="L593" s="25"/>
    </row>
    <row r="594" ht="15.75" customHeight="1">
      <c r="L594" s="25"/>
    </row>
    <row r="595" ht="15.75" customHeight="1">
      <c r="L595" s="25"/>
    </row>
    <row r="596" ht="15.75" customHeight="1">
      <c r="L596" s="25"/>
    </row>
    <row r="597" ht="15.75" customHeight="1">
      <c r="L597" s="25"/>
    </row>
    <row r="598" ht="15.75" customHeight="1">
      <c r="L598" s="25"/>
    </row>
    <row r="599" ht="15.75" customHeight="1">
      <c r="L599" s="25"/>
    </row>
    <row r="600" ht="15.75" customHeight="1">
      <c r="L600" s="25"/>
    </row>
    <row r="601" ht="15.75" customHeight="1">
      <c r="L601" s="25"/>
    </row>
    <row r="602" ht="15.75" customHeight="1">
      <c r="L602" s="25"/>
    </row>
    <row r="603" ht="15.75" customHeight="1">
      <c r="L603" s="25"/>
    </row>
    <row r="604" ht="15.75" customHeight="1">
      <c r="L604" s="25"/>
    </row>
    <row r="605" ht="15.75" customHeight="1">
      <c r="L605" s="25"/>
    </row>
    <row r="606" ht="15.75" customHeight="1">
      <c r="L606" s="25"/>
    </row>
    <row r="607" ht="15.75" customHeight="1">
      <c r="L607" s="25"/>
    </row>
    <row r="608" ht="15.75" customHeight="1">
      <c r="L608" s="25"/>
    </row>
    <row r="609" ht="15.75" customHeight="1">
      <c r="L609" s="25"/>
    </row>
    <row r="610" ht="15.75" customHeight="1">
      <c r="L610" s="25"/>
    </row>
    <row r="611" ht="15.75" customHeight="1">
      <c r="L611" s="25"/>
    </row>
    <row r="612" ht="15.75" customHeight="1">
      <c r="L612" s="25"/>
    </row>
    <row r="613" ht="15.75" customHeight="1">
      <c r="L613" s="25"/>
    </row>
    <row r="614" ht="15.75" customHeight="1">
      <c r="L614" s="25"/>
    </row>
    <row r="615" ht="15.75" customHeight="1">
      <c r="L615" s="25"/>
    </row>
    <row r="616" ht="15.75" customHeight="1">
      <c r="L616" s="25"/>
    </row>
    <row r="617" ht="15.75" customHeight="1">
      <c r="L617" s="25"/>
    </row>
    <row r="618" ht="15.75" customHeight="1">
      <c r="L618" s="25"/>
    </row>
    <row r="619" ht="15.75" customHeight="1">
      <c r="L619" s="25"/>
    </row>
    <row r="620" ht="15.75" customHeight="1">
      <c r="L620" s="25"/>
    </row>
    <row r="621" ht="15.75" customHeight="1">
      <c r="L621" s="25"/>
    </row>
    <row r="622" ht="15.75" customHeight="1">
      <c r="L622" s="25"/>
    </row>
    <row r="623" ht="15.75" customHeight="1">
      <c r="L623" s="25"/>
    </row>
    <row r="624" ht="15.75" customHeight="1">
      <c r="L624" s="25"/>
    </row>
    <row r="625" ht="15.75" customHeight="1">
      <c r="L625" s="25"/>
    </row>
    <row r="626" ht="15.75" customHeight="1">
      <c r="L626" s="25"/>
    </row>
    <row r="627" ht="15.75" customHeight="1">
      <c r="L627" s="25"/>
    </row>
    <row r="628" ht="15.75" customHeight="1">
      <c r="L628" s="25"/>
    </row>
    <row r="629" ht="15.75" customHeight="1">
      <c r="L629" s="25"/>
    </row>
    <row r="630" ht="15.75" customHeight="1">
      <c r="L630" s="25"/>
    </row>
    <row r="631" ht="15.75" customHeight="1">
      <c r="L631" s="25"/>
    </row>
    <row r="632" ht="15.75" customHeight="1">
      <c r="L632" s="25"/>
    </row>
    <row r="633" ht="15.75" customHeight="1">
      <c r="L633" s="25"/>
    </row>
    <row r="634" ht="15.75" customHeight="1">
      <c r="L634" s="25"/>
    </row>
    <row r="635" ht="15.75" customHeight="1">
      <c r="L635" s="25"/>
    </row>
    <row r="636" ht="15.75" customHeight="1">
      <c r="L636" s="25"/>
    </row>
    <row r="637" ht="15.75" customHeight="1">
      <c r="L637" s="25"/>
    </row>
    <row r="638" ht="15.75" customHeight="1">
      <c r="L638" s="25"/>
    </row>
    <row r="639" ht="15.75" customHeight="1">
      <c r="L639" s="25"/>
    </row>
    <row r="640" ht="15.75" customHeight="1">
      <c r="L640" s="25"/>
    </row>
    <row r="641" ht="15.75" customHeight="1">
      <c r="L641" s="25"/>
    </row>
    <row r="642" ht="15.75" customHeight="1">
      <c r="L642" s="25"/>
    </row>
    <row r="643" ht="15.75" customHeight="1">
      <c r="L643" s="25"/>
    </row>
    <row r="644" ht="15.75" customHeight="1">
      <c r="L644" s="25"/>
    </row>
    <row r="645" ht="15.75" customHeight="1">
      <c r="L645" s="25"/>
    </row>
    <row r="646" ht="15.75" customHeight="1">
      <c r="L646" s="25"/>
    </row>
    <row r="647" ht="15.75" customHeight="1">
      <c r="L647" s="25"/>
    </row>
    <row r="648" ht="15.75" customHeight="1">
      <c r="L648" s="25"/>
    </row>
    <row r="649" ht="15.75" customHeight="1">
      <c r="L649" s="25"/>
    </row>
    <row r="650" ht="15.75" customHeight="1">
      <c r="L650" s="25"/>
    </row>
    <row r="651" ht="15.75" customHeight="1">
      <c r="L651" s="25"/>
    </row>
    <row r="652" ht="15.75" customHeight="1">
      <c r="L652" s="25"/>
    </row>
    <row r="653" ht="15.75" customHeight="1">
      <c r="L653" s="25"/>
    </row>
    <row r="654" ht="15.75" customHeight="1">
      <c r="L654" s="25"/>
    </row>
    <row r="655" ht="15.75" customHeight="1">
      <c r="L655" s="25"/>
    </row>
    <row r="656" ht="15.75" customHeight="1">
      <c r="L656" s="25"/>
    </row>
    <row r="657" ht="15.75" customHeight="1">
      <c r="L657" s="25"/>
    </row>
    <row r="658" ht="15.75" customHeight="1">
      <c r="L658" s="25"/>
    </row>
    <row r="659" ht="15.75" customHeight="1">
      <c r="L659" s="25"/>
    </row>
    <row r="660" ht="15.75" customHeight="1">
      <c r="L660" s="25"/>
    </row>
    <row r="661" ht="15.75" customHeight="1">
      <c r="L661" s="25"/>
    </row>
    <row r="662" ht="15.75" customHeight="1">
      <c r="L662" s="25"/>
    </row>
    <row r="663" ht="15.75" customHeight="1">
      <c r="L663" s="25"/>
    </row>
    <row r="664" ht="15.75" customHeight="1">
      <c r="L664" s="25"/>
    </row>
    <row r="665" ht="15.75" customHeight="1">
      <c r="L665" s="25"/>
    </row>
    <row r="666" ht="15.75" customHeight="1">
      <c r="L666" s="25"/>
    </row>
    <row r="667" ht="15.75" customHeight="1">
      <c r="L667" s="25"/>
    </row>
    <row r="668" ht="15.75" customHeight="1">
      <c r="L668" s="25"/>
    </row>
    <row r="669" ht="15.75" customHeight="1">
      <c r="L669" s="25"/>
    </row>
    <row r="670" ht="15.75" customHeight="1">
      <c r="L670" s="25"/>
    </row>
    <row r="671" ht="15.75" customHeight="1">
      <c r="L671" s="25"/>
    </row>
    <row r="672" ht="15.75" customHeight="1">
      <c r="L672" s="25"/>
    </row>
    <row r="673" ht="15.75" customHeight="1">
      <c r="L673" s="25"/>
    </row>
    <row r="674" ht="15.75" customHeight="1">
      <c r="L674" s="25"/>
    </row>
    <row r="675" ht="15.75" customHeight="1">
      <c r="L675" s="25"/>
    </row>
    <row r="676" ht="15.75" customHeight="1">
      <c r="L676" s="25"/>
    </row>
    <row r="677" ht="15.75" customHeight="1">
      <c r="L677" s="25"/>
    </row>
    <row r="678" ht="15.75" customHeight="1">
      <c r="L678" s="25"/>
    </row>
    <row r="679" ht="15.75" customHeight="1">
      <c r="L679" s="25"/>
    </row>
    <row r="680" ht="15.75" customHeight="1">
      <c r="L680" s="25"/>
    </row>
    <row r="681" ht="15.75" customHeight="1">
      <c r="L681" s="25"/>
    </row>
    <row r="682" ht="15.75" customHeight="1">
      <c r="L682" s="25"/>
    </row>
    <row r="683" ht="15.75" customHeight="1">
      <c r="L683" s="25"/>
    </row>
    <row r="684" ht="15.75" customHeight="1">
      <c r="L684" s="25"/>
    </row>
    <row r="685" ht="15.75" customHeight="1">
      <c r="L685" s="25"/>
    </row>
    <row r="686" ht="15.75" customHeight="1">
      <c r="L686" s="25"/>
    </row>
    <row r="687" ht="15.75" customHeight="1">
      <c r="L687" s="25"/>
    </row>
    <row r="688" ht="15.75" customHeight="1">
      <c r="L688" s="25"/>
    </row>
    <row r="689" ht="15.75" customHeight="1">
      <c r="L689" s="25"/>
    </row>
    <row r="690" ht="15.75" customHeight="1">
      <c r="L690" s="25"/>
    </row>
    <row r="691" ht="15.75" customHeight="1">
      <c r="L691" s="25"/>
    </row>
    <row r="692" ht="15.75" customHeight="1">
      <c r="L692" s="25"/>
    </row>
    <row r="693" ht="15.75" customHeight="1">
      <c r="L693" s="25"/>
    </row>
    <row r="694" ht="15.75" customHeight="1">
      <c r="L694" s="25"/>
    </row>
    <row r="695" ht="15.75" customHeight="1">
      <c r="L695" s="25"/>
    </row>
    <row r="696" ht="15.75" customHeight="1">
      <c r="L696" s="25"/>
    </row>
    <row r="697" ht="15.75" customHeight="1">
      <c r="L697" s="25"/>
    </row>
    <row r="698" ht="15.75" customHeight="1">
      <c r="L698" s="25"/>
    </row>
    <row r="699" ht="15.75" customHeight="1">
      <c r="L699" s="25"/>
    </row>
    <row r="700" ht="15.75" customHeight="1">
      <c r="L700" s="25"/>
    </row>
    <row r="701" ht="15.75" customHeight="1">
      <c r="L701" s="25"/>
    </row>
    <row r="702" ht="15.75" customHeight="1">
      <c r="L702" s="25"/>
    </row>
    <row r="703" ht="15.75" customHeight="1">
      <c r="L703" s="25"/>
    </row>
    <row r="704" ht="15.75" customHeight="1">
      <c r="L704" s="25"/>
    </row>
    <row r="705" ht="15.75" customHeight="1">
      <c r="L705" s="25"/>
    </row>
    <row r="706" ht="15.75" customHeight="1">
      <c r="L706" s="25"/>
    </row>
    <row r="707" ht="15.75" customHeight="1">
      <c r="L707" s="25"/>
    </row>
    <row r="708" ht="15.75" customHeight="1">
      <c r="L708" s="25"/>
    </row>
    <row r="709" ht="15.75" customHeight="1">
      <c r="L709" s="25"/>
    </row>
    <row r="710" ht="15.75" customHeight="1">
      <c r="L710" s="25"/>
    </row>
    <row r="711" ht="15.75" customHeight="1">
      <c r="L711" s="25"/>
    </row>
    <row r="712" ht="15.75" customHeight="1">
      <c r="L712" s="25"/>
    </row>
    <row r="713" ht="15.75" customHeight="1">
      <c r="L713" s="25"/>
    </row>
    <row r="714" ht="15.75" customHeight="1">
      <c r="L714" s="25"/>
    </row>
    <row r="715" ht="15.75" customHeight="1">
      <c r="L715" s="25"/>
    </row>
    <row r="716" ht="15.75" customHeight="1">
      <c r="L716" s="25"/>
    </row>
    <row r="717" ht="15.75" customHeight="1">
      <c r="L717" s="25"/>
    </row>
    <row r="718" ht="15.75" customHeight="1">
      <c r="L718" s="25"/>
    </row>
    <row r="719" ht="15.75" customHeight="1">
      <c r="L719" s="25"/>
    </row>
    <row r="720" ht="15.75" customHeight="1">
      <c r="L720" s="25"/>
    </row>
    <row r="721" ht="15.75" customHeight="1">
      <c r="L721" s="25"/>
    </row>
    <row r="722" ht="15.75" customHeight="1">
      <c r="L722" s="25"/>
    </row>
    <row r="723" ht="15.75" customHeight="1">
      <c r="L723" s="25"/>
    </row>
    <row r="724" ht="15.75" customHeight="1">
      <c r="L724" s="25"/>
    </row>
    <row r="725" ht="15.75" customHeight="1">
      <c r="L725" s="25"/>
    </row>
    <row r="726" ht="15.75" customHeight="1">
      <c r="L726" s="25"/>
    </row>
    <row r="727" ht="15.75" customHeight="1">
      <c r="L727" s="25"/>
    </row>
    <row r="728" ht="15.75" customHeight="1">
      <c r="L728" s="25"/>
    </row>
    <row r="729" ht="15.75" customHeight="1">
      <c r="L729" s="25"/>
    </row>
    <row r="730" ht="15.75" customHeight="1">
      <c r="L730" s="25"/>
    </row>
    <row r="731" ht="15.75" customHeight="1">
      <c r="L731" s="25"/>
    </row>
    <row r="732" ht="15.75" customHeight="1">
      <c r="L732" s="25"/>
    </row>
    <row r="733" ht="15.75" customHeight="1">
      <c r="L733" s="25"/>
    </row>
    <row r="734" ht="15.75" customHeight="1">
      <c r="L734" s="25"/>
    </row>
    <row r="735" ht="15.75" customHeight="1">
      <c r="L735" s="25"/>
    </row>
    <row r="736" ht="15.75" customHeight="1">
      <c r="L736" s="25"/>
    </row>
    <row r="737" ht="15.75" customHeight="1">
      <c r="L737" s="25"/>
    </row>
    <row r="738" ht="15.75" customHeight="1">
      <c r="L738" s="25"/>
    </row>
    <row r="739" ht="15.75" customHeight="1">
      <c r="L739" s="25"/>
    </row>
    <row r="740" ht="15.75" customHeight="1">
      <c r="L740" s="25"/>
    </row>
    <row r="741" ht="15.75" customHeight="1">
      <c r="L741" s="25"/>
    </row>
    <row r="742" ht="15.75" customHeight="1">
      <c r="L742" s="25"/>
    </row>
    <row r="743" ht="15.75" customHeight="1">
      <c r="L743" s="25"/>
    </row>
    <row r="744" ht="15.75" customHeight="1">
      <c r="L744" s="25"/>
    </row>
    <row r="745" ht="15.75" customHeight="1">
      <c r="L745" s="25"/>
    </row>
    <row r="746" ht="15.75" customHeight="1">
      <c r="L746" s="25"/>
    </row>
    <row r="747" ht="15.75" customHeight="1">
      <c r="L747" s="25"/>
    </row>
    <row r="748" ht="15.75" customHeight="1">
      <c r="L748" s="25"/>
    </row>
    <row r="749" ht="15.75" customHeight="1">
      <c r="L749" s="25"/>
    </row>
    <row r="750" ht="15.75" customHeight="1">
      <c r="L750" s="25"/>
    </row>
    <row r="751" ht="15.75" customHeight="1">
      <c r="L751" s="25"/>
    </row>
    <row r="752" ht="15.75" customHeight="1">
      <c r="L752" s="25"/>
    </row>
    <row r="753" ht="15.75" customHeight="1">
      <c r="L753" s="25"/>
    </row>
    <row r="754" ht="15.75" customHeight="1">
      <c r="L754" s="25"/>
    </row>
    <row r="755" ht="15.75" customHeight="1">
      <c r="L755" s="25"/>
    </row>
    <row r="756" ht="15.75" customHeight="1">
      <c r="L756" s="25"/>
    </row>
    <row r="757" ht="15.75" customHeight="1">
      <c r="L757" s="25"/>
    </row>
    <row r="758" ht="15.75" customHeight="1">
      <c r="L758" s="25"/>
    </row>
    <row r="759" ht="15.75" customHeight="1">
      <c r="L759" s="25"/>
    </row>
    <row r="760" ht="15.75" customHeight="1">
      <c r="L760" s="25"/>
    </row>
    <row r="761" ht="15.75" customHeight="1">
      <c r="L761" s="25"/>
    </row>
    <row r="762" ht="15.75" customHeight="1">
      <c r="L762" s="25"/>
    </row>
    <row r="763" ht="15.75" customHeight="1">
      <c r="L763" s="25"/>
    </row>
    <row r="764" ht="15.75" customHeight="1">
      <c r="L764" s="25"/>
    </row>
    <row r="765" ht="15.75" customHeight="1">
      <c r="L765" s="25"/>
    </row>
    <row r="766" ht="15.75" customHeight="1">
      <c r="L766" s="25"/>
    </row>
    <row r="767" ht="15.75" customHeight="1">
      <c r="L767" s="25"/>
    </row>
    <row r="768" ht="15.75" customHeight="1">
      <c r="L768" s="25"/>
    </row>
    <row r="769" ht="15.75" customHeight="1">
      <c r="L769" s="25"/>
    </row>
    <row r="770" ht="15.75" customHeight="1">
      <c r="L770" s="25"/>
    </row>
    <row r="771" ht="15.75" customHeight="1">
      <c r="L771" s="25"/>
    </row>
    <row r="772" ht="15.75" customHeight="1">
      <c r="L772" s="25"/>
    </row>
    <row r="773" ht="15.75" customHeight="1">
      <c r="L773" s="25"/>
    </row>
    <row r="774" ht="15.75" customHeight="1">
      <c r="L774" s="25"/>
    </row>
    <row r="775" ht="15.75" customHeight="1">
      <c r="L775" s="25"/>
    </row>
    <row r="776" ht="15.75" customHeight="1">
      <c r="L776" s="25"/>
    </row>
    <row r="777" ht="15.75" customHeight="1">
      <c r="L777" s="25"/>
    </row>
    <row r="778" ht="15.75" customHeight="1">
      <c r="L778" s="25"/>
    </row>
    <row r="779" ht="15.75" customHeight="1">
      <c r="L779" s="25"/>
    </row>
    <row r="780" ht="15.75" customHeight="1">
      <c r="L780" s="25"/>
    </row>
    <row r="781" ht="15.75" customHeight="1">
      <c r="L781" s="25"/>
    </row>
    <row r="782" ht="15.75" customHeight="1">
      <c r="L782" s="25"/>
    </row>
    <row r="783" ht="15.75" customHeight="1">
      <c r="L783" s="25"/>
    </row>
    <row r="784" ht="15.75" customHeight="1">
      <c r="L784" s="25"/>
    </row>
    <row r="785" ht="15.75" customHeight="1">
      <c r="L785" s="25"/>
    </row>
    <row r="786" ht="15.75" customHeight="1">
      <c r="L786" s="25"/>
    </row>
    <row r="787" ht="15.75" customHeight="1">
      <c r="L787" s="25"/>
    </row>
    <row r="788" ht="15.75" customHeight="1">
      <c r="L788" s="25"/>
    </row>
    <row r="789" ht="15.75" customHeight="1">
      <c r="L789" s="25"/>
    </row>
    <row r="790" ht="15.75" customHeight="1">
      <c r="L790" s="25"/>
    </row>
    <row r="791" ht="15.75" customHeight="1">
      <c r="L791" s="25"/>
    </row>
    <row r="792" ht="15.75" customHeight="1">
      <c r="L792" s="25"/>
    </row>
    <row r="793" ht="15.75" customHeight="1">
      <c r="L793" s="25"/>
    </row>
    <row r="794" ht="15.75" customHeight="1">
      <c r="L794" s="25"/>
    </row>
    <row r="795" ht="15.75" customHeight="1">
      <c r="L795" s="25"/>
    </row>
    <row r="796" ht="15.75" customHeight="1">
      <c r="L796" s="25"/>
    </row>
    <row r="797" ht="15.75" customHeight="1">
      <c r="L797" s="25"/>
    </row>
    <row r="798" ht="15.75" customHeight="1">
      <c r="L798" s="25"/>
    </row>
    <row r="799" ht="15.75" customHeight="1">
      <c r="L799" s="25"/>
    </row>
    <row r="800" ht="15.75" customHeight="1">
      <c r="L800" s="25"/>
    </row>
    <row r="801" ht="15.75" customHeight="1">
      <c r="L801" s="25"/>
    </row>
    <row r="802" ht="15.75" customHeight="1">
      <c r="L802" s="25"/>
    </row>
    <row r="803" ht="15.75" customHeight="1">
      <c r="L803" s="25"/>
    </row>
    <row r="804" ht="15.75" customHeight="1">
      <c r="L804" s="25"/>
    </row>
    <row r="805" ht="15.75" customHeight="1">
      <c r="L805" s="25"/>
    </row>
    <row r="806" ht="15.75" customHeight="1">
      <c r="L806" s="25"/>
    </row>
    <row r="807" ht="15.75" customHeight="1">
      <c r="L807" s="25"/>
    </row>
    <row r="808" ht="15.75" customHeight="1">
      <c r="L808" s="25"/>
    </row>
    <row r="809" ht="15.75" customHeight="1">
      <c r="L809" s="25"/>
    </row>
    <row r="810" ht="15.75" customHeight="1">
      <c r="L810" s="25"/>
    </row>
    <row r="811" ht="15.75" customHeight="1">
      <c r="L811" s="25"/>
    </row>
    <row r="812" ht="15.75" customHeight="1">
      <c r="L812" s="25"/>
    </row>
    <row r="813" ht="15.75" customHeight="1">
      <c r="L813" s="25"/>
    </row>
    <row r="814" ht="15.75" customHeight="1">
      <c r="L814" s="25"/>
    </row>
    <row r="815" ht="15.75" customHeight="1">
      <c r="L815" s="25"/>
    </row>
    <row r="816" ht="15.75" customHeight="1">
      <c r="L816" s="25"/>
    </row>
    <row r="817" ht="15.75" customHeight="1">
      <c r="L817" s="25"/>
    </row>
    <row r="818" ht="15.75" customHeight="1">
      <c r="L818" s="25"/>
    </row>
    <row r="819" ht="15.75" customHeight="1">
      <c r="L819" s="25"/>
    </row>
    <row r="820" ht="15.75" customHeight="1">
      <c r="L820" s="25"/>
    </row>
    <row r="821" ht="15.75" customHeight="1">
      <c r="L821" s="25"/>
    </row>
    <row r="822" ht="15.75" customHeight="1">
      <c r="L822" s="25"/>
    </row>
    <row r="823" ht="15.75" customHeight="1">
      <c r="L823" s="25"/>
    </row>
    <row r="824" ht="15.75" customHeight="1">
      <c r="L824" s="25"/>
    </row>
    <row r="825" ht="15.75" customHeight="1">
      <c r="L825" s="25"/>
    </row>
    <row r="826" ht="15.75" customHeight="1">
      <c r="L826" s="25"/>
    </row>
    <row r="827" ht="15.75" customHeight="1">
      <c r="L827" s="25"/>
    </row>
    <row r="828" ht="15.75" customHeight="1">
      <c r="L828" s="25"/>
    </row>
    <row r="829" ht="15.75" customHeight="1">
      <c r="L829" s="25"/>
    </row>
    <row r="830" ht="15.75" customHeight="1">
      <c r="L830" s="25"/>
    </row>
    <row r="831" ht="15.75" customHeight="1">
      <c r="L831" s="25"/>
    </row>
    <row r="832" ht="15.75" customHeight="1">
      <c r="L832" s="25"/>
    </row>
    <row r="833" ht="15.75" customHeight="1">
      <c r="L833" s="25"/>
    </row>
    <row r="834" ht="15.75" customHeight="1">
      <c r="L834" s="25"/>
    </row>
    <row r="835" ht="15.75" customHeight="1">
      <c r="L835" s="25"/>
    </row>
    <row r="836" ht="15.75" customHeight="1">
      <c r="L836" s="25"/>
    </row>
    <row r="837" ht="15.75" customHeight="1">
      <c r="L837" s="25"/>
    </row>
    <row r="838" ht="15.75" customHeight="1">
      <c r="L838" s="25"/>
    </row>
    <row r="839" ht="15.75" customHeight="1">
      <c r="L839" s="25"/>
    </row>
    <row r="840" ht="15.75" customHeight="1">
      <c r="L840" s="25"/>
    </row>
    <row r="841" ht="15.75" customHeight="1">
      <c r="L841" s="25"/>
    </row>
    <row r="842" ht="15.75" customHeight="1">
      <c r="L842" s="25"/>
    </row>
    <row r="843" ht="15.75" customHeight="1">
      <c r="L843" s="25"/>
    </row>
    <row r="844" ht="15.75" customHeight="1">
      <c r="L844" s="25"/>
    </row>
    <row r="845" ht="15.75" customHeight="1">
      <c r="L845" s="25"/>
    </row>
    <row r="846" ht="15.75" customHeight="1">
      <c r="L846" s="25"/>
    </row>
    <row r="847" ht="15.75" customHeight="1">
      <c r="L847" s="25"/>
    </row>
    <row r="848" ht="15.75" customHeight="1">
      <c r="L848" s="25"/>
    </row>
    <row r="849" ht="15.75" customHeight="1">
      <c r="L849" s="25"/>
    </row>
    <row r="850" ht="15.75" customHeight="1">
      <c r="L850" s="25"/>
    </row>
    <row r="851" ht="15.75" customHeight="1">
      <c r="L851" s="25"/>
    </row>
    <row r="852" ht="15.75" customHeight="1">
      <c r="L852" s="25"/>
    </row>
    <row r="853" ht="15.75" customHeight="1">
      <c r="L853" s="25"/>
    </row>
    <row r="854" ht="15.75" customHeight="1">
      <c r="L854" s="25"/>
    </row>
    <row r="855" ht="15.75" customHeight="1">
      <c r="L855" s="25"/>
    </row>
    <row r="856" ht="15.75" customHeight="1">
      <c r="L856" s="25"/>
    </row>
    <row r="857" ht="15.75" customHeight="1">
      <c r="L857" s="25"/>
    </row>
    <row r="858" ht="15.75" customHeight="1">
      <c r="L858" s="25"/>
    </row>
    <row r="859" ht="15.75" customHeight="1">
      <c r="L859" s="25"/>
    </row>
    <row r="860" ht="15.75" customHeight="1">
      <c r="L860" s="25"/>
    </row>
    <row r="861" ht="15.75" customHeight="1">
      <c r="L861" s="25"/>
    </row>
    <row r="862" ht="15.75" customHeight="1">
      <c r="L862" s="25"/>
    </row>
    <row r="863" ht="15.75" customHeight="1">
      <c r="L863" s="25"/>
    </row>
    <row r="864" ht="15.75" customHeight="1">
      <c r="L864" s="25"/>
    </row>
    <row r="865" ht="15.75" customHeight="1">
      <c r="L865" s="25"/>
    </row>
    <row r="866" ht="15.75" customHeight="1">
      <c r="L866" s="25"/>
    </row>
    <row r="867" ht="15.75" customHeight="1">
      <c r="L867" s="25"/>
    </row>
    <row r="868" ht="15.75" customHeight="1">
      <c r="L868" s="25"/>
    </row>
    <row r="869" ht="15.75" customHeight="1">
      <c r="L869" s="25"/>
    </row>
    <row r="870" ht="15.75" customHeight="1">
      <c r="L870" s="25"/>
    </row>
    <row r="871" ht="15.75" customHeight="1">
      <c r="L871" s="25"/>
    </row>
    <row r="872" ht="15.75" customHeight="1">
      <c r="L872" s="25"/>
    </row>
    <row r="873" ht="15.75" customHeight="1">
      <c r="L873" s="25"/>
    </row>
    <row r="874" ht="15.75" customHeight="1">
      <c r="L874" s="25"/>
    </row>
    <row r="875" ht="15.75" customHeight="1">
      <c r="L875" s="25"/>
    </row>
    <row r="876" ht="15.75" customHeight="1">
      <c r="L876" s="25"/>
    </row>
    <row r="877" ht="15.75" customHeight="1">
      <c r="L877" s="25"/>
    </row>
    <row r="878" ht="15.75" customHeight="1">
      <c r="L878" s="25"/>
    </row>
    <row r="879" ht="15.75" customHeight="1">
      <c r="L879" s="25"/>
    </row>
    <row r="880" ht="15.75" customHeight="1">
      <c r="L880" s="25"/>
    </row>
    <row r="881" ht="15.75" customHeight="1">
      <c r="L881" s="25"/>
    </row>
    <row r="882" ht="15.75" customHeight="1">
      <c r="L882" s="25"/>
    </row>
    <row r="883" ht="15.75" customHeight="1">
      <c r="L883" s="25"/>
    </row>
    <row r="884" ht="15.75" customHeight="1">
      <c r="L884" s="25"/>
    </row>
    <row r="885" ht="15.75" customHeight="1">
      <c r="L885" s="25"/>
    </row>
    <row r="886" ht="15.75" customHeight="1">
      <c r="L886" s="25"/>
    </row>
    <row r="887" ht="15.75" customHeight="1">
      <c r="L887" s="25"/>
    </row>
    <row r="888" ht="15.75" customHeight="1">
      <c r="L888" s="25"/>
    </row>
    <row r="889" ht="15.75" customHeight="1">
      <c r="L889" s="25"/>
    </row>
    <row r="890" ht="15.75" customHeight="1">
      <c r="L890" s="25"/>
    </row>
    <row r="891" ht="15.75" customHeight="1">
      <c r="L891" s="25"/>
    </row>
    <row r="892" ht="15.75" customHeight="1">
      <c r="L892" s="25"/>
    </row>
    <row r="893" ht="15.75" customHeight="1">
      <c r="L893" s="25"/>
    </row>
    <row r="894" ht="15.75" customHeight="1">
      <c r="L894" s="25"/>
    </row>
    <row r="895" ht="15.75" customHeight="1">
      <c r="L895" s="25"/>
    </row>
    <row r="896" ht="15.75" customHeight="1">
      <c r="L896" s="25"/>
    </row>
    <row r="897" ht="15.75" customHeight="1">
      <c r="L897" s="25"/>
    </row>
    <row r="898" ht="15.75" customHeight="1">
      <c r="L898" s="25"/>
    </row>
    <row r="899" ht="15.75" customHeight="1">
      <c r="L899" s="25"/>
    </row>
    <row r="900" ht="15.75" customHeight="1">
      <c r="L900" s="25"/>
    </row>
    <row r="901" ht="15.75" customHeight="1">
      <c r="L901" s="25"/>
    </row>
    <row r="902" ht="15.75" customHeight="1">
      <c r="L902" s="25"/>
    </row>
    <row r="903" ht="15.75" customHeight="1">
      <c r="L903" s="25"/>
    </row>
    <row r="904" ht="15.75" customHeight="1">
      <c r="L904" s="25"/>
    </row>
    <row r="905" ht="15.75" customHeight="1">
      <c r="L905" s="25"/>
    </row>
    <row r="906" ht="15.75" customHeight="1">
      <c r="L906" s="25"/>
    </row>
    <row r="907" ht="15.75" customHeight="1">
      <c r="L907" s="25"/>
    </row>
    <row r="908" ht="15.75" customHeight="1">
      <c r="L908" s="25"/>
    </row>
    <row r="909" ht="15.75" customHeight="1">
      <c r="L909" s="25"/>
    </row>
    <row r="910" ht="15.75" customHeight="1">
      <c r="L910" s="25"/>
    </row>
    <row r="911" ht="15.75" customHeight="1">
      <c r="L911" s="25"/>
    </row>
    <row r="912" ht="15.75" customHeight="1">
      <c r="L912" s="25"/>
    </row>
    <row r="913" ht="15.75" customHeight="1">
      <c r="L913" s="25"/>
    </row>
    <row r="914" ht="15.75" customHeight="1">
      <c r="L914" s="25"/>
    </row>
    <row r="915" ht="15.75" customHeight="1">
      <c r="L915" s="25"/>
    </row>
    <row r="916" ht="15.75" customHeight="1">
      <c r="L916" s="25"/>
    </row>
    <row r="917" ht="15.75" customHeight="1">
      <c r="L917" s="25"/>
    </row>
    <row r="918" ht="15.75" customHeight="1">
      <c r="L918" s="25"/>
    </row>
    <row r="919" ht="15.75" customHeight="1">
      <c r="L919" s="25"/>
    </row>
    <row r="920" ht="15.75" customHeight="1">
      <c r="L920" s="25"/>
    </row>
    <row r="921" ht="15.75" customHeight="1">
      <c r="L921" s="25"/>
    </row>
    <row r="922" ht="15.75" customHeight="1">
      <c r="L922" s="25"/>
    </row>
    <row r="923" ht="15.75" customHeight="1">
      <c r="L923" s="25"/>
    </row>
    <row r="924" ht="15.75" customHeight="1">
      <c r="L924" s="25"/>
    </row>
    <row r="925" ht="15.75" customHeight="1">
      <c r="L925" s="25"/>
    </row>
    <row r="926" ht="15.75" customHeight="1">
      <c r="L926" s="25"/>
    </row>
    <row r="927" ht="15.75" customHeight="1">
      <c r="L927" s="25"/>
    </row>
    <row r="928" ht="15.75" customHeight="1">
      <c r="L928" s="25"/>
    </row>
    <row r="929" ht="15.75" customHeight="1">
      <c r="L929" s="25"/>
    </row>
    <row r="930" ht="15.75" customHeight="1">
      <c r="L930" s="25"/>
    </row>
    <row r="931" ht="15.75" customHeight="1">
      <c r="L931" s="25"/>
    </row>
    <row r="932" ht="15.75" customHeight="1">
      <c r="L932" s="25"/>
    </row>
    <row r="933" ht="15.75" customHeight="1">
      <c r="L933" s="25"/>
    </row>
    <row r="934" ht="15.75" customHeight="1">
      <c r="L934" s="25"/>
    </row>
    <row r="935" ht="15.75" customHeight="1">
      <c r="L935" s="25"/>
    </row>
    <row r="936" ht="15.75" customHeight="1">
      <c r="L936" s="25"/>
    </row>
    <row r="937" ht="15.75" customHeight="1">
      <c r="L937" s="25"/>
    </row>
    <row r="938" ht="15.75" customHeight="1">
      <c r="L938" s="25"/>
    </row>
    <row r="939" ht="15.75" customHeight="1">
      <c r="L939" s="25"/>
    </row>
    <row r="940" ht="15.75" customHeight="1">
      <c r="L940" s="25"/>
    </row>
    <row r="941" ht="15.75" customHeight="1">
      <c r="L941" s="25"/>
    </row>
    <row r="942" ht="15.75" customHeight="1">
      <c r="L942" s="25"/>
    </row>
    <row r="943" ht="15.75" customHeight="1">
      <c r="L943" s="25"/>
    </row>
    <row r="944" ht="15.75" customHeight="1">
      <c r="L944" s="25"/>
    </row>
    <row r="945" ht="15.75" customHeight="1">
      <c r="L945" s="25"/>
    </row>
    <row r="946" ht="15.75" customHeight="1">
      <c r="L946" s="25"/>
    </row>
    <row r="947" ht="15.75" customHeight="1">
      <c r="L947" s="25"/>
    </row>
    <row r="948" ht="15.75" customHeight="1">
      <c r="L948" s="25"/>
    </row>
    <row r="949" ht="15.75" customHeight="1">
      <c r="L949" s="25"/>
    </row>
    <row r="950" ht="15.75" customHeight="1">
      <c r="L950" s="25"/>
    </row>
    <row r="951" ht="15.75" customHeight="1">
      <c r="L951" s="25"/>
    </row>
    <row r="952" ht="15.75" customHeight="1">
      <c r="L952" s="25"/>
    </row>
    <row r="953" ht="15.75" customHeight="1">
      <c r="L953" s="25"/>
    </row>
    <row r="954" ht="15.75" customHeight="1">
      <c r="L954" s="25"/>
    </row>
    <row r="955" ht="15.75" customHeight="1">
      <c r="L955" s="25"/>
    </row>
    <row r="956" ht="15.75" customHeight="1">
      <c r="L956" s="25"/>
    </row>
    <row r="957" ht="15.75" customHeight="1">
      <c r="L957" s="25"/>
    </row>
    <row r="958" ht="15.75" customHeight="1">
      <c r="L958" s="25"/>
    </row>
    <row r="959" ht="15.75" customHeight="1">
      <c r="L959" s="25"/>
    </row>
    <row r="960" ht="15.75" customHeight="1">
      <c r="L960" s="25"/>
    </row>
    <row r="961" ht="15.75" customHeight="1">
      <c r="L961" s="25"/>
    </row>
    <row r="962" ht="15.75" customHeight="1">
      <c r="L962" s="25"/>
    </row>
    <row r="963" ht="15.75" customHeight="1">
      <c r="L963" s="25"/>
    </row>
    <row r="964" ht="15.75" customHeight="1">
      <c r="L964" s="25"/>
    </row>
    <row r="965" ht="15.75" customHeight="1">
      <c r="L965" s="25"/>
    </row>
    <row r="966" ht="15.75" customHeight="1">
      <c r="L966" s="25"/>
    </row>
    <row r="967" ht="15.75" customHeight="1">
      <c r="L967" s="25"/>
    </row>
    <row r="968" ht="15.75" customHeight="1">
      <c r="L968" s="25"/>
    </row>
    <row r="969" ht="15.75" customHeight="1">
      <c r="L969" s="25"/>
    </row>
    <row r="970" ht="15.75" customHeight="1">
      <c r="L970" s="25"/>
    </row>
    <row r="971" ht="15.75" customHeight="1">
      <c r="L971" s="25"/>
    </row>
    <row r="972" ht="15.75" customHeight="1">
      <c r="L972" s="25"/>
    </row>
    <row r="973" ht="15.75" customHeight="1">
      <c r="L973" s="25"/>
    </row>
    <row r="974" ht="15.75" customHeight="1">
      <c r="L974" s="25"/>
    </row>
    <row r="975" ht="15.75" customHeight="1">
      <c r="L975" s="25"/>
    </row>
    <row r="976" ht="15.75" customHeight="1">
      <c r="L976" s="25"/>
    </row>
    <row r="977" ht="15.75" customHeight="1">
      <c r="L977" s="25"/>
    </row>
    <row r="978" ht="15.75" customHeight="1">
      <c r="L978" s="25"/>
    </row>
    <row r="979" ht="15.75" customHeight="1">
      <c r="L979" s="25"/>
    </row>
    <row r="980" ht="15.75" customHeight="1">
      <c r="L980" s="25"/>
    </row>
    <row r="981" ht="15.75" customHeight="1">
      <c r="L981" s="25"/>
    </row>
    <row r="982" ht="15.75" customHeight="1">
      <c r="L982" s="25"/>
    </row>
    <row r="983" ht="15.75" customHeight="1">
      <c r="L983" s="25"/>
    </row>
    <row r="984" ht="15.75" customHeight="1">
      <c r="L984" s="25"/>
    </row>
    <row r="985" ht="15.75" customHeight="1">
      <c r="L985" s="25"/>
    </row>
    <row r="986" ht="15.75" customHeight="1">
      <c r="L986" s="25"/>
    </row>
    <row r="987" ht="15.75" customHeight="1">
      <c r="L987" s="25"/>
    </row>
    <row r="988" ht="15.75" customHeight="1">
      <c r="L988" s="25"/>
    </row>
    <row r="989" ht="15.75" customHeight="1">
      <c r="L989" s="25"/>
    </row>
    <row r="990" ht="15.75" customHeight="1">
      <c r="L990" s="25"/>
    </row>
    <row r="991" ht="15.75" customHeight="1">
      <c r="L991" s="25"/>
    </row>
    <row r="992" ht="15.75" customHeight="1">
      <c r="L992" s="25"/>
    </row>
    <row r="993" ht="15.75" customHeight="1">
      <c r="L993" s="25"/>
    </row>
    <row r="994" ht="15.75" customHeight="1">
      <c r="L994" s="25"/>
    </row>
    <row r="995" ht="15.75" customHeight="1">
      <c r="L995" s="25"/>
    </row>
    <row r="996" ht="15.75" customHeight="1">
      <c r="L996" s="25"/>
    </row>
    <row r="997" ht="15.75" customHeight="1">
      <c r="L997" s="25"/>
    </row>
    <row r="998" ht="15.75" customHeight="1">
      <c r="L998" s="25"/>
    </row>
    <row r="999" ht="15.75" customHeight="1">
      <c r="L999" s="25"/>
    </row>
    <row r="1000" ht="15.75" customHeight="1"/>
  </sheetData>
  <mergeCells count="1">
    <mergeCell ref="A88:E88"/>
  </mergeCells>
  <hyperlinks>
    <hyperlink r:id="rId1" ref="K87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8.14"/>
    <col customWidth="1" min="3" max="3" width="17.0"/>
    <col customWidth="1" min="4" max="4" width="15.43"/>
    <col customWidth="1" min="5" max="5" width="18.14"/>
    <col customWidth="1" min="6" max="6" width="17.0"/>
    <col customWidth="1" min="7" max="7" width="14.43"/>
    <col customWidth="1" min="8" max="8" width="19.14"/>
    <col customWidth="1" min="9" max="11" width="17.0"/>
    <col customWidth="1" min="12" max="12" width="15.43"/>
    <col customWidth="1" min="13" max="13" width="18.14"/>
    <col customWidth="1" min="14" max="14" width="15.43"/>
    <col customWidth="1" min="15" max="15" width="19.14"/>
    <col customWidth="1" min="16" max="26" width="10.71"/>
  </cols>
  <sheetData>
    <row r="1">
      <c r="A1" s="16" t="s">
        <v>1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  <c r="N1" s="16" t="s">
        <v>19</v>
      </c>
      <c r="O1" s="26" t="s">
        <v>200</v>
      </c>
    </row>
    <row r="2">
      <c r="A2" s="7" t="s">
        <v>21</v>
      </c>
      <c r="B2" s="8">
        <f>+'DATOS PARA TP2'!G3*'PBI trim en USDs'!B3</f>
        <v>8768948645715</v>
      </c>
      <c r="C2" s="8">
        <f>+'DATOS PARA TP2'!H3*'PBI trim en USDs'!C3</f>
        <v>239614794935</v>
      </c>
      <c r="D2" s="8">
        <f>+'DATOS PARA TP2'!I3*'PBI trim en USDs'!D3</f>
        <v>236036985806</v>
      </c>
      <c r="E2" s="8">
        <f>+'DATOS PARA TP2'!J3*'PBI trim en USDs'!E3</f>
        <v>64451511481938</v>
      </c>
      <c r="F2" s="8">
        <f>+'DATOS PARA TP2'!K3*'PBI trim en USDs'!F3</f>
        <v>906034077033</v>
      </c>
      <c r="G2" s="8">
        <f>+'DATOS PARA TP2'!L3*'PBI trim en USDs'!G3</f>
        <v>18475535905</v>
      </c>
      <c r="H2" s="8">
        <f>+'DATOS PARA TP2'!M3*'PBI trim en USDs'!H3</f>
        <v>5847242147687</v>
      </c>
      <c r="I2" s="8">
        <f>+'DATOS PARA TP2'!N3*'PBI trim en USDs'!I3</f>
        <v>0</v>
      </c>
      <c r="J2" s="8">
        <f>+'DATOS PARA TP2'!O3*'PBI trim en USDs'!J3</f>
        <v>1825133325165</v>
      </c>
      <c r="K2" s="8">
        <f>+'DATOS PARA TP2'!P3*'PBI trim en USDs'!K3</f>
        <v>1249006003352</v>
      </c>
      <c r="L2" s="8">
        <f>+'DATOS PARA TP2'!Q3*'PBI trim en USDs'!L3</f>
        <v>84016812215</v>
      </c>
      <c r="M2" s="8">
        <f>+'DATOS PARA TP2'!R3*'PBI trim en USDs'!M3</f>
        <v>64871070223701</v>
      </c>
      <c r="N2" s="8">
        <f>+'DATOS PARA TP2'!S3*'PBI trim en USDs'!N3</f>
        <v>15268809156</v>
      </c>
      <c r="O2" s="8">
        <f t="shared" ref="O2:O85" si="1">SUM(B2:N2)</f>
        <v>148512358842608</v>
      </c>
    </row>
    <row r="3">
      <c r="A3" s="7" t="s">
        <v>22</v>
      </c>
      <c r="B3" s="8">
        <f>+'DATOS PARA TP2'!G4*'PBI trim en USDs'!B4</f>
        <v>9876899375686</v>
      </c>
      <c r="C3" s="8">
        <f>+'DATOS PARA TP2'!H4*'PBI trim en USDs'!C4</f>
        <v>258853558892</v>
      </c>
      <c r="D3" s="8">
        <f>+'DATOS PARA TP2'!I4*'PBI trim en USDs'!D4</f>
        <v>240492686806</v>
      </c>
      <c r="E3" s="8">
        <f>+'DATOS PARA TP2'!J4*'PBI trim en USDs'!E4</f>
        <v>61604192883918</v>
      </c>
      <c r="F3" s="8">
        <f>+'DATOS PARA TP2'!K4*'PBI trim en USDs'!F4</f>
        <v>1020809142839</v>
      </c>
      <c r="G3" s="8">
        <f>+'DATOS PARA TP2'!L4*'PBI trim en USDs'!G4</f>
        <v>19720528437</v>
      </c>
      <c r="H3" s="8">
        <f>+'DATOS PARA TP2'!M4*'PBI trim en USDs'!H4</f>
        <v>7213991644912</v>
      </c>
      <c r="I3" s="8">
        <f>+'DATOS PARA TP2'!N4*'PBI trim en USDs'!I4</f>
        <v>615484788690</v>
      </c>
      <c r="J3" s="8">
        <f>+'DATOS PARA TP2'!O4*'PBI trim en USDs'!J4</f>
        <v>2116358933350</v>
      </c>
      <c r="K3" s="8">
        <f>+'DATOS PARA TP2'!P4*'PBI trim en USDs'!K4</f>
        <v>1226439715403</v>
      </c>
      <c r="L3" s="8">
        <f>+'DATOS PARA TP2'!Q4*'PBI trim en USDs'!L4</f>
        <v>96111526120</v>
      </c>
      <c r="M3" s="8">
        <f>+'DATOS PARA TP2'!R4*'PBI trim en USDs'!M4</f>
        <v>66245379727338</v>
      </c>
      <c r="N3" s="8">
        <f>+'DATOS PARA TP2'!S4*'PBI trim en USDs'!N4</f>
        <v>14371649400</v>
      </c>
      <c r="O3" s="8">
        <f t="shared" si="1"/>
        <v>150549106161788</v>
      </c>
    </row>
    <row r="4">
      <c r="A4" s="7" t="s">
        <v>23</v>
      </c>
      <c r="B4" s="8">
        <f>+'DATOS PARA TP2'!G5*'PBI trim en USDs'!B5</f>
        <v>10819548248516</v>
      </c>
      <c r="C4" s="8">
        <f>+'DATOS PARA TP2'!H5*'PBI trim en USDs'!C5</f>
        <v>259151013338</v>
      </c>
      <c r="D4" s="8">
        <f>+'DATOS PARA TP2'!I5*'PBI trim en USDs'!D5</f>
        <v>232553722876</v>
      </c>
      <c r="E4" s="8">
        <f>+'DATOS PARA TP2'!J5*'PBI trim en USDs'!E5</f>
        <v>59322986913881</v>
      </c>
      <c r="F4" s="8">
        <f>+'DATOS PARA TP2'!K5*'PBI trim en USDs'!F5</f>
        <v>1138446355446</v>
      </c>
      <c r="G4" s="8">
        <f>+'DATOS PARA TP2'!L5*'PBI trim en USDs'!G5</f>
        <v>20339005383</v>
      </c>
      <c r="H4" s="8">
        <f>+'DATOS PARA TP2'!M5*'PBI trim en USDs'!H5</f>
        <v>8202999574668</v>
      </c>
      <c r="I4" s="8">
        <f>+'DATOS PARA TP2'!N5*'PBI trim en USDs'!I5</f>
        <v>591795925516</v>
      </c>
      <c r="J4" s="8">
        <f>+'DATOS PARA TP2'!O5*'PBI trim en USDs'!J5</f>
        <v>2383551133473</v>
      </c>
      <c r="K4" s="8">
        <f>+'DATOS PARA TP2'!P5*'PBI trim en USDs'!K5</f>
        <v>1266419863839</v>
      </c>
      <c r="L4" s="8">
        <f>+'DATOS PARA TP2'!Q5*'PBI trim en USDs'!L5</f>
        <v>105526477659</v>
      </c>
      <c r="M4" s="8">
        <f>+'DATOS PARA TP2'!R5*'PBI trim en USDs'!M5</f>
        <v>62701603282865</v>
      </c>
      <c r="N4" s="8">
        <f>+'DATOS PARA TP2'!S5*'PBI trim en USDs'!N5</f>
        <v>12249454382</v>
      </c>
      <c r="O4" s="8">
        <f t="shared" si="1"/>
        <v>147057170971840</v>
      </c>
    </row>
    <row r="5">
      <c r="A5" s="7" t="s">
        <v>24</v>
      </c>
      <c r="B5" s="8">
        <f>+'DATOS PARA TP2'!G6*'PBI trim en USDs'!B6</f>
        <v>11477804157352</v>
      </c>
      <c r="C5" s="8">
        <f>+'DATOS PARA TP2'!H6*'PBI trim en USDs'!C6</f>
        <v>261219214420</v>
      </c>
      <c r="D5" s="8">
        <f>+'DATOS PARA TP2'!I6*'PBI trim en USDs'!D6</f>
        <v>247838348561</v>
      </c>
      <c r="E5" s="8">
        <f>+'DATOS PARA TP2'!J6*'PBI trim en USDs'!E6</f>
        <v>62511650202730</v>
      </c>
      <c r="F5" s="8">
        <f>+'DATOS PARA TP2'!K6*'PBI trim en USDs'!F6</f>
        <v>1313791709387</v>
      </c>
      <c r="G5" s="8">
        <f>+'DATOS PARA TP2'!L6*'PBI trim en USDs'!G6</f>
        <v>20632371243</v>
      </c>
      <c r="H5" s="8">
        <f>+'DATOS PARA TP2'!M6*'PBI trim en USDs'!H6</f>
        <v>8992704135414</v>
      </c>
      <c r="I5" s="8">
        <f>+'DATOS PARA TP2'!N6*'PBI trim en USDs'!I6</f>
        <v>747206861789</v>
      </c>
      <c r="J5" s="8">
        <f>+'DATOS PARA TP2'!O6*'PBI trim en USDs'!J6</f>
        <v>2653940317200</v>
      </c>
      <c r="K5" s="8">
        <f>+'DATOS PARA TP2'!P6*'PBI trim en USDs'!K6</f>
        <v>1285971833535</v>
      </c>
      <c r="L5" s="8">
        <f>+'DATOS PARA TP2'!Q6*'PBI trim en USDs'!L6</f>
        <v>113881712437</v>
      </c>
      <c r="M5" s="8">
        <f>+'DATOS PARA TP2'!R6*'PBI trim en USDs'!M6</f>
        <v>62674653273500</v>
      </c>
      <c r="N5" s="8">
        <f>+'DATOS PARA TP2'!S6*'PBI trim en USDs'!N6</f>
        <v>13527982508</v>
      </c>
      <c r="O5" s="8">
        <f t="shared" si="1"/>
        <v>152314822120075</v>
      </c>
    </row>
    <row r="6">
      <c r="A6" s="7" t="s">
        <v>25</v>
      </c>
      <c r="B6" s="8">
        <f>+'DATOS PARA TP2'!G7*'PBI trim en USDs'!B7</f>
        <v>10397523283872</v>
      </c>
      <c r="C6" s="8">
        <f>+'DATOS PARA TP2'!H7*'PBI trim en USDs'!C7</f>
        <v>259069817244</v>
      </c>
      <c r="D6" s="8">
        <f>+'DATOS PARA TP2'!I7*'PBI trim en USDs'!D7</f>
        <v>233069193974</v>
      </c>
      <c r="E6" s="8">
        <f>+'DATOS PARA TP2'!J7*'PBI trim en USDs'!E7</f>
        <v>58365908561562</v>
      </c>
      <c r="F6" s="8">
        <f>+'DATOS PARA TP2'!K7*'PBI trim en USDs'!F7</f>
        <v>1291367042602</v>
      </c>
      <c r="G6" s="8">
        <f>+'DATOS PARA TP2'!L7*'PBI trim en USDs'!G7</f>
        <v>19168023097</v>
      </c>
      <c r="H6" s="8">
        <f>+'DATOS PARA TP2'!M7*'PBI trim en USDs'!H7</f>
        <v>7166173891008</v>
      </c>
      <c r="I6" s="8">
        <f>+'DATOS PARA TP2'!N7*'PBI trim en USDs'!I7</f>
        <v>581878091732</v>
      </c>
      <c r="J6" s="8">
        <f>+'DATOS PARA TP2'!O7*'PBI trim en USDs'!J7</f>
        <v>2491513944256</v>
      </c>
      <c r="K6" s="8">
        <f>+'DATOS PARA TP2'!P7*'PBI trim en USDs'!K7</f>
        <v>1184022836852</v>
      </c>
      <c r="L6" s="8">
        <f>+'DATOS PARA TP2'!Q7*'PBI trim en USDs'!L7</f>
        <v>114534203448</v>
      </c>
      <c r="M6" s="8">
        <f>+'DATOS PARA TP2'!R7*'PBI trim en USDs'!M7</f>
        <v>56064495828832</v>
      </c>
      <c r="N6" s="8">
        <f>+'DATOS PARA TP2'!S7*'PBI trim en USDs'!N7</f>
        <v>15710786450</v>
      </c>
      <c r="O6" s="8">
        <f t="shared" si="1"/>
        <v>138184435504930</v>
      </c>
    </row>
    <row r="7">
      <c r="A7" s="7" t="s">
        <v>26</v>
      </c>
      <c r="B7" s="8">
        <f>+'DATOS PARA TP2'!G8*'PBI trim en USDs'!B8</f>
        <v>11414167495052</v>
      </c>
      <c r="C7" s="8">
        <f>+'DATOS PARA TP2'!H8*'PBI trim en USDs'!C8</f>
        <v>260106016057</v>
      </c>
      <c r="D7" s="8">
        <f>+'DATOS PARA TP2'!I8*'PBI trim en USDs'!D8</f>
        <v>237493987887</v>
      </c>
      <c r="E7" s="8">
        <f>+'DATOS PARA TP2'!J8*'PBI trim en USDs'!E8</f>
        <v>62094876234726</v>
      </c>
      <c r="F7" s="8">
        <f>+'DATOS PARA TP2'!K8*'PBI trim en USDs'!F8</f>
        <v>1309205536110</v>
      </c>
      <c r="G7" s="8">
        <f>+'DATOS PARA TP2'!L8*'PBI trim en USDs'!G8</f>
        <v>21101296160</v>
      </c>
      <c r="H7" s="8">
        <f>+'DATOS PARA TP2'!M8*'PBI trim en USDs'!H8</f>
        <v>7348527289239</v>
      </c>
      <c r="I7" s="8">
        <f>+'DATOS PARA TP2'!N8*'PBI trim en USDs'!I8</f>
        <v>573551148467</v>
      </c>
      <c r="J7" s="8">
        <f>+'DATOS PARA TP2'!O8*'PBI trim en USDs'!J8</f>
        <v>2255532881892</v>
      </c>
      <c r="K7" s="8">
        <f>+'DATOS PARA TP2'!P8*'PBI trim en USDs'!K8</f>
        <v>1118157738834</v>
      </c>
      <c r="L7" s="8">
        <f>+'DATOS PARA TP2'!Q8*'PBI trim en USDs'!L8</f>
        <v>112551306585</v>
      </c>
      <c r="M7" s="8">
        <f>+'DATOS PARA TP2'!R8*'PBI trim en USDs'!M8</f>
        <v>58343340537994</v>
      </c>
      <c r="N7" s="8">
        <f>+'DATOS PARA TP2'!S8*'PBI trim en USDs'!N8</f>
        <v>16578218715</v>
      </c>
      <c r="O7" s="8">
        <f t="shared" si="1"/>
        <v>145105189687718</v>
      </c>
    </row>
    <row r="8">
      <c r="A8" s="7" t="s">
        <v>27</v>
      </c>
      <c r="B8" s="8">
        <f>+'DATOS PARA TP2'!G9*'PBI trim en USDs'!B9</f>
        <v>11845925618247</v>
      </c>
      <c r="C8" s="8">
        <f>+'DATOS PARA TP2'!H9*'PBI trim en USDs'!C9</f>
        <v>280375405992</v>
      </c>
      <c r="D8" s="8">
        <f>+'DATOS PARA TP2'!I9*'PBI trim en USDs'!D9</f>
        <v>240700028736</v>
      </c>
      <c r="E8" s="8">
        <f>+'DATOS PARA TP2'!J9*'PBI trim en USDs'!E9</f>
        <v>64051118289986</v>
      </c>
      <c r="F8" s="8">
        <f>+'DATOS PARA TP2'!K9*'PBI trim en USDs'!F9</f>
        <v>1209865250315</v>
      </c>
      <c r="G8" s="8">
        <f>+'DATOS PARA TP2'!L9*'PBI trim en USDs'!G9</f>
        <v>23437612356</v>
      </c>
      <c r="H8" s="8">
        <f>+'DATOS PARA TP2'!M9*'PBI trim en USDs'!H9</f>
        <v>7361760706176</v>
      </c>
      <c r="I8" s="8">
        <f>+'DATOS PARA TP2'!N9*'PBI trim en USDs'!I9</f>
        <v>607913347991</v>
      </c>
      <c r="J8" s="8">
        <f>+'DATOS PARA TP2'!O9*'PBI trim en USDs'!J9</f>
        <v>2022856591930</v>
      </c>
      <c r="K8" s="8">
        <f>+'DATOS PARA TP2'!P9*'PBI trim en USDs'!K9</f>
        <v>1062740481751</v>
      </c>
      <c r="L8" s="8">
        <f>+'DATOS PARA TP2'!Q9*'PBI trim en USDs'!L9</f>
        <v>108331198414</v>
      </c>
      <c r="M8" s="8">
        <f>+'DATOS PARA TP2'!R9*'PBI trim en USDs'!M9</f>
        <v>59652488558567</v>
      </c>
      <c r="N8" s="8">
        <f>+'DATOS PARA TP2'!S9*'PBI trim en USDs'!N9</f>
        <v>15147477165</v>
      </c>
      <c r="O8" s="8">
        <f t="shared" si="1"/>
        <v>148482660567626</v>
      </c>
    </row>
    <row r="9">
      <c r="A9" s="7" t="s">
        <v>28</v>
      </c>
      <c r="B9" s="8">
        <f>+'DATOS PARA TP2'!G10*'PBI trim en USDs'!B10</f>
        <v>12640616079765</v>
      </c>
      <c r="C9" s="8">
        <f>+'DATOS PARA TP2'!H10*'PBI trim en USDs'!C10</f>
        <v>277504204056</v>
      </c>
      <c r="D9" s="8">
        <f>+'DATOS PARA TP2'!I10*'PBI trim en USDs'!D10</f>
        <v>278196072019</v>
      </c>
      <c r="E9" s="8">
        <f>+'DATOS PARA TP2'!J10*'PBI trim en USDs'!E10</f>
        <v>64199229542627</v>
      </c>
      <c r="F9" s="8">
        <f>+'DATOS PARA TP2'!K10*'PBI trim en USDs'!F10</f>
        <v>1198659111497</v>
      </c>
      <c r="G9" s="8">
        <f>+'DATOS PARA TP2'!L10*'PBI trim en USDs'!G10</f>
        <v>26008682024</v>
      </c>
      <c r="H9" s="8">
        <f>+'DATOS PARA TP2'!M10*'PBI trim en USDs'!H10</f>
        <v>8178049988592</v>
      </c>
      <c r="I9" s="8">
        <f>+'DATOS PARA TP2'!N10*'PBI trim en USDs'!I10</f>
        <v>650371294304</v>
      </c>
      <c r="J9" s="8">
        <f>+'DATOS PARA TP2'!O10*'PBI trim en USDs'!J10</f>
        <v>2099160724076</v>
      </c>
      <c r="K9" s="8">
        <f>+'DATOS PARA TP2'!P10*'PBI trim en USDs'!K10</f>
        <v>1024023216956</v>
      </c>
      <c r="L9" s="8">
        <f>+'DATOS PARA TP2'!Q10*'PBI trim en USDs'!L10</f>
        <v>109376071599</v>
      </c>
      <c r="M9" s="8">
        <f>+'DATOS PARA TP2'!R10*'PBI trim en USDs'!M10</f>
        <v>63811115964214</v>
      </c>
      <c r="N9" s="8">
        <f>+'DATOS PARA TP2'!S10*'PBI trim en USDs'!N10</f>
        <v>15402188413</v>
      </c>
      <c r="O9" s="8">
        <f t="shared" si="1"/>
        <v>154507713140142</v>
      </c>
    </row>
    <row r="10">
      <c r="A10" s="7" t="s">
        <v>29</v>
      </c>
      <c r="B10" s="8">
        <f>+'DATOS PARA TP2'!G11*'PBI trim en USDs'!B11</f>
        <v>11290189333799</v>
      </c>
      <c r="C10" s="8">
        <f>+'DATOS PARA TP2'!H11*'PBI trim en USDs'!C11</f>
        <v>255975384578</v>
      </c>
      <c r="D10" s="8">
        <f>+'DATOS PARA TP2'!I11*'PBI trim en USDs'!D11</f>
        <v>257660976047</v>
      </c>
      <c r="E10" s="8">
        <f>+'DATOS PARA TP2'!J11*'PBI trim en USDs'!E11</f>
        <v>60463463841974</v>
      </c>
      <c r="F10" s="8">
        <f>+'DATOS PARA TP2'!K11*'PBI trim en USDs'!F11</f>
        <v>1105426118970</v>
      </c>
      <c r="G10" s="8">
        <f>+'DATOS PARA TP2'!L11*'PBI trim en USDs'!G11</f>
        <v>24787825744</v>
      </c>
      <c r="H10" s="8">
        <f>+'DATOS PARA TP2'!M11*'PBI trim en USDs'!H11</f>
        <v>6921605492730</v>
      </c>
      <c r="I10" s="8">
        <f>+'DATOS PARA TP2'!N11*'PBI trim en USDs'!I11</f>
        <v>647765100722</v>
      </c>
      <c r="J10" s="8">
        <f>+'DATOS PARA TP2'!O11*'PBI trim en USDs'!J11</f>
        <v>1913491951638</v>
      </c>
      <c r="K10" s="8">
        <f>+'DATOS PARA TP2'!P11*'PBI trim en USDs'!K11</f>
        <v>961923352397</v>
      </c>
      <c r="L10" s="8">
        <f>+'DATOS PARA TP2'!Q11*'PBI trim en USDs'!L11</f>
        <v>113448527933</v>
      </c>
      <c r="M10" s="8">
        <f>+'DATOS PARA TP2'!R11*'PBI trim en USDs'!M11</f>
        <v>60183372578807</v>
      </c>
      <c r="N10" s="8">
        <f>+'DATOS PARA TP2'!S11*'PBI trim en USDs'!N11</f>
        <v>14739884385</v>
      </c>
      <c r="O10" s="8">
        <f t="shared" si="1"/>
        <v>144153850369722</v>
      </c>
    </row>
    <row r="11">
      <c r="A11" s="7" t="s">
        <v>30</v>
      </c>
      <c r="B11" s="8">
        <f>+'DATOS PARA TP2'!G12*'PBI trim en USDs'!B12</f>
        <v>11809235153191</v>
      </c>
      <c r="C11" s="8">
        <f>+'DATOS PARA TP2'!H12*'PBI trim en USDs'!C12</f>
        <v>302023166793</v>
      </c>
      <c r="D11" s="8">
        <f>+'DATOS PARA TP2'!I12*'PBI trim en USDs'!D12</f>
        <v>278977052309</v>
      </c>
      <c r="E11" s="8">
        <f>+'DATOS PARA TP2'!J12*'PBI trim en USDs'!E12</f>
        <v>61112680309080</v>
      </c>
      <c r="F11" s="8">
        <f>+'DATOS PARA TP2'!K12*'PBI trim en USDs'!F12</f>
        <v>1206813529180</v>
      </c>
      <c r="G11" s="8">
        <f>+'DATOS PARA TP2'!L12*'PBI trim en USDs'!G12</f>
        <v>27705045957</v>
      </c>
      <c r="H11" s="8">
        <f>+'DATOS PARA TP2'!M12*'PBI trim en USDs'!H12</f>
        <v>7666945727071</v>
      </c>
      <c r="I11" s="8">
        <f>+'DATOS PARA TP2'!N12*'PBI trim en USDs'!I12</f>
        <v>643855603251</v>
      </c>
      <c r="J11" s="8">
        <f>+'DATOS PARA TP2'!O12*'PBI trim en USDs'!J12</f>
        <v>1986199344160</v>
      </c>
      <c r="K11" s="8">
        <f>+'DATOS PARA TP2'!P12*'PBI trim en USDs'!K12</f>
        <v>947732214261</v>
      </c>
      <c r="L11" s="8">
        <f>+'DATOS PARA TP2'!Q12*'PBI trim en USDs'!L12</f>
        <v>146482739250</v>
      </c>
      <c r="M11" s="8">
        <f>+'DATOS PARA TP2'!R12*'PBI trim en USDs'!M12</f>
        <v>61896947154358</v>
      </c>
      <c r="N11" s="8">
        <f>+'DATOS PARA TP2'!S12*'PBI trim en USDs'!N12</f>
        <v>12969116328</v>
      </c>
      <c r="O11" s="8">
        <f t="shared" si="1"/>
        <v>148038566155190</v>
      </c>
    </row>
    <row r="12">
      <c r="A12" s="7" t="s">
        <v>31</v>
      </c>
      <c r="B12" s="8">
        <f>+'DATOS PARA TP2'!G13*'PBI trim en USDs'!B13</f>
        <v>12594657957595</v>
      </c>
      <c r="C12" s="8">
        <f>+'DATOS PARA TP2'!H13*'PBI trim en USDs'!C13</f>
        <v>337644280636</v>
      </c>
      <c r="D12" s="8">
        <f>+'DATOS PARA TP2'!I13*'PBI trim en USDs'!D13</f>
        <v>282041489769</v>
      </c>
      <c r="E12" s="8">
        <f>+'DATOS PARA TP2'!J13*'PBI trim en USDs'!E13</f>
        <v>59368573457495</v>
      </c>
      <c r="F12" s="8">
        <f>+'DATOS PARA TP2'!K13*'PBI trim en USDs'!F13</f>
        <v>1228984167146</v>
      </c>
      <c r="G12" s="8">
        <f>+'DATOS PARA TP2'!L13*'PBI trim en USDs'!G13</f>
        <v>30097471430</v>
      </c>
      <c r="H12" s="8">
        <f>+'DATOS PARA TP2'!M13*'PBI trim en USDs'!H13</f>
        <v>8219384857921</v>
      </c>
      <c r="I12" s="8">
        <f>+'DATOS PARA TP2'!N13*'PBI trim en USDs'!I13</f>
        <v>635893704417</v>
      </c>
      <c r="J12" s="8">
        <f>+'DATOS PARA TP2'!O13*'PBI trim en USDs'!J13</f>
        <v>1988478272026</v>
      </c>
      <c r="K12" s="8">
        <f>+'DATOS PARA TP2'!P13*'PBI trim en USDs'!K13</f>
        <v>1013425559771</v>
      </c>
      <c r="L12" s="8">
        <f>+'DATOS PARA TP2'!Q13*'PBI trim en USDs'!L13</f>
        <v>167927502915</v>
      </c>
      <c r="M12" s="8">
        <f>+'DATOS PARA TP2'!R13*'PBI trim en USDs'!M13</f>
        <v>60751753420231</v>
      </c>
      <c r="N12" s="8">
        <f>+'DATOS PARA TP2'!S13*'PBI trim en USDs'!N13</f>
        <v>15208318383</v>
      </c>
      <c r="O12" s="8">
        <f t="shared" si="1"/>
        <v>146634070459734</v>
      </c>
    </row>
    <row r="13">
      <c r="A13" s="7" t="s">
        <v>32</v>
      </c>
      <c r="B13" s="8">
        <f>+'DATOS PARA TP2'!G14*'PBI trim en USDs'!B14</f>
        <v>13370849775901</v>
      </c>
      <c r="C13" s="8">
        <f>+'DATOS PARA TP2'!H14*'PBI trim en USDs'!C14</f>
        <v>341934758326</v>
      </c>
      <c r="D13" s="8">
        <f>+'DATOS PARA TP2'!I14*'PBI trim en USDs'!D14</f>
        <v>313382779090</v>
      </c>
      <c r="E13" s="8">
        <f>+'DATOS PARA TP2'!J14*'PBI trim en USDs'!E14</f>
        <v>59931453415727</v>
      </c>
      <c r="F13" s="8">
        <f>+'DATOS PARA TP2'!K14*'PBI trim en USDs'!F14</f>
        <v>1258192085992</v>
      </c>
      <c r="G13" s="8">
        <f>+'DATOS PARA TP2'!L14*'PBI trim en USDs'!G14</f>
        <v>31174698529</v>
      </c>
      <c r="H13" s="8">
        <f>+'DATOS PARA TP2'!M14*'PBI trim en USDs'!H14</f>
        <v>9337508743798</v>
      </c>
      <c r="I13" s="8">
        <f>+'DATOS PARA TP2'!N14*'PBI trim en USDs'!I14</f>
        <v>698155399544</v>
      </c>
      <c r="J13" s="8">
        <f>+'DATOS PARA TP2'!O14*'PBI trim en USDs'!J14</f>
        <v>2102385501929</v>
      </c>
      <c r="K13" s="8">
        <f>+'DATOS PARA TP2'!P14*'PBI trim en USDs'!K14</f>
        <v>1039329239637</v>
      </c>
      <c r="L13" s="8">
        <f>+'DATOS PARA TP2'!Q14*'PBI trim en USDs'!L14</f>
        <v>221591548211</v>
      </c>
      <c r="M13" s="8">
        <f>+'DATOS PARA TP2'!R14*'PBI trim en USDs'!M14</f>
        <v>64279716983139</v>
      </c>
      <c r="N13" s="8">
        <f>+'DATOS PARA TP2'!S14*'PBI trim en USDs'!N14</f>
        <v>15366357340</v>
      </c>
      <c r="O13" s="8">
        <f t="shared" si="1"/>
        <v>152941041287163</v>
      </c>
    </row>
    <row r="14">
      <c r="A14" s="7" t="s">
        <v>33</v>
      </c>
      <c r="B14" s="8">
        <f>+'DATOS PARA TP2'!G15*'PBI trim en USDs'!B15</f>
        <v>12157284613446</v>
      </c>
      <c r="C14" s="8">
        <f>+'DATOS PARA TP2'!H15*'PBI trim en USDs'!C15</f>
        <v>313588338824</v>
      </c>
      <c r="D14" s="8">
        <f>+'DATOS PARA TP2'!I15*'PBI trim en USDs'!D15</f>
        <v>294707367109</v>
      </c>
      <c r="E14" s="8">
        <f>+'DATOS PARA TP2'!J15*'PBI trim en USDs'!E15</f>
        <v>55799406536958</v>
      </c>
      <c r="F14" s="8">
        <f>+'DATOS PARA TP2'!K15*'PBI trim en USDs'!F15</f>
        <v>1202403773550</v>
      </c>
      <c r="G14" s="8">
        <f>+'DATOS PARA TP2'!L15*'PBI trim en USDs'!G15</f>
        <v>28106177437</v>
      </c>
      <c r="H14" s="8">
        <f>+'DATOS PARA TP2'!M15*'PBI trim en USDs'!H15</f>
        <v>8339961891281</v>
      </c>
      <c r="I14" s="8">
        <f>+'DATOS PARA TP2'!N15*'PBI trim en USDs'!I15</f>
        <v>605338749235</v>
      </c>
      <c r="J14" s="8">
        <f>+'DATOS PARA TP2'!O15*'PBI trim en USDs'!J15</f>
        <v>2048141111626</v>
      </c>
      <c r="K14" s="8">
        <f>+'DATOS PARA TP2'!P15*'PBI trim en USDs'!K15</f>
        <v>1021946931103</v>
      </c>
      <c r="L14" s="8">
        <f>+'DATOS PARA TP2'!Q15*'PBI trim en USDs'!L15</f>
        <v>244779470417</v>
      </c>
      <c r="M14" s="8">
        <f>+'DATOS PARA TP2'!R15*'PBI trim en USDs'!M15</f>
        <v>59833305775565</v>
      </c>
      <c r="N14" s="8">
        <f>+'DATOS PARA TP2'!S15*'PBI trim en USDs'!N15</f>
        <v>16483890625</v>
      </c>
      <c r="O14" s="8">
        <f t="shared" si="1"/>
        <v>141905454627174</v>
      </c>
    </row>
    <row r="15">
      <c r="A15" s="7" t="s">
        <v>34</v>
      </c>
      <c r="B15" s="8">
        <f>+'DATOS PARA TP2'!G16*'PBI trim en USDs'!B16</f>
        <v>12930279278574</v>
      </c>
      <c r="C15" s="8">
        <f>+'DATOS PARA TP2'!H16*'PBI trim en USDs'!C16</f>
        <v>305583754831</v>
      </c>
      <c r="D15" s="8">
        <f>+'DATOS PARA TP2'!I16*'PBI trim en USDs'!D16</f>
        <v>294794284739</v>
      </c>
      <c r="E15" s="8">
        <f>+'DATOS PARA TP2'!J16*'PBI trim en USDs'!E16</f>
        <v>57356192975986</v>
      </c>
      <c r="F15" s="8">
        <f>+'DATOS PARA TP2'!K16*'PBI trim en USDs'!F16</f>
        <v>1273980974167</v>
      </c>
      <c r="G15" s="8">
        <f>+'DATOS PARA TP2'!L16*'PBI trim en USDs'!G16</f>
        <v>28097742224</v>
      </c>
      <c r="H15" s="8">
        <f>+'DATOS PARA TP2'!M16*'PBI trim en USDs'!H16</f>
        <v>10281569444072</v>
      </c>
      <c r="I15" s="8">
        <f>+'DATOS PARA TP2'!N16*'PBI trim en USDs'!I16</f>
        <v>541852404588</v>
      </c>
      <c r="J15" s="8">
        <f>+'DATOS PARA TP2'!O16*'PBI trim en USDs'!J16</f>
        <v>2091827343242</v>
      </c>
      <c r="K15" s="8">
        <f>+'DATOS PARA TP2'!P16*'PBI trim en USDs'!K16</f>
        <v>1081104165059</v>
      </c>
      <c r="L15" s="8">
        <f>+'DATOS PARA TP2'!Q16*'PBI trim en USDs'!L16</f>
        <v>247614890260</v>
      </c>
      <c r="M15" s="8">
        <f>+'DATOS PARA TP2'!R16*'PBI trim en USDs'!M16</f>
        <v>61410876451960</v>
      </c>
      <c r="N15" s="8">
        <f>+'DATOS PARA TP2'!S16*'PBI trim en USDs'!N16</f>
        <v>18262992608</v>
      </c>
      <c r="O15" s="8">
        <f t="shared" si="1"/>
        <v>147862036702309</v>
      </c>
    </row>
    <row r="16">
      <c r="A16" s="7" t="s">
        <v>35</v>
      </c>
      <c r="B16" s="8">
        <f>+'DATOS PARA TP2'!G17*'PBI trim en USDs'!B17</f>
        <v>13390770266847</v>
      </c>
      <c r="C16" s="8">
        <f>+'DATOS PARA TP2'!H17*'PBI trim en USDs'!C17</f>
        <v>319308756795</v>
      </c>
      <c r="D16" s="8">
        <f>+'DATOS PARA TP2'!I17*'PBI trim en USDs'!D17</f>
        <v>259486578254</v>
      </c>
      <c r="E16" s="8">
        <f>+'DATOS PARA TP2'!J17*'PBI trim en USDs'!E17</f>
        <v>56878015090748</v>
      </c>
      <c r="F16" s="8">
        <f>+'DATOS PARA TP2'!K17*'PBI trim en USDs'!F17</f>
        <v>1279421060540</v>
      </c>
      <c r="G16" s="8">
        <f>+'DATOS PARA TP2'!L17*'PBI trim en USDs'!G17</f>
        <v>26442360871</v>
      </c>
      <c r="H16" s="8">
        <f>+'DATOS PARA TP2'!M17*'PBI trim en USDs'!H17</f>
        <v>12309810408910</v>
      </c>
      <c r="I16" s="8">
        <f>+'DATOS PARA TP2'!N17*'PBI trim en USDs'!I17</f>
        <v>573736191158</v>
      </c>
      <c r="J16" s="8">
        <f>+'DATOS PARA TP2'!O17*'PBI trim en USDs'!J17</f>
        <v>2059111460556</v>
      </c>
      <c r="K16" s="8">
        <f>+'DATOS PARA TP2'!P17*'PBI trim en USDs'!K17</f>
        <v>1120305585182</v>
      </c>
      <c r="L16" s="8">
        <f>+'DATOS PARA TP2'!Q17*'PBI trim en USDs'!L17</f>
        <v>240143389282</v>
      </c>
      <c r="M16" s="8">
        <f>+'DATOS PARA TP2'!R17*'PBI trim en USDs'!M17</f>
        <v>60874377554570</v>
      </c>
      <c r="N16" s="8">
        <f>+'DATOS PARA TP2'!S17*'PBI trim en USDs'!N17</f>
        <v>20965309741</v>
      </c>
      <c r="O16" s="8">
        <f t="shared" si="1"/>
        <v>149351894013454</v>
      </c>
    </row>
    <row r="17">
      <c r="A17" s="7" t="s">
        <v>36</v>
      </c>
      <c r="B17" s="8">
        <f>+'DATOS PARA TP2'!G18*'PBI trim en USDs'!B18</f>
        <v>14053681562941</v>
      </c>
      <c r="C17" s="8">
        <f>+'DATOS PARA TP2'!H18*'PBI trim en USDs'!C18</f>
        <v>325828411895</v>
      </c>
      <c r="D17" s="8">
        <f>+'DATOS PARA TP2'!I18*'PBI trim en USDs'!D18</f>
        <v>276171899194</v>
      </c>
      <c r="E17" s="8">
        <f>+'DATOS PARA TP2'!J18*'PBI trim en USDs'!E18</f>
        <v>56601820134320</v>
      </c>
      <c r="F17" s="8">
        <f>+'DATOS PARA TP2'!K18*'PBI trim en USDs'!F18</f>
        <v>1239559393275</v>
      </c>
      <c r="G17" s="8">
        <f>+'DATOS PARA TP2'!L18*'PBI trim en USDs'!G18</f>
        <v>27891174561</v>
      </c>
      <c r="H17" s="8">
        <f>+'DATOS PARA TP2'!M18*'PBI trim en USDs'!H18</f>
        <v>15179205161280</v>
      </c>
      <c r="I17" s="8">
        <f>+'DATOS PARA TP2'!N18*'PBI trim en USDs'!I18</f>
        <v>638181749616</v>
      </c>
      <c r="J17" s="8">
        <f>+'DATOS PARA TP2'!O18*'PBI trim en USDs'!J18</f>
        <v>2187094835931</v>
      </c>
      <c r="K17" s="8">
        <f>+'DATOS PARA TP2'!P18*'PBI trim en USDs'!K18</f>
        <v>1140137757945</v>
      </c>
      <c r="L17" s="8">
        <f>+'DATOS PARA TP2'!Q18*'PBI trim en USDs'!L18</f>
        <v>218335682979</v>
      </c>
      <c r="M17" s="8">
        <f>+'DATOS PARA TP2'!R18*'PBI trim en USDs'!M18</f>
        <v>65953366102292</v>
      </c>
      <c r="N17" s="8">
        <f>+'DATOS PARA TP2'!S18*'PBI trim en USDs'!N18</f>
        <v>21474217106</v>
      </c>
      <c r="O17" s="8">
        <f t="shared" si="1"/>
        <v>157862748083336</v>
      </c>
    </row>
    <row r="18">
      <c r="A18" s="7" t="s">
        <v>37</v>
      </c>
      <c r="B18" s="8">
        <f>+'DATOS PARA TP2'!G19*'PBI trim en USDs'!B19</f>
        <v>12567094548811</v>
      </c>
      <c r="C18" s="8">
        <f>+'DATOS PARA TP2'!H19*'PBI trim en USDs'!C19</f>
        <v>290882033735</v>
      </c>
      <c r="D18" s="8">
        <f>+'DATOS PARA TP2'!I19*'PBI trim en USDs'!D19</f>
        <v>298365691749</v>
      </c>
      <c r="E18" s="8">
        <f>+'DATOS PARA TP2'!J19*'PBI trim en USDs'!E19</f>
        <v>53050063405325</v>
      </c>
      <c r="F18" s="8">
        <f>+'DATOS PARA TP2'!K19*'PBI trim en USDs'!F19</f>
        <v>1054788003998</v>
      </c>
      <c r="G18" s="8">
        <f>+'DATOS PARA TP2'!L19*'PBI trim en USDs'!G19</f>
        <v>26853617348</v>
      </c>
      <c r="H18" s="8">
        <f>+'DATOS PARA TP2'!M19*'PBI trim en USDs'!H19</f>
        <v>12946926339590</v>
      </c>
      <c r="I18" s="8">
        <f>+'DATOS PARA TP2'!N19*'PBI trim en USDs'!I19</f>
        <v>588201004669</v>
      </c>
      <c r="J18" s="8">
        <f>+'DATOS PARA TP2'!O19*'PBI trim en USDs'!J19</f>
        <v>2036351015644</v>
      </c>
      <c r="K18" s="8">
        <f>+'DATOS PARA TP2'!P19*'PBI trim en USDs'!K19</f>
        <v>1107437162493</v>
      </c>
      <c r="L18" s="8">
        <f>+'DATOS PARA TP2'!Q19*'PBI trim en USDs'!L19</f>
        <v>200727356694</v>
      </c>
      <c r="M18" s="8">
        <f>+'DATOS PARA TP2'!R19*'PBI trim en USDs'!M19</f>
        <v>61850694363060</v>
      </c>
      <c r="N18" s="8">
        <f>+'DATOS PARA TP2'!S19*'PBI trim en USDs'!N19</f>
        <v>21609561419</v>
      </c>
      <c r="O18" s="8">
        <f t="shared" si="1"/>
        <v>146039994104535</v>
      </c>
    </row>
    <row r="19">
      <c r="A19" s="7" t="s">
        <v>38</v>
      </c>
      <c r="B19" s="8">
        <f>+'DATOS PARA TP2'!G20*'PBI trim en USDs'!B20</f>
        <v>13549593131792</v>
      </c>
      <c r="C19" s="8">
        <f>+'DATOS PARA TP2'!H20*'PBI trim en USDs'!C20</f>
        <v>304327614954</v>
      </c>
      <c r="D19" s="8">
        <f>+'DATOS PARA TP2'!I20*'PBI trim en USDs'!D20</f>
        <v>305705266885</v>
      </c>
      <c r="E19" s="8">
        <f>+'DATOS PARA TP2'!J20*'PBI trim en USDs'!E20</f>
        <v>53064936589809</v>
      </c>
      <c r="F19" s="8">
        <f>+'DATOS PARA TP2'!K20*'PBI trim en USDs'!F20</f>
        <v>1068750474826</v>
      </c>
      <c r="G19" s="8">
        <f>+'DATOS PARA TP2'!L20*'PBI trim en USDs'!G20</f>
        <v>29234928262</v>
      </c>
      <c r="H19" s="8">
        <f>+'DATOS PARA TP2'!M20*'PBI trim en USDs'!H20</f>
        <v>15274184785699</v>
      </c>
      <c r="I19" s="8">
        <f>+'DATOS PARA TP2'!N20*'PBI trim en USDs'!I20</f>
        <v>476428085878</v>
      </c>
      <c r="J19" s="8">
        <f>+'DATOS PARA TP2'!O20*'PBI trim en USDs'!J20</f>
        <v>1963280128793</v>
      </c>
      <c r="K19" s="8">
        <f>+'DATOS PARA TP2'!P20*'PBI trim en USDs'!K20</f>
        <v>1084716347631</v>
      </c>
      <c r="L19" s="8">
        <f>+'DATOS PARA TP2'!Q20*'PBI trim en USDs'!L20</f>
        <v>226409366985</v>
      </c>
      <c r="M19" s="8">
        <f>+'DATOS PARA TP2'!R20*'PBI trim en USDs'!M20</f>
        <v>64642726713436</v>
      </c>
      <c r="N19" s="8">
        <f>+'DATOS PARA TP2'!S20*'PBI trim en USDs'!N20</f>
        <v>20388168441</v>
      </c>
      <c r="O19" s="8">
        <f t="shared" si="1"/>
        <v>152010681603392</v>
      </c>
    </row>
    <row r="20">
      <c r="A20" s="7" t="s">
        <v>39</v>
      </c>
      <c r="B20" s="8">
        <f>+'DATOS PARA TP2'!G21*'PBI trim en USDs'!B21</f>
        <v>14276935124317</v>
      </c>
      <c r="C20" s="8">
        <f>+'DATOS PARA TP2'!H21*'PBI trim en USDs'!C21</f>
        <v>294792826486</v>
      </c>
      <c r="D20" s="8">
        <f>+'DATOS PARA TP2'!I21*'PBI trim en USDs'!D21</f>
        <v>282113939054</v>
      </c>
      <c r="E20" s="8">
        <f>+'DATOS PARA TP2'!J21*'PBI trim en USDs'!E21</f>
        <v>53559607423242</v>
      </c>
      <c r="F20" s="8">
        <f>+'DATOS PARA TP2'!K21*'PBI trim en USDs'!F21</f>
        <v>994956115282</v>
      </c>
      <c r="G20" s="8">
        <f>+'DATOS PARA TP2'!L21*'PBI trim en USDs'!G21</f>
        <v>31552965322</v>
      </c>
      <c r="H20" s="8">
        <f>+'DATOS PARA TP2'!M21*'PBI trim en USDs'!H21</f>
        <v>16216203760466</v>
      </c>
      <c r="I20" s="8">
        <f>+'DATOS PARA TP2'!N21*'PBI trim en USDs'!I21</f>
        <v>427821025586</v>
      </c>
      <c r="J20" s="8">
        <f>+'DATOS PARA TP2'!O21*'PBI trim en USDs'!J21</f>
        <v>1865757584928</v>
      </c>
      <c r="K20" s="8">
        <f>+'DATOS PARA TP2'!P21*'PBI trim en USDs'!K21</f>
        <v>1069634916213</v>
      </c>
      <c r="L20" s="8">
        <f>+'DATOS PARA TP2'!Q21*'PBI trim en USDs'!L21</f>
        <v>237321066644</v>
      </c>
      <c r="M20" s="8">
        <f>+'DATOS PARA TP2'!R21*'PBI trim en USDs'!M21</f>
        <v>64366327258161</v>
      </c>
      <c r="N20" s="8">
        <f>+'DATOS PARA TP2'!S21*'PBI trim en USDs'!N21</f>
        <v>18078685301</v>
      </c>
      <c r="O20" s="8">
        <f t="shared" si="1"/>
        <v>153641102691000</v>
      </c>
    </row>
    <row r="21" ht="15.75" customHeight="1">
      <c r="A21" s="7" t="s">
        <v>40</v>
      </c>
      <c r="B21" s="8">
        <f>+'DATOS PARA TP2'!G22*'PBI trim en USDs'!B22</f>
        <v>14385331780255</v>
      </c>
      <c r="C21" s="8">
        <f>+'DATOS PARA TP2'!H22*'PBI trim en USDs'!C22</f>
        <v>265476892207</v>
      </c>
      <c r="D21" s="8">
        <f>+'DATOS PARA TP2'!I22*'PBI trim en USDs'!D22</f>
        <v>302713123131</v>
      </c>
      <c r="E21" s="8">
        <f>+'DATOS PARA TP2'!J22*'PBI trim en USDs'!E22</f>
        <v>55279869323579</v>
      </c>
      <c r="F21" s="8">
        <f>+'DATOS PARA TP2'!K22*'PBI trim en USDs'!F22</f>
        <v>987374130394</v>
      </c>
      <c r="G21" s="8">
        <f>+'DATOS PARA TP2'!L22*'PBI trim en USDs'!G22</f>
        <v>31861951791</v>
      </c>
      <c r="H21" s="8">
        <f>+'DATOS PARA TP2'!M22*'PBI trim en USDs'!H22</f>
        <v>17152369662804</v>
      </c>
      <c r="I21" s="8">
        <f>+'DATOS PARA TP2'!N22*'PBI trim en USDs'!I22</f>
        <v>474695591148</v>
      </c>
      <c r="J21" s="8">
        <f>+'DATOS PARA TP2'!O22*'PBI trim en USDs'!J22</f>
        <v>1974486756070</v>
      </c>
      <c r="K21" s="8">
        <f>+'DATOS PARA TP2'!P22*'PBI trim en USDs'!K22</f>
        <v>1063679894574</v>
      </c>
      <c r="L21" s="8">
        <f>+'DATOS PARA TP2'!Q22*'PBI trim en USDs'!L22</f>
        <v>230784789518</v>
      </c>
      <c r="M21" s="8">
        <f>+'DATOS PARA TP2'!R22*'PBI trim en USDs'!M22</f>
        <v>65104338785749</v>
      </c>
      <c r="N21" s="8">
        <f>+'DATOS PARA TP2'!S22*'PBI trim en USDs'!N22</f>
        <v>19735580524</v>
      </c>
      <c r="O21" s="8">
        <f t="shared" si="1"/>
        <v>157272718261744</v>
      </c>
    </row>
    <row r="22" ht="15.75" customHeight="1">
      <c r="A22" s="7" t="s">
        <v>41</v>
      </c>
      <c r="B22" s="8">
        <f>+'DATOS PARA TP2'!G23*'PBI trim en USDs'!B23</f>
        <v>12115840622973</v>
      </c>
      <c r="C22" s="8">
        <f>+'DATOS PARA TP2'!H23*'PBI trim en USDs'!C23</f>
        <v>284921413281</v>
      </c>
      <c r="D22" s="8">
        <f>+'DATOS PARA TP2'!I23*'PBI trim en USDs'!D23</f>
        <v>281601419163</v>
      </c>
      <c r="E22" s="8">
        <f>+'DATOS PARA TP2'!J23*'PBI trim en USDs'!E23</f>
        <v>54319150309736</v>
      </c>
      <c r="F22" s="8">
        <f>+'DATOS PARA TP2'!K23*'PBI trim en USDs'!F23</f>
        <v>893404975953</v>
      </c>
      <c r="G22" s="8">
        <f>+'DATOS PARA TP2'!L23*'PBI trim en USDs'!G23</f>
        <v>27062105099</v>
      </c>
      <c r="H22" s="8">
        <f>+'DATOS PARA TP2'!M23*'PBI trim en USDs'!H23</f>
        <v>14376979405437</v>
      </c>
      <c r="I22" s="8">
        <f>+'DATOS PARA TP2'!N23*'PBI trim en USDs'!I23</f>
        <v>530137801706</v>
      </c>
      <c r="J22" s="8">
        <f>+'DATOS PARA TP2'!O23*'PBI trim en USDs'!J23</f>
        <v>1842200922568</v>
      </c>
      <c r="K22" s="8">
        <f>+'DATOS PARA TP2'!P23*'PBI trim en USDs'!K23</f>
        <v>1034542741954</v>
      </c>
      <c r="L22" s="8">
        <f>+'DATOS PARA TP2'!Q23*'PBI trim en USDs'!L23</f>
        <v>228269074586</v>
      </c>
      <c r="M22" s="8">
        <f>+'DATOS PARA TP2'!R23*'PBI trim en USDs'!M23</f>
        <v>58975024752329</v>
      </c>
      <c r="N22" s="8">
        <f>+'DATOS PARA TP2'!S23*'PBI trim en USDs'!N23</f>
        <v>20543805263</v>
      </c>
      <c r="O22" s="8">
        <f t="shared" si="1"/>
        <v>144929679350048</v>
      </c>
    </row>
    <row r="23" ht="15.75" customHeight="1">
      <c r="A23" s="7" t="s">
        <v>42</v>
      </c>
      <c r="B23" s="8">
        <f>+'DATOS PARA TP2'!G24*'PBI trim en USDs'!B24</f>
        <v>12732612418255</v>
      </c>
      <c r="C23" s="8">
        <f>+'DATOS PARA TP2'!H24*'PBI trim en USDs'!C24</f>
        <v>309153110736</v>
      </c>
      <c r="D23" s="8">
        <f>+'DATOS PARA TP2'!I24*'PBI trim en USDs'!D24</f>
        <v>276999799683</v>
      </c>
      <c r="E23" s="8">
        <f>+'DATOS PARA TP2'!J24*'PBI trim en USDs'!E24</f>
        <v>55190075436993</v>
      </c>
      <c r="F23" s="8">
        <f>+'DATOS PARA TP2'!K24*'PBI trim en USDs'!F24</f>
        <v>902622164041</v>
      </c>
      <c r="G23" s="8">
        <f>+'DATOS PARA TP2'!L24*'PBI trim en USDs'!G24</f>
        <v>29901221520</v>
      </c>
      <c r="H23" s="8">
        <f>+'DATOS PARA TP2'!M24*'PBI trim en USDs'!H24</f>
        <v>16488659595059</v>
      </c>
      <c r="I23" s="8">
        <f>+'DATOS PARA TP2'!N24*'PBI trim en USDs'!I24</f>
        <v>530100607848</v>
      </c>
      <c r="J23" s="8">
        <f>+'DATOS PARA TP2'!O24*'PBI trim en USDs'!J24</f>
        <v>1805356232520</v>
      </c>
      <c r="K23" s="8">
        <f>+'DATOS PARA TP2'!P24*'PBI trim en USDs'!K24</f>
        <v>1088199106999</v>
      </c>
      <c r="L23" s="8">
        <f>+'DATOS PARA TP2'!Q24*'PBI trim en USDs'!L24</f>
        <v>238428548861</v>
      </c>
      <c r="M23" s="8">
        <f>+'DATOS PARA TP2'!R24*'PBI trim en USDs'!M24</f>
        <v>60464743502076</v>
      </c>
      <c r="N23" s="8">
        <f>+'DATOS PARA TP2'!S24*'PBI trim en USDs'!N24</f>
        <v>32722798334</v>
      </c>
      <c r="O23" s="8">
        <f t="shared" si="1"/>
        <v>150089574542926</v>
      </c>
    </row>
    <row r="24" ht="15.75" customHeight="1">
      <c r="A24" s="7" t="s">
        <v>43</v>
      </c>
      <c r="B24" s="8">
        <f>+'DATOS PARA TP2'!G25*'PBI trim en USDs'!B25</f>
        <v>13623900524893</v>
      </c>
      <c r="C24" s="8">
        <f>+'DATOS PARA TP2'!H25*'PBI trim en USDs'!C25</f>
        <v>345771533576</v>
      </c>
      <c r="D24" s="8">
        <f>+'DATOS PARA TP2'!I25*'PBI trim en USDs'!D25</f>
        <v>271472932083</v>
      </c>
      <c r="E24" s="8">
        <f>+'DATOS PARA TP2'!J25*'PBI trim en USDs'!E25</f>
        <v>53532155681876</v>
      </c>
      <c r="F24" s="8">
        <f>+'DATOS PARA TP2'!K25*'PBI trim en USDs'!F25</f>
        <v>945475065041</v>
      </c>
      <c r="G24" s="8">
        <f>+'DATOS PARA TP2'!L25*'PBI trim en USDs'!G25</f>
        <v>32974940008</v>
      </c>
      <c r="H24" s="8">
        <f>+'DATOS PARA TP2'!M25*'PBI trim en USDs'!H25</f>
        <v>17335050171562</v>
      </c>
      <c r="I24" s="8">
        <f>+'DATOS PARA TP2'!N25*'PBI trim en USDs'!I25</f>
        <v>542705027177</v>
      </c>
      <c r="J24" s="8">
        <f>+'DATOS PARA TP2'!O25*'PBI trim en USDs'!J25</f>
        <v>1753249263218</v>
      </c>
      <c r="K24" s="8">
        <f>+'DATOS PARA TP2'!P25*'PBI trim en USDs'!K25</f>
        <v>1187239599826</v>
      </c>
      <c r="L24" s="8">
        <f>+'DATOS PARA TP2'!Q25*'PBI trim en USDs'!L25</f>
        <v>274199903554</v>
      </c>
      <c r="M24" s="8">
        <f>+'DATOS PARA TP2'!R25*'PBI trim en USDs'!M25</f>
        <v>59631830204906</v>
      </c>
      <c r="N24" s="8">
        <f>+'DATOS PARA TP2'!S25*'PBI trim en USDs'!N25</f>
        <v>43271806426</v>
      </c>
      <c r="O24" s="8">
        <f t="shared" si="1"/>
        <v>149519296654146</v>
      </c>
    </row>
    <row r="25" ht="15.75" customHeight="1">
      <c r="A25" s="7" t="s">
        <v>44</v>
      </c>
      <c r="B25" s="8">
        <f>+'DATOS PARA TP2'!G26*'PBI trim en USDs'!B26</f>
        <v>14972690431634</v>
      </c>
      <c r="C25" s="8">
        <f>+'DATOS PARA TP2'!H26*'PBI trim en USDs'!C26</f>
        <v>343938790850</v>
      </c>
      <c r="D25" s="8">
        <f>+'DATOS PARA TP2'!I26*'PBI trim en USDs'!D26</f>
        <v>300568196241</v>
      </c>
      <c r="E25" s="8">
        <f>+'DATOS PARA TP2'!J26*'PBI trim en USDs'!E26</f>
        <v>52468211556197</v>
      </c>
      <c r="F25" s="8">
        <f>+'DATOS PARA TP2'!K26*'PBI trim en USDs'!F26</f>
        <v>961719338258</v>
      </c>
      <c r="G25" s="8">
        <f>+'DATOS PARA TP2'!L26*'PBI trim en USDs'!G26</f>
        <v>35935715514</v>
      </c>
      <c r="H25" s="8">
        <f>+'DATOS PARA TP2'!M26*'PBI trim en USDs'!H26</f>
        <v>19453602036257</v>
      </c>
      <c r="I25" s="8">
        <f>+'DATOS PARA TP2'!N26*'PBI trim en USDs'!I26</f>
        <v>607573822409</v>
      </c>
      <c r="J25" s="8">
        <f>+'DATOS PARA TP2'!O26*'PBI trim en USDs'!J26</f>
        <v>1834307345416</v>
      </c>
      <c r="K25" s="8">
        <f>+'DATOS PARA TP2'!P26*'PBI trim en USDs'!K26</f>
        <v>1190589074594</v>
      </c>
      <c r="L25" s="8">
        <f>+'DATOS PARA TP2'!Q26*'PBI trim en USDs'!L26</f>
        <v>326363942554</v>
      </c>
      <c r="M25" s="8">
        <f>+'DATOS PARA TP2'!R26*'PBI trim en USDs'!M26</f>
        <v>63168079407987</v>
      </c>
      <c r="N25" s="8">
        <f>+'DATOS PARA TP2'!S26*'PBI trim en USDs'!N26</f>
        <v>42925391091</v>
      </c>
      <c r="O25" s="8">
        <f t="shared" si="1"/>
        <v>155706505049000</v>
      </c>
    </row>
    <row r="26" ht="15.75" customHeight="1">
      <c r="A26" s="7" t="s">
        <v>45</v>
      </c>
      <c r="B26" s="8">
        <f>+'DATOS PARA TP2'!G27*'PBI trim en USDs'!B27</f>
        <v>13924138144132</v>
      </c>
      <c r="C26" s="8">
        <f>+'DATOS PARA TP2'!H27*'PBI trim en USDs'!C27</f>
        <v>321258138042</v>
      </c>
      <c r="D26" s="8">
        <f>+'DATOS PARA TP2'!I27*'PBI trim en USDs'!D27</f>
        <v>242912665200</v>
      </c>
      <c r="E26" s="8">
        <f>+'DATOS PARA TP2'!J27*'PBI trim en USDs'!E27</f>
        <v>46110036294555</v>
      </c>
      <c r="F26" s="8">
        <f>+'DATOS PARA TP2'!K27*'PBI trim en USDs'!F27</f>
        <v>912892956683</v>
      </c>
      <c r="G26" s="8">
        <f>+'DATOS PARA TP2'!L27*'PBI trim en USDs'!G27</f>
        <v>31343194577</v>
      </c>
      <c r="H26" s="8">
        <f>+'DATOS PARA TP2'!M27*'PBI trim en USDs'!H27</f>
        <v>16100077658720</v>
      </c>
      <c r="I26" s="8">
        <f>+'DATOS PARA TP2'!N27*'PBI trim en USDs'!I27</f>
        <v>582011492896</v>
      </c>
      <c r="J26" s="8">
        <f>+'DATOS PARA TP2'!O27*'PBI trim en USDs'!J27</f>
        <v>1755197262546</v>
      </c>
      <c r="K26" s="8">
        <f>+'DATOS PARA TP2'!P27*'PBI trim en USDs'!K27</f>
        <v>1079687353106</v>
      </c>
      <c r="L26" s="8">
        <f>+'DATOS PARA TP2'!Q27*'PBI trim en USDs'!L27</f>
        <v>380528375624</v>
      </c>
      <c r="M26" s="8">
        <f>+'DATOS PARA TP2'!R27*'PBI trim en USDs'!M27</f>
        <v>57939386499376</v>
      </c>
      <c r="N26" s="8">
        <f>+'DATOS PARA TP2'!S27*'PBI trim en USDs'!N27</f>
        <v>46744995936</v>
      </c>
      <c r="O26" s="8">
        <f t="shared" si="1"/>
        <v>139426215031392</v>
      </c>
    </row>
    <row r="27" ht="15.75" customHeight="1">
      <c r="A27" s="7" t="s">
        <v>46</v>
      </c>
      <c r="B27" s="8">
        <f>+'DATOS PARA TP2'!G28*'PBI trim en USDs'!B28</f>
        <v>15199393938271</v>
      </c>
      <c r="C27" s="8">
        <f>+'DATOS PARA TP2'!H28*'PBI trim en USDs'!C28</f>
        <v>365157322656</v>
      </c>
      <c r="D27" s="8">
        <f>+'DATOS PARA TP2'!I28*'PBI trim en USDs'!D28</f>
        <v>251248487010</v>
      </c>
      <c r="E27" s="8">
        <f>+'DATOS PARA TP2'!J28*'PBI trim en USDs'!E28</f>
        <v>44955944408785</v>
      </c>
      <c r="F27" s="8">
        <f>+'DATOS PARA TP2'!K28*'PBI trim en USDs'!F28</f>
        <v>962076065906</v>
      </c>
      <c r="G27" s="8">
        <f>+'DATOS PARA TP2'!L28*'PBI trim en USDs'!G28</f>
        <v>31822323286</v>
      </c>
      <c r="H27" s="8">
        <f>+'DATOS PARA TP2'!M28*'PBI trim en USDs'!H28</f>
        <v>18262648042303</v>
      </c>
      <c r="I27" s="8">
        <f>+'DATOS PARA TP2'!N28*'PBI trim en USDs'!I28</f>
        <v>657802693921</v>
      </c>
      <c r="J27" s="8">
        <f>+'DATOS PARA TP2'!O28*'PBI trim en USDs'!J28</f>
        <v>1841436769774</v>
      </c>
      <c r="K27" s="8">
        <f>+'DATOS PARA TP2'!P28*'PBI trim en USDs'!K28</f>
        <v>1002038477880</v>
      </c>
      <c r="L27" s="8">
        <f>+'DATOS PARA TP2'!Q28*'PBI trim en USDs'!L28</f>
        <v>424139541129</v>
      </c>
      <c r="M27" s="8">
        <f>+'DATOS PARA TP2'!R28*'PBI trim en USDs'!M28</f>
        <v>59205586812431</v>
      </c>
      <c r="N27" s="8">
        <f>+'DATOS PARA TP2'!S28*'PBI trim en USDs'!N28</f>
        <v>38815377926</v>
      </c>
      <c r="O27" s="8">
        <f t="shared" si="1"/>
        <v>143198110261279</v>
      </c>
    </row>
    <row r="28" ht="15.75" customHeight="1">
      <c r="A28" s="7" t="s">
        <v>47</v>
      </c>
      <c r="B28" s="8">
        <f>+'DATOS PARA TP2'!G29*'PBI trim en USDs'!B29</f>
        <v>16154202200655</v>
      </c>
      <c r="C28" s="8">
        <f>+'DATOS PARA TP2'!H29*'PBI trim en USDs'!C29</f>
        <v>512918398596</v>
      </c>
      <c r="D28" s="8">
        <f>+'DATOS PARA TP2'!I29*'PBI trim en USDs'!D29</f>
        <v>246689736589</v>
      </c>
      <c r="E28" s="8">
        <f>+'DATOS PARA TP2'!J29*'PBI trim en USDs'!E29</f>
        <v>43471258318124</v>
      </c>
      <c r="F28" s="8">
        <f>+'DATOS PARA TP2'!K29*'PBI trim en USDs'!F29</f>
        <v>994260111053</v>
      </c>
      <c r="G28" s="8">
        <f>+'DATOS PARA TP2'!L29*'PBI trim en USDs'!G29</f>
        <v>31932004174</v>
      </c>
      <c r="H28" s="8">
        <f>+'DATOS PARA TP2'!M29*'PBI trim en USDs'!H29</f>
        <v>20031537536181</v>
      </c>
      <c r="I28" s="8">
        <f>+'DATOS PARA TP2'!N29*'PBI trim en USDs'!I29</f>
        <v>853901225239</v>
      </c>
      <c r="J28" s="8">
        <f>+'DATOS PARA TP2'!O29*'PBI trim en USDs'!J29</f>
        <v>1927812349217</v>
      </c>
      <c r="K28" s="8">
        <f>+'DATOS PARA TP2'!P29*'PBI trim en USDs'!K29</f>
        <v>952361625824</v>
      </c>
      <c r="L28" s="8">
        <f>+'DATOS PARA TP2'!Q29*'PBI trim en USDs'!L29</f>
        <v>401110499871</v>
      </c>
      <c r="M28" s="8">
        <f>+'DATOS PARA TP2'!R29*'PBI trim en USDs'!M29</f>
        <v>58435721636095</v>
      </c>
      <c r="N28" s="8">
        <f>+'DATOS PARA TP2'!S29*'PBI trim en USDs'!N29</f>
        <v>35363957732</v>
      </c>
      <c r="O28" s="8">
        <f t="shared" si="1"/>
        <v>144049069599350</v>
      </c>
    </row>
    <row r="29" ht="15.75" customHeight="1">
      <c r="A29" s="7" t="s">
        <v>48</v>
      </c>
      <c r="B29" s="8">
        <f>+'DATOS PARA TP2'!G30*'PBI trim en USDs'!B30</f>
        <v>17080019214192</v>
      </c>
      <c r="C29" s="8">
        <f>+'DATOS PARA TP2'!H30*'PBI trim en USDs'!C30</f>
        <v>721422233395</v>
      </c>
      <c r="D29" s="8">
        <f>+'DATOS PARA TP2'!I30*'PBI trim en USDs'!D30</f>
        <v>269740986612</v>
      </c>
      <c r="E29" s="8">
        <f>+'DATOS PARA TP2'!J30*'PBI trim en USDs'!E30</f>
        <v>42651255162448</v>
      </c>
      <c r="F29" s="8">
        <f>+'DATOS PARA TP2'!K30*'PBI trim en USDs'!F30</f>
        <v>1053447024628</v>
      </c>
      <c r="G29" s="8">
        <f>+'DATOS PARA TP2'!L30*'PBI trim en USDs'!G30</f>
        <v>32519644807</v>
      </c>
      <c r="H29" s="8">
        <f>+'DATOS PARA TP2'!M30*'PBI trim en USDs'!H30</f>
        <v>23854785966056</v>
      </c>
      <c r="I29" s="8">
        <f>+'DATOS PARA TP2'!N30*'PBI trim en USDs'!I30</f>
        <v>1023056528411</v>
      </c>
      <c r="J29" s="8">
        <f>+'DATOS PARA TP2'!O30*'PBI trim en USDs'!J30</f>
        <v>2113326672876</v>
      </c>
      <c r="K29" s="8">
        <f>+'DATOS PARA TP2'!P30*'PBI trim en USDs'!K30</f>
        <v>1010092070856</v>
      </c>
      <c r="L29" s="8">
        <f>+'DATOS PARA TP2'!Q30*'PBI trim en USDs'!L30</f>
        <v>367462734797</v>
      </c>
      <c r="M29" s="8">
        <f>+'DATOS PARA TP2'!R30*'PBI trim en USDs'!M30</f>
        <v>60050641972729</v>
      </c>
      <c r="N29" s="8">
        <f>+'DATOS PARA TP2'!S30*'PBI trim en USDs'!N30</f>
        <v>37632897803</v>
      </c>
      <c r="O29" s="8">
        <f t="shared" si="1"/>
        <v>150265403109609</v>
      </c>
    </row>
    <row r="30" ht="15.75" customHeight="1">
      <c r="A30" s="7" t="s">
        <v>49</v>
      </c>
      <c r="B30" s="8">
        <f>+'DATOS PARA TP2'!G31*'PBI trim en USDs'!B31</f>
        <v>15226043184373</v>
      </c>
      <c r="C30" s="8">
        <f>+'DATOS PARA TP2'!H31*'PBI trim en USDs'!C31</f>
        <v>804086740425</v>
      </c>
      <c r="D30" s="8">
        <f>+'DATOS PARA TP2'!I31*'PBI trim en USDs'!D31</f>
        <v>242398132768</v>
      </c>
      <c r="E30" s="8">
        <f>+'DATOS PARA TP2'!J31*'PBI trim en USDs'!E31</f>
        <v>39930238436648</v>
      </c>
      <c r="F30" s="8">
        <f>+'DATOS PARA TP2'!K31*'PBI trim en USDs'!F31</f>
        <v>1031430448990</v>
      </c>
      <c r="G30" s="8">
        <f>+'DATOS PARA TP2'!L31*'PBI trim en USDs'!G31</f>
        <v>29436370294</v>
      </c>
      <c r="H30" s="8">
        <f>+'DATOS PARA TP2'!M31*'PBI trim en USDs'!H31</f>
        <v>19882080375088</v>
      </c>
      <c r="I30" s="8">
        <f>+'DATOS PARA TP2'!N31*'PBI trim en USDs'!I31</f>
        <v>989453238307</v>
      </c>
      <c r="J30" s="8">
        <f>+'DATOS PARA TP2'!O31*'PBI trim en USDs'!J31</f>
        <v>2035782676651</v>
      </c>
      <c r="K30" s="8">
        <f>+'DATOS PARA TP2'!P31*'PBI trim en USDs'!K31</f>
        <v>1009632513179</v>
      </c>
      <c r="L30" s="8">
        <f>+'DATOS PARA TP2'!Q31*'PBI trim en USDs'!L31</f>
        <v>280277113567</v>
      </c>
      <c r="M30" s="8">
        <f>+'DATOS PARA TP2'!R31*'PBI trim en USDs'!M31</f>
        <v>56035682981979</v>
      </c>
      <c r="N30" s="8">
        <f>+'DATOS PARA TP2'!S31*'PBI trim en USDs'!N31</f>
        <v>37045379230</v>
      </c>
      <c r="O30" s="8">
        <f t="shared" si="1"/>
        <v>137533587591497</v>
      </c>
    </row>
    <row r="31" ht="15.75" customHeight="1">
      <c r="A31" s="7" t="s">
        <v>50</v>
      </c>
      <c r="B31" s="8">
        <f>+'DATOS PARA TP2'!G32*'PBI trim en USDs'!B32</f>
        <v>16260560696394</v>
      </c>
      <c r="C31" s="8">
        <f>+'DATOS PARA TP2'!H32*'PBI trim en USDs'!C32</f>
        <v>961062080624</v>
      </c>
      <c r="D31" s="8">
        <f>+'DATOS PARA TP2'!I32*'PBI trim en USDs'!D32</f>
        <v>230407252188</v>
      </c>
      <c r="E31" s="8">
        <f>+'DATOS PARA TP2'!J32*'PBI trim en USDs'!E32</f>
        <v>41564894325267</v>
      </c>
      <c r="F31" s="8">
        <f>+'DATOS PARA TP2'!K32*'PBI trim en USDs'!F32</f>
        <v>1075216413681</v>
      </c>
      <c r="G31" s="8">
        <f>+'DATOS PARA TP2'!L32*'PBI trim en USDs'!G32</f>
        <v>31724672648</v>
      </c>
      <c r="H31" s="8">
        <f>+'DATOS PARA TP2'!M32*'PBI trim en USDs'!H32</f>
        <v>23299265341917</v>
      </c>
      <c r="I31" s="8">
        <f>+'DATOS PARA TP2'!N32*'PBI trim en USDs'!I32</f>
        <v>848263382529</v>
      </c>
      <c r="J31" s="8">
        <f>+'DATOS PARA TP2'!O32*'PBI trim en USDs'!J32</f>
        <v>1970727293102</v>
      </c>
      <c r="K31" s="8">
        <f>+'DATOS PARA TP2'!P32*'PBI trim en USDs'!K32</f>
        <v>988601872322</v>
      </c>
      <c r="L31" s="8">
        <f>+'DATOS PARA TP2'!Q32*'PBI trim en USDs'!L32</f>
        <v>218818923718</v>
      </c>
      <c r="M31" s="8">
        <f>+'DATOS PARA TP2'!R32*'PBI trim en USDs'!M32</f>
        <v>58038126287067</v>
      </c>
      <c r="N31" s="8">
        <f>+'DATOS PARA TP2'!S32*'PBI trim en USDs'!N32</f>
        <v>35066624843</v>
      </c>
      <c r="O31" s="8">
        <f t="shared" si="1"/>
        <v>145522735166298</v>
      </c>
    </row>
    <row r="32" ht="15.75" customHeight="1">
      <c r="A32" s="7" t="s">
        <v>51</v>
      </c>
      <c r="B32" s="8">
        <f>+'DATOS PARA TP2'!G33*'PBI trim en USDs'!B33</f>
        <v>16583814593553</v>
      </c>
      <c r="C32" s="8">
        <f>+'DATOS PARA TP2'!H33*'PBI trim en USDs'!C33</f>
        <v>1077229751535</v>
      </c>
      <c r="D32" s="8">
        <f>+'DATOS PARA TP2'!I33*'PBI trim en USDs'!D33</f>
        <v>216866114073</v>
      </c>
      <c r="E32" s="8">
        <f>+'DATOS PARA TP2'!J33*'PBI trim en USDs'!E33</f>
        <v>42100036372221</v>
      </c>
      <c r="F32" s="8">
        <f>+'DATOS PARA TP2'!K33*'PBI trim en USDs'!F33</f>
        <v>1078588460780</v>
      </c>
      <c r="G32" s="8">
        <f>+'DATOS PARA TP2'!L33*'PBI trim en USDs'!G33</f>
        <v>32864366491</v>
      </c>
      <c r="H32" s="8">
        <f>+'DATOS PARA TP2'!M33*'PBI trim en USDs'!H33</f>
        <v>25688727762355</v>
      </c>
      <c r="I32" s="8">
        <f>+'DATOS PARA TP2'!N33*'PBI trim en USDs'!I33</f>
        <v>706580849089</v>
      </c>
      <c r="J32" s="8">
        <f>+'DATOS PARA TP2'!O33*'PBI trim en USDs'!J33</f>
        <v>1952733982681</v>
      </c>
      <c r="K32" s="8">
        <f>+'DATOS PARA TP2'!P33*'PBI trim en USDs'!K33</f>
        <v>1019354651180</v>
      </c>
      <c r="L32" s="8">
        <f>+'DATOS PARA TP2'!Q33*'PBI trim en USDs'!L33</f>
        <v>205001105280</v>
      </c>
      <c r="M32" s="8">
        <f>+'DATOS PARA TP2'!R33*'PBI trim en USDs'!M33</f>
        <v>58195693167755</v>
      </c>
      <c r="N32" s="8">
        <f>+'DATOS PARA TP2'!S33*'PBI trim en USDs'!N33</f>
        <v>37306954198</v>
      </c>
      <c r="O32" s="8">
        <f t="shared" si="1"/>
        <v>148894798131191</v>
      </c>
    </row>
    <row r="33" ht="15.75" customHeight="1">
      <c r="A33" s="7" t="s">
        <v>52</v>
      </c>
      <c r="B33" s="8">
        <f>+'DATOS PARA TP2'!G34*'PBI trim en USDs'!B34</f>
        <v>17178852049812</v>
      </c>
      <c r="C33" s="8">
        <f>+'DATOS PARA TP2'!H34*'PBI trim en USDs'!C34</f>
        <v>1083293427631</v>
      </c>
      <c r="D33" s="8">
        <f>+'DATOS PARA TP2'!I34*'PBI trim en USDs'!D34</f>
        <v>245995928961</v>
      </c>
      <c r="E33" s="8">
        <f>+'DATOS PARA TP2'!J34*'PBI trim en USDs'!E34</f>
        <v>43463354712334</v>
      </c>
      <c r="F33" s="8">
        <f>+'DATOS PARA TP2'!K34*'PBI trim en USDs'!F34</f>
        <v>1122270905204</v>
      </c>
      <c r="G33" s="8">
        <f>+'DATOS PARA TP2'!L34*'PBI trim en USDs'!G34</f>
        <v>34439076388</v>
      </c>
      <c r="H33" s="8">
        <f>+'DATOS PARA TP2'!M34*'PBI trim en USDs'!H34</f>
        <v>29230091653016</v>
      </c>
      <c r="I33" s="8">
        <f>+'DATOS PARA TP2'!N34*'PBI trim en USDs'!I34</f>
        <v>738006283159</v>
      </c>
      <c r="J33" s="8">
        <f>+'DATOS PARA TP2'!O34*'PBI trim en USDs'!J34</f>
        <v>2082565409637</v>
      </c>
      <c r="K33" s="8">
        <f>+'DATOS PARA TP2'!P34*'PBI trim en USDs'!K34</f>
        <v>986793169696</v>
      </c>
      <c r="L33" s="8">
        <f>+'DATOS PARA TP2'!Q34*'PBI trim en USDs'!L34</f>
        <v>203445098568</v>
      </c>
      <c r="M33" s="8">
        <f>+'DATOS PARA TP2'!R34*'PBI trim en USDs'!M34</f>
        <v>59974760085754</v>
      </c>
      <c r="N33" s="8">
        <f>+'DATOS PARA TP2'!S34*'PBI trim en USDs'!N34</f>
        <v>41368800889</v>
      </c>
      <c r="O33" s="8">
        <f t="shared" si="1"/>
        <v>156385236601050</v>
      </c>
    </row>
    <row r="34" ht="15.75" customHeight="1">
      <c r="A34" s="7" t="s">
        <v>53</v>
      </c>
      <c r="B34" s="8">
        <f>+'DATOS PARA TP2'!G35*'PBI trim en USDs'!B35</f>
        <v>15220775094767</v>
      </c>
      <c r="C34" s="8">
        <f>+'DATOS PARA TP2'!H35*'PBI trim en USDs'!C35</f>
        <v>1027702652542</v>
      </c>
      <c r="D34" s="8">
        <f>+'DATOS PARA TP2'!I35*'PBI trim en USDs'!D35</f>
        <v>242904078550</v>
      </c>
      <c r="E34" s="8">
        <f>+'DATOS PARA TP2'!J35*'PBI trim en USDs'!E35</f>
        <v>42504678788986</v>
      </c>
      <c r="F34" s="8">
        <f>+'DATOS PARA TP2'!K35*'PBI trim en USDs'!F35</f>
        <v>1018798865027</v>
      </c>
      <c r="G34" s="8">
        <f>+'DATOS PARA TP2'!L35*'PBI trim en USDs'!G35</f>
        <v>30949326549</v>
      </c>
      <c r="H34" s="8">
        <f>+'DATOS PARA TP2'!M35*'PBI trim en USDs'!H35</f>
        <v>24669131057832</v>
      </c>
      <c r="I34" s="8">
        <f>+'DATOS PARA TP2'!N35*'PBI trim en USDs'!I35</f>
        <v>768203087440</v>
      </c>
      <c r="J34" s="8">
        <f>+'DATOS PARA TP2'!O35*'PBI trim en USDs'!J35</f>
        <v>2004832464228</v>
      </c>
      <c r="K34" s="8">
        <f>+'DATOS PARA TP2'!P35*'PBI trim en USDs'!K35</f>
        <v>932340295077</v>
      </c>
      <c r="L34" s="8">
        <f>+'DATOS PARA TP2'!Q35*'PBI trim en USDs'!L35</f>
        <v>192981816838</v>
      </c>
      <c r="M34" s="8">
        <f>+'DATOS PARA TP2'!R35*'PBI trim en USDs'!M35</f>
        <v>57446704078109</v>
      </c>
      <c r="N34" s="8">
        <f>+'DATOS PARA TP2'!S35*'PBI trim en USDs'!N35</f>
        <v>40037839531</v>
      </c>
      <c r="O34" s="8">
        <f t="shared" si="1"/>
        <v>146100039445476</v>
      </c>
    </row>
    <row r="35" ht="15.75" customHeight="1">
      <c r="A35" s="7" t="s">
        <v>54</v>
      </c>
      <c r="B35" s="8">
        <f>+'DATOS PARA TP2'!G36*'PBI trim en USDs'!B36</f>
        <v>15715424171030</v>
      </c>
      <c r="C35" s="8">
        <f>+'DATOS PARA TP2'!H36*'PBI trim en USDs'!C36</f>
        <v>1046088335854</v>
      </c>
      <c r="D35" s="8">
        <f>+'DATOS PARA TP2'!I36*'PBI trim en USDs'!D36</f>
        <v>254676913203</v>
      </c>
      <c r="E35" s="8">
        <f>+'DATOS PARA TP2'!J36*'PBI trim en USDs'!E36</f>
        <v>43389988582202</v>
      </c>
      <c r="F35" s="8">
        <f>+'DATOS PARA TP2'!K36*'PBI trim en USDs'!F36</f>
        <v>1022930024908</v>
      </c>
      <c r="G35" s="8">
        <f>+'DATOS PARA TP2'!L36*'PBI trim en USDs'!G36</f>
        <v>32414409972</v>
      </c>
      <c r="H35" s="8">
        <f>+'DATOS PARA TP2'!M36*'PBI trim en USDs'!H36</f>
        <v>27423025724064</v>
      </c>
      <c r="I35" s="8">
        <f>+'DATOS PARA TP2'!N36*'PBI trim en USDs'!I36</f>
        <v>821885040793</v>
      </c>
      <c r="J35" s="8">
        <f>+'DATOS PARA TP2'!O36*'PBI trim en USDs'!J36</f>
        <v>2058931189729</v>
      </c>
      <c r="K35" s="8">
        <f>+'DATOS PARA TP2'!P36*'PBI trim en USDs'!K36</f>
        <v>920230446022</v>
      </c>
      <c r="L35" s="8">
        <f>+'DATOS PARA TP2'!Q36*'PBI trim en USDs'!L36</f>
        <v>211686810717</v>
      </c>
      <c r="M35" s="8">
        <f>+'DATOS PARA TP2'!R36*'PBI trim en USDs'!M36</f>
        <v>58714153672114</v>
      </c>
      <c r="N35" s="8">
        <f>+'DATOS PARA TP2'!S36*'PBI trim en USDs'!N36</f>
        <v>42468916036</v>
      </c>
      <c r="O35" s="8">
        <f t="shared" si="1"/>
        <v>151653904236643</v>
      </c>
    </row>
    <row r="36" ht="15.75" customHeight="1">
      <c r="A36" s="7" t="s">
        <v>55</v>
      </c>
      <c r="B36" s="8">
        <f>+'DATOS PARA TP2'!G37*'PBI trim en USDs'!B37</f>
        <v>16027575179570</v>
      </c>
      <c r="C36" s="8">
        <f>+'DATOS PARA TP2'!H37*'PBI trim en USDs'!C37</f>
        <v>1099042022034</v>
      </c>
      <c r="D36" s="8">
        <f>+'DATOS PARA TP2'!I37*'PBI trim en USDs'!D37</f>
        <v>261485432996</v>
      </c>
      <c r="E36" s="8">
        <f>+'DATOS PARA TP2'!J37*'PBI trim en USDs'!E37</f>
        <v>44750944002762</v>
      </c>
      <c r="F36" s="8">
        <f>+'DATOS PARA TP2'!K37*'PBI trim en USDs'!F37</f>
        <v>1014199035553</v>
      </c>
      <c r="G36" s="8">
        <f>+'DATOS PARA TP2'!L37*'PBI trim en USDs'!G37</f>
        <v>33439869236</v>
      </c>
      <c r="H36" s="8">
        <f>+'DATOS PARA TP2'!M37*'PBI trim en USDs'!H37</f>
        <v>29191724683294</v>
      </c>
      <c r="I36" s="8">
        <f>+'DATOS PARA TP2'!N37*'PBI trim en USDs'!I37</f>
        <v>855660539988</v>
      </c>
      <c r="J36" s="8">
        <f>+'DATOS PARA TP2'!O37*'PBI trim en USDs'!J37</f>
        <v>2187805890931</v>
      </c>
      <c r="K36" s="8">
        <f>+'DATOS PARA TP2'!P37*'PBI trim en USDs'!K37</f>
        <v>970358133074</v>
      </c>
      <c r="L36" s="8">
        <f>+'DATOS PARA TP2'!Q37*'PBI trim en USDs'!L37</f>
        <v>219952156669</v>
      </c>
      <c r="M36" s="8">
        <f>+'DATOS PARA TP2'!R37*'PBI trim en USDs'!M37</f>
        <v>57998463018247</v>
      </c>
      <c r="N36" s="8">
        <f>+'DATOS PARA TP2'!S37*'PBI trim en USDs'!N37</f>
        <v>47945000815</v>
      </c>
      <c r="O36" s="8">
        <f t="shared" si="1"/>
        <v>154658594965169</v>
      </c>
    </row>
    <row r="37" ht="15.75" customHeight="1">
      <c r="A37" s="7" t="s">
        <v>56</v>
      </c>
      <c r="B37" s="8">
        <f>+'DATOS PARA TP2'!G38*'PBI trim en USDs'!B38</f>
        <v>16598511308132</v>
      </c>
      <c r="C37" s="8">
        <f>+'DATOS PARA TP2'!H38*'PBI trim en USDs'!C38</f>
        <v>1090085216475</v>
      </c>
      <c r="D37" s="8">
        <f>+'DATOS PARA TP2'!I38*'PBI trim en USDs'!D38</f>
        <v>298463135431</v>
      </c>
      <c r="E37" s="8">
        <f>+'DATOS PARA TP2'!J38*'PBI trim en USDs'!E38</f>
        <v>46179647656915</v>
      </c>
      <c r="F37" s="8">
        <f>+'DATOS PARA TP2'!K38*'PBI trim en USDs'!F38</f>
        <v>1031055211171</v>
      </c>
      <c r="G37" s="8">
        <f>+'DATOS PARA TP2'!L38*'PBI trim en USDs'!G38</f>
        <v>34469080554</v>
      </c>
      <c r="H37" s="8">
        <f>+'DATOS PARA TP2'!M38*'PBI trim en USDs'!H38</f>
        <v>32230942333064</v>
      </c>
      <c r="I37" s="8">
        <f>+'DATOS PARA TP2'!N38*'PBI trim en USDs'!I38</f>
        <v>931651231451</v>
      </c>
      <c r="J37" s="8">
        <f>+'DATOS PARA TP2'!O38*'PBI trim en USDs'!J38</f>
        <v>2425918276606</v>
      </c>
      <c r="K37" s="8">
        <f>+'DATOS PARA TP2'!P38*'PBI trim en USDs'!K38</f>
        <v>1004697990936</v>
      </c>
      <c r="L37" s="8">
        <f>+'DATOS PARA TP2'!Q38*'PBI trim en USDs'!L38</f>
        <v>236729826349</v>
      </c>
      <c r="M37" s="8">
        <f>+'DATOS PARA TP2'!R38*'PBI trim en USDs'!M38</f>
        <v>58807170125204</v>
      </c>
      <c r="N37" s="8">
        <f>+'DATOS PARA TP2'!S38*'PBI trim en USDs'!N38</f>
        <v>49605796949</v>
      </c>
      <c r="O37" s="8">
        <f t="shared" si="1"/>
        <v>160918947189239</v>
      </c>
    </row>
    <row r="38" ht="15.75" customHeight="1">
      <c r="A38" s="7" t="s">
        <v>57</v>
      </c>
      <c r="B38" s="8">
        <f>+'DATOS PARA TP2'!G39*'PBI trim en USDs'!B39</f>
        <v>15287561027058</v>
      </c>
      <c r="C38" s="8">
        <f>+'DATOS PARA TP2'!H39*'PBI trim en USDs'!C39</f>
        <v>1019115109270</v>
      </c>
      <c r="D38" s="8">
        <f>+'DATOS PARA TP2'!I39*'PBI trim en USDs'!D39</f>
        <v>277538320839</v>
      </c>
      <c r="E38" s="8">
        <f>+'DATOS PARA TP2'!J39*'PBI trim en USDs'!E39</f>
        <v>43603604271862</v>
      </c>
      <c r="F38" s="8">
        <f>+'DATOS PARA TP2'!K39*'PBI trim en USDs'!F39</f>
        <v>961485871349</v>
      </c>
      <c r="G38" s="8">
        <f>+'DATOS PARA TP2'!L39*'PBI trim en USDs'!G39</f>
        <v>32598443907</v>
      </c>
      <c r="H38" s="8">
        <f>+'DATOS PARA TP2'!M39*'PBI trim en USDs'!H39</f>
        <v>27730083034465</v>
      </c>
      <c r="I38" s="8">
        <f>+'DATOS PARA TP2'!N39*'PBI trim en USDs'!I39</f>
        <v>887415604672</v>
      </c>
      <c r="J38" s="8">
        <f>+'DATOS PARA TP2'!O39*'PBI trim en USDs'!J39</f>
        <v>2415326817140</v>
      </c>
      <c r="K38" s="8">
        <f>+'DATOS PARA TP2'!P39*'PBI trim en USDs'!K39</f>
        <v>914849810028</v>
      </c>
      <c r="L38" s="8">
        <f>+'DATOS PARA TP2'!Q39*'PBI trim en USDs'!L39</f>
        <v>237148736792</v>
      </c>
      <c r="M38" s="8">
        <f>+'DATOS PARA TP2'!R39*'PBI trim en USDs'!M39</f>
        <v>52907646672819</v>
      </c>
      <c r="N38" s="8">
        <f>+'DATOS PARA TP2'!S39*'PBI trim en USDs'!N39</f>
        <v>52702216203</v>
      </c>
      <c r="O38" s="8">
        <f t="shared" si="1"/>
        <v>146327075936404</v>
      </c>
    </row>
    <row r="39" ht="15.75" customHeight="1">
      <c r="A39" s="7" t="s">
        <v>58</v>
      </c>
      <c r="B39" s="8">
        <f>+'DATOS PARA TP2'!G40*'PBI trim en USDs'!B40</f>
        <v>16680819408416</v>
      </c>
      <c r="C39" s="8">
        <f>+'DATOS PARA TP2'!H40*'PBI trim en USDs'!C40</f>
        <v>1060390540869</v>
      </c>
      <c r="D39" s="8">
        <f>+'DATOS PARA TP2'!I40*'PBI trim en USDs'!D40</f>
        <v>269958649014</v>
      </c>
      <c r="E39" s="8">
        <f>+'DATOS PARA TP2'!J40*'PBI trim en USDs'!E40</f>
        <v>44303399198070</v>
      </c>
      <c r="F39" s="8">
        <f>+'DATOS PARA TP2'!K40*'PBI trim en USDs'!F40</f>
        <v>960279407770</v>
      </c>
      <c r="G39" s="8">
        <f>+'DATOS PARA TP2'!L40*'PBI trim en USDs'!G40</f>
        <v>34107836688</v>
      </c>
      <c r="H39" s="8">
        <f>+'DATOS PARA TP2'!M40*'PBI trim en USDs'!H40</f>
        <v>31951908158816</v>
      </c>
      <c r="I39" s="8">
        <f>+'DATOS PARA TP2'!N40*'PBI trim en USDs'!I40</f>
        <v>805076518154</v>
      </c>
      <c r="J39" s="8">
        <f>+'DATOS PARA TP2'!O40*'PBI trim en USDs'!J40</f>
        <v>2462246933183</v>
      </c>
      <c r="K39" s="8">
        <f>+'DATOS PARA TP2'!P40*'PBI trim en USDs'!K40</f>
        <v>894571673809</v>
      </c>
      <c r="L39" s="8">
        <f>+'DATOS PARA TP2'!Q40*'PBI trim en USDs'!L40</f>
        <v>232997437578</v>
      </c>
      <c r="M39" s="8">
        <f>+'DATOS PARA TP2'!R40*'PBI trim en USDs'!M40</f>
        <v>52289865275620</v>
      </c>
      <c r="N39" s="8">
        <f>+'DATOS PARA TP2'!S40*'PBI trim en USDs'!N40</f>
        <v>57804487426</v>
      </c>
      <c r="O39" s="8">
        <f t="shared" si="1"/>
        <v>152003425525413</v>
      </c>
    </row>
    <row r="40" ht="15.75" customHeight="1">
      <c r="A40" s="7" t="s">
        <v>59</v>
      </c>
      <c r="B40" s="8">
        <f>+'DATOS PARA TP2'!G41*'PBI trim en USDs'!B41</f>
        <v>17477444187737</v>
      </c>
      <c r="C40" s="8">
        <f>+'DATOS PARA TP2'!H41*'PBI trim en USDs'!C41</f>
        <v>1067589652065</v>
      </c>
      <c r="D40" s="8">
        <f>+'DATOS PARA TP2'!I41*'PBI trim en USDs'!D41</f>
        <v>250475181386</v>
      </c>
      <c r="E40" s="8">
        <f>+'DATOS PARA TP2'!J41*'PBI trim en USDs'!E41</f>
        <v>43880201134751</v>
      </c>
      <c r="F40" s="8">
        <f>+'DATOS PARA TP2'!K41*'PBI trim en USDs'!F41</f>
        <v>993230734982</v>
      </c>
      <c r="G40" s="8">
        <f>+'DATOS PARA TP2'!L41*'PBI trim en USDs'!G41</f>
        <v>34507610248</v>
      </c>
      <c r="H40" s="8">
        <f>+'DATOS PARA TP2'!M41*'PBI trim en USDs'!H41</f>
        <v>34473703821248</v>
      </c>
      <c r="I40" s="8">
        <f>+'DATOS PARA TP2'!N41*'PBI trim en USDs'!I41</f>
        <v>845243868566</v>
      </c>
      <c r="J40" s="8">
        <f>+'DATOS PARA TP2'!O41*'PBI trim en USDs'!J41</f>
        <v>2398952661542</v>
      </c>
      <c r="K40" s="8">
        <f>+'DATOS PARA TP2'!P41*'PBI trim en USDs'!K41</f>
        <v>882623623154</v>
      </c>
      <c r="L40" s="8">
        <f>+'DATOS PARA TP2'!Q41*'PBI trim en USDs'!L41</f>
        <v>226050065584</v>
      </c>
      <c r="M40" s="8">
        <f>+'DATOS PARA TP2'!R41*'PBI trim en USDs'!M41</f>
        <v>51059846874932</v>
      </c>
      <c r="N40" s="8">
        <f>+'DATOS PARA TP2'!S41*'PBI trim en USDs'!N41</f>
        <v>70526071161</v>
      </c>
      <c r="O40" s="8">
        <f t="shared" si="1"/>
        <v>153660395487356</v>
      </c>
    </row>
    <row r="41" ht="15.75" customHeight="1">
      <c r="A41" s="7" t="s">
        <v>60</v>
      </c>
      <c r="B41" s="8">
        <f>+'DATOS PARA TP2'!G42*'PBI trim en USDs'!B42</f>
        <v>18163453999867</v>
      </c>
      <c r="C41" s="8">
        <f>+'DATOS PARA TP2'!H42*'PBI trim en USDs'!C42</f>
        <v>982473904833</v>
      </c>
      <c r="D41" s="8">
        <f>+'DATOS PARA TP2'!I42*'PBI trim en USDs'!D42</f>
        <v>269751952179</v>
      </c>
      <c r="E41" s="8">
        <f>+'DATOS PARA TP2'!J42*'PBI trim en USDs'!E42</f>
        <v>45646036240017</v>
      </c>
      <c r="F41" s="8">
        <f>+'DATOS PARA TP2'!K42*'PBI trim en USDs'!F42</f>
        <v>1054609984148</v>
      </c>
      <c r="G41" s="8">
        <f>+'DATOS PARA TP2'!L42*'PBI trim en USDs'!G42</f>
        <v>35793143774</v>
      </c>
      <c r="H41" s="8">
        <f>+'DATOS PARA TP2'!M42*'PBI trim en USDs'!H42</f>
        <v>37828731740545</v>
      </c>
      <c r="I41" s="8">
        <f>+'DATOS PARA TP2'!N42*'PBI trim en USDs'!I42</f>
        <v>966092185186</v>
      </c>
      <c r="J41" s="8">
        <f>+'DATOS PARA TP2'!O42*'PBI trim en USDs'!J42</f>
        <v>2520381952700</v>
      </c>
      <c r="K41" s="8">
        <f>+'DATOS PARA TP2'!P42*'PBI trim en USDs'!K42</f>
        <v>886360057205</v>
      </c>
      <c r="L41" s="8">
        <f>+'DATOS PARA TP2'!Q42*'PBI trim en USDs'!L42</f>
        <v>219567949541</v>
      </c>
      <c r="M41" s="8">
        <f>+'DATOS PARA TP2'!R42*'PBI trim en USDs'!M42</f>
        <v>53840056114830</v>
      </c>
      <c r="N41" s="8">
        <f>+'DATOS PARA TP2'!S42*'PBI trim en USDs'!N42</f>
        <v>77294246114</v>
      </c>
      <c r="O41" s="8">
        <f t="shared" si="1"/>
        <v>162490603470939</v>
      </c>
    </row>
    <row r="42" ht="15.75" customHeight="1">
      <c r="A42" s="7" t="s">
        <v>61</v>
      </c>
      <c r="B42" s="8">
        <f>+'DATOS PARA TP2'!G43*'PBI trim en USDs'!B43</f>
        <v>16388106572615</v>
      </c>
      <c r="C42" s="8">
        <f>+'DATOS PARA TP2'!H43*'PBI trim en USDs'!C43</f>
        <v>833718994620</v>
      </c>
      <c r="D42" s="8">
        <f>+'DATOS PARA TP2'!I43*'PBI trim en USDs'!D43</f>
        <v>237136496342</v>
      </c>
      <c r="E42" s="8">
        <f>+'DATOS PARA TP2'!J43*'PBI trim en USDs'!E43</f>
        <v>45025932354957</v>
      </c>
      <c r="F42" s="8">
        <f>+'DATOS PARA TP2'!K43*'PBI trim en USDs'!F43</f>
        <v>1008346791850</v>
      </c>
      <c r="G42" s="8">
        <f>+'DATOS PARA TP2'!L43*'PBI trim en USDs'!G43</f>
        <v>31945488821</v>
      </c>
      <c r="H42" s="8">
        <f>+'DATOS PARA TP2'!M43*'PBI trim en USDs'!H43</f>
        <v>31822254570508</v>
      </c>
      <c r="I42" s="8">
        <f>+'DATOS PARA TP2'!N43*'PBI trim en USDs'!I43</f>
        <v>1074545976229</v>
      </c>
      <c r="J42" s="8">
        <f>+'DATOS PARA TP2'!O43*'PBI trim en USDs'!J43</f>
        <v>2360052225094</v>
      </c>
      <c r="K42" s="8">
        <f>+'DATOS PARA TP2'!P43*'PBI trim en USDs'!K43</f>
        <v>867491253982</v>
      </c>
      <c r="L42" s="8">
        <f>+'DATOS PARA TP2'!Q43*'PBI trim en USDs'!L43</f>
        <v>203325033985</v>
      </c>
      <c r="M42" s="8">
        <f>+'DATOS PARA TP2'!R43*'PBI trim en USDs'!M43</f>
        <v>50756942148369</v>
      </c>
      <c r="N42" s="8">
        <f>+'DATOS PARA TP2'!S43*'PBI trim en USDs'!N43</f>
        <v>82593774290</v>
      </c>
      <c r="O42" s="8">
        <f t="shared" si="1"/>
        <v>150692391681662</v>
      </c>
    </row>
    <row r="43" ht="15.75" customHeight="1">
      <c r="A43" s="7" t="s">
        <v>62</v>
      </c>
      <c r="B43" s="8">
        <f>+'DATOS PARA TP2'!G44*'PBI trim en USDs'!B44</f>
        <v>16317521785619</v>
      </c>
      <c r="C43" s="8">
        <f>+'DATOS PARA TP2'!H44*'PBI trim en USDs'!C44</f>
        <v>894909023215</v>
      </c>
      <c r="D43" s="8">
        <f>+'DATOS PARA TP2'!I44*'PBI trim en USDs'!D44</f>
        <v>232350193323</v>
      </c>
      <c r="E43" s="8">
        <f>+'DATOS PARA TP2'!J44*'PBI trim en USDs'!E44</f>
        <v>48560506756123</v>
      </c>
      <c r="F43" s="8">
        <f>+'DATOS PARA TP2'!K44*'PBI trim en USDs'!F44</f>
        <v>1035603994687</v>
      </c>
      <c r="G43" s="8">
        <f>+'DATOS PARA TP2'!L44*'PBI trim en USDs'!G44</f>
        <v>32390047922</v>
      </c>
      <c r="H43" s="8">
        <f>+'DATOS PARA TP2'!M44*'PBI trim en USDs'!H44</f>
        <v>35659968485215</v>
      </c>
      <c r="I43" s="8">
        <f>+'DATOS PARA TP2'!N44*'PBI trim en USDs'!I44</f>
        <v>1129462335531</v>
      </c>
      <c r="J43" s="8">
        <f>+'DATOS PARA TP2'!O44*'PBI trim en USDs'!J44</f>
        <v>2287826147906</v>
      </c>
      <c r="K43" s="8">
        <f>+'DATOS PARA TP2'!P44*'PBI trim en USDs'!K44</f>
        <v>950087151077</v>
      </c>
      <c r="L43" s="8">
        <f>+'DATOS PARA TP2'!Q44*'PBI trim en USDs'!L44</f>
        <v>204062161863</v>
      </c>
      <c r="M43" s="8">
        <f>+'DATOS PARA TP2'!R44*'PBI trim en USDs'!M44</f>
        <v>53034043813587</v>
      </c>
      <c r="N43" s="8">
        <f>+'DATOS PARA TP2'!S44*'PBI trim en USDs'!N44</f>
        <v>90831607469</v>
      </c>
      <c r="O43" s="8">
        <f t="shared" si="1"/>
        <v>160429563503538</v>
      </c>
    </row>
    <row r="44" ht="15.75" customHeight="1">
      <c r="A44" s="7" t="s">
        <v>63</v>
      </c>
      <c r="B44" s="8">
        <f>+'DATOS PARA TP2'!G45*'PBI trim en USDs'!B45</f>
        <v>16141064658698</v>
      </c>
      <c r="C44" s="8">
        <f>+'DATOS PARA TP2'!H45*'PBI trim en USDs'!C45</f>
        <v>1071228317065</v>
      </c>
      <c r="D44" s="8">
        <f>+'DATOS PARA TP2'!I45*'PBI trim en USDs'!D45</f>
        <v>220873074107</v>
      </c>
      <c r="E44" s="8">
        <f>+'DATOS PARA TP2'!J45*'PBI trim en USDs'!E45</f>
        <v>51652879722742</v>
      </c>
      <c r="F44" s="8">
        <f>+'DATOS PARA TP2'!K45*'PBI trim en USDs'!F45</f>
        <v>1006319862165</v>
      </c>
      <c r="G44" s="8">
        <f>+'DATOS PARA TP2'!L45*'PBI trim en USDs'!G45</f>
        <v>34073599546</v>
      </c>
      <c r="H44" s="8">
        <f>+'DATOS PARA TP2'!M45*'PBI trim en USDs'!H45</f>
        <v>38358312506447</v>
      </c>
      <c r="I44" s="8">
        <f>+'DATOS PARA TP2'!N45*'PBI trim en USDs'!I45</f>
        <v>1265320298208</v>
      </c>
      <c r="J44" s="8">
        <f>+'DATOS PARA TP2'!O45*'PBI trim en USDs'!J45</f>
        <v>2270473184015</v>
      </c>
      <c r="K44" s="8">
        <f>+'DATOS PARA TP2'!P45*'PBI trim en USDs'!K45</f>
        <v>1091958164928</v>
      </c>
      <c r="L44" s="8">
        <f>+'DATOS PARA TP2'!Q45*'PBI trim en USDs'!L45</f>
        <v>210066751214</v>
      </c>
      <c r="M44" s="8">
        <f>+'DATOS PARA TP2'!R45*'PBI trim en USDs'!M45</f>
        <v>53512967639706</v>
      </c>
      <c r="N44" s="8">
        <f>+'DATOS PARA TP2'!S45*'PBI trim en USDs'!N45</f>
        <v>97671777164</v>
      </c>
      <c r="O44" s="8">
        <f t="shared" si="1"/>
        <v>166933209556006</v>
      </c>
    </row>
    <row r="45" ht="15.75" customHeight="1">
      <c r="A45" s="7" t="s">
        <v>64</v>
      </c>
      <c r="B45" s="8">
        <f>+'DATOS PARA TP2'!G46*'PBI trim en USDs'!B46</f>
        <v>16245318973213</v>
      </c>
      <c r="C45" s="8">
        <f>+'DATOS PARA TP2'!H46*'PBI trim en USDs'!C46</f>
        <v>1099686613071</v>
      </c>
      <c r="D45" s="8">
        <f>+'DATOS PARA TP2'!I46*'PBI trim en USDs'!D46</f>
        <v>249576089012</v>
      </c>
      <c r="E45" s="8">
        <f>+'DATOS PARA TP2'!J46*'PBI trim en USDs'!E46</f>
        <v>54136975749888</v>
      </c>
      <c r="F45" s="8">
        <f>+'DATOS PARA TP2'!K46*'PBI trim en USDs'!F46</f>
        <v>1030402758920</v>
      </c>
      <c r="G45" s="8">
        <f>+'DATOS PARA TP2'!L46*'PBI trim en USDs'!G46</f>
        <v>35497665033</v>
      </c>
      <c r="H45" s="8">
        <f>+'DATOS PARA TP2'!M46*'PBI trim en USDs'!H46</f>
        <v>41772736372476</v>
      </c>
      <c r="I45" s="8">
        <f>+'DATOS PARA TP2'!N46*'PBI trim en USDs'!I46</f>
        <v>1410314008723</v>
      </c>
      <c r="J45" s="8">
        <f>+'DATOS PARA TP2'!O46*'PBI trim en USDs'!J46</f>
        <v>2468196010518</v>
      </c>
      <c r="K45" s="8">
        <f>+'DATOS PARA TP2'!P46*'PBI trim en USDs'!K46</f>
        <v>1214744071718</v>
      </c>
      <c r="L45" s="8">
        <f>+'DATOS PARA TP2'!Q46*'PBI trim en USDs'!L46</f>
        <v>233304778802</v>
      </c>
      <c r="M45" s="8">
        <f>+'DATOS PARA TP2'!R46*'PBI trim en USDs'!M46</f>
        <v>55286834617758</v>
      </c>
      <c r="N45" s="8">
        <f>+'DATOS PARA TP2'!S46*'PBI trim en USDs'!N46</f>
        <v>109860588059</v>
      </c>
      <c r="O45" s="8">
        <f t="shared" si="1"/>
        <v>175293448297192</v>
      </c>
    </row>
    <row r="46" ht="15.75" customHeight="1">
      <c r="A46" s="7" t="s">
        <v>65</v>
      </c>
      <c r="B46" s="8">
        <f>+'DATOS PARA TP2'!G47*'PBI trim en USDs'!B47</f>
        <v>14047081206012</v>
      </c>
      <c r="C46" s="8">
        <f>+'DATOS PARA TP2'!H47*'PBI trim en USDs'!C47</f>
        <v>1062010009985</v>
      </c>
      <c r="D46" s="8">
        <f>+'DATOS PARA TP2'!I47*'PBI trim en USDs'!D47</f>
        <v>231877510768</v>
      </c>
      <c r="E46" s="8">
        <f>+'DATOS PARA TP2'!J47*'PBI trim en USDs'!E47</f>
        <v>53553837539054</v>
      </c>
      <c r="F46" s="8">
        <f>+'DATOS PARA TP2'!K47*'PBI trim en USDs'!F47</f>
        <v>962594546671</v>
      </c>
      <c r="G46" s="8">
        <f>+'DATOS PARA TP2'!L47*'PBI trim en USDs'!G47</f>
        <v>33483596624</v>
      </c>
      <c r="H46" s="8">
        <f>+'DATOS PARA TP2'!M47*'PBI trim en USDs'!H47</f>
        <v>34999157664434</v>
      </c>
      <c r="I46" s="8">
        <f>+'DATOS PARA TP2'!N47*'PBI trim en USDs'!I47</f>
        <v>1477891186306</v>
      </c>
      <c r="J46" s="8">
        <f>+'DATOS PARA TP2'!O47*'PBI trim en USDs'!J47</f>
        <v>2417121823694</v>
      </c>
      <c r="K46" s="8">
        <f>+'DATOS PARA TP2'!P47*'PBI trim en USDs'!K47</f>
        <v>1302947388505</v>
      </c>
      <c r="L46" s="8">
        <f>+'DATOS PARA TP2'!Q47*'PBI trim en USDs'!L47</f>
        <v>288606556786</v>
      </c>
      <c r="M46" s="8">
        <f>+'DATOS PARA TP2'!R47*'PBI trim en USDs'!M47</f>
        <v>52067084807970</v>
      </c>
      <c r="N46" s="8">
        <f>+'DATOS PARA TP2'!S47*'PBI trim en USDs'!N47</f>
        <v>118757170882</v>
      </c>
      <c r="O46" s="8">
        <f t="shared" si="1"/>
        <v>162562451007690</v>
      </c>
    </row>
    <row r="47" ht="15.75" customHeight="1">
      <c r="A47" s="7" t="s">
        <v>66</v>
      </c>
      <c r="B47" s="8">
        <f>+'DATOS PARA TP2'!G48*'PBI trim en USDs'!B48</f>
        <v>13995790878793</v>
      </c>
      <c r="C47" s="8">
        <f>+'DATOS PARA TP2'!H48*'PBI trim en USDs'!C48</f>
        <v>1034209467018</v>
      </c>
      <c r="D47" s="8">
        <f>+'DATOS PARA TP2'!I48*'PBI trim en USDs'!D48</f>
        <v>231763910505</v>
      </c>
      <c r="E47" s="8">
        <f>+'DATOS PARA TP2'!J48*'PBI trim en USDs'!E48</f>
        <v>56502338237710</v>
      </c>
      <c r="F47" s="8">
        <f>+'DATOS PARA TP2'!K48*'PBI trim en USDs'!F48</f>
        <v>1021860964372</v>
      </c>
      <c r="G47" s="8">
        <f>+'DATOS PARA TP2'!L48*'PBI trim en USDs'!G48</f>
        <v>33713427179</v>
      </c>
      <c r="H47" s="8">
        <f>+'DATOS PARA TP2'!M48*'PBI trim en USDs'!H48</f>
        <v>40170279473129</v>
      </c>
      <c r="I47" s="8">
        <f>+'DATOS PARA TP2'!N48*'PBI trim en USDs'!I48</f>
        <v>1439751976985</v>
      </c>
      <c r="J47" s="8">
        <f>+'DATOS PARA TP2'!O48*'PBI trim en USDs'!J48</f>
        <v>2471347644934</v>
      </c>
      <c r="K47" s="8">
        <f>+'DATOS PARA TP2'!P48*'PBI trim en USDs'!K48</f>
        <v>1281520903993</v>
      </c>
      <c r="L47" s="8">
        <f>+'DATOS PARA TP2'!Q48*'PBI trim en USDs'!L48</f>
        <v>374573024221</v>
      </c>
      <c r="M47" s="8">
        <f>+'DATOS PARA TP2'!R48*'PBI trim en USDs'!M48</f>
        <v>52538578885681</v>
      </c>
      <c r="N47" s="8">
        <f>+'DATOS PARA TP2'!S48*'PBI trim en USDs'!N48</f>
        <v>123779754720</v>
      </c>
      <c r="O47" s="8">
        <f t="shared" si="1"/>
        <v>171219508549239</v>
      </c>
    </row>
    <row r="48" ht="15.75" customHeight="1">
      <c r="A48" s="7" t="s">
        <v>67</v>
      </c>
      <c r="B48" s="8">
        <f>+'DATOS PARA TP2'!G49*'PBI trim en USDs'!B49</f>
        <v>13933057228577</v>
      </c>
      <c r="C48" s="8">
        <f>+'DATOS PARA TP2'!H49*'PBI trim en USDs'!C49</f>
        <v>1010767289252</v>
      </c>
      <c r="D48" s="8">
        <f>+'DATOS PARA TP2'!I49*'PBI trim en USDs'!D49</f>
        <v>221890686012</v>
      </c>
      <c r="E48" s="8">
        <f>+'DATOS PARA TP2'!J49*'PBI trim en USDs'!E49</f>
        <v>56907153829120</v>
      </c>
      <c r="F48" s="8">
        <f>+'DATOS PARA TP2'!K49*'PBI trim en USDs'!F49</f>
        <v>1089807307989</v>
      </c>
      <c r="G48" s="8">
        <f>+'DATOS PARA TP2'!L49*'PBI trim en USDs'!G49</f>
        <v>32497097521</v>
      </c>
      <c r="H48" s="8">
        <f>+'DATOS PARA TP2'!M49*'PBI trim en USDs'!H49</f>
        <v>44158206189431</v>
      </c>
      <c r="I48" s="8">
        <f>+'DATOS PARA TP2'!N49*'PBI trim en USDs'!I49</f>
        <v>1604100108577</v>
      </c>
      <c r="J48" s="8">
        <f>+'DATOS PARA TP2'!O49*'PBI trim en USDs'!J49</f>
        <v>2448380396617</v>
      </c>
      <c r="K48" s="8">
        <f>+'DATOS PARA TP2'!P49*'PBI trim en USDs'!K49</f>
        <v>1255070162565</v>
      </c>
      <c r="L48" s="8">
        <f>+'DATOS PARA TP2'!Q49*'PBI trim en USDs'!L49</f>
        <v>423130089118</v>
      </c>
      <c r="M48" s="8">
        <f>+'DATOS PARA TP2'!R49*'PBI trim en USDs'!M49</f>
        <v>52145959804596</v>
      </c>
      <c r="N48" s="8">
        <f>+'DATOS PARA TP2'!S49*'PBI trim en USDs'!N49</f>
        <v>135256713498</v>
      </c>
      <c r="O48" s="8">
        <f t="shared" si="1"/>
        <v>175365276902873</v>
      </c>
    </row>
    <row r="49" ht="15.75" customHeight="1">
      <c r="A49" s="7" t="s">
        <v>68</v>
      </c>
      <c r="B49" s="8">
        <f>+'DATOS PARA TP2'!G50*'PBI trim en USDs'!B50</f>
        <v>13667087687705</v>
      </c>
      <c r="C49" s="8">
        <f>+'DATOS PARA TP2'!H50*'PBI trim en USDs'!C50</f>
        <v>936851592128</v>
      </c>
      <c r="D49" s="8">
        <f>+'DATOS PARA TP2'!I50*'PBI trim en USDs'!D50</f>
        <v>240796916206</v>
      </c>
      <c r="E49" s="8">
        <f>+'DATOS PARA TP2'!J50*'PBI trim en USDs'!E50</f>
        <v>58419539445218</v>
      </c>
      <c r="F49" s="8">
        <f>+'DATOS PARA TP2'!K50*'PBI trim en USDs'!F50</f>
        <v>1140905492688</v>
      </c>
      <c r="G49" s="8">
        <f>+'DATOS PARA TP2'!L50*'PBI trim en USDs'!G50</f>
        <v>31710508224</v>
      </c>
      <c r="H49" s="8">
        <f>+'DATOS PARA TP2'!M50*'PBI trim en USDs'!H50</f>
        <v>51809512951275</v>
      </c>
      <c r="I49" s="8">
        <f>+'DATOS PARA TP2'!N50*'PBI trim en USDs'!I50</f>
        <v>1866978203589</v>
      </c>
      <c r="J49" s="8">
        <f>+'DATOS PARA TP2'!O50*'PBI trim en USDs'!J50</f>
        <v>2402276170525</v>
      </c>
      <c r="K49" s="8">
        <f>+'DATOS PARA TP2'!P50*'PBI trim en USDs'!K50</f>
        <v>1245703917589</v>
      </c>
      <c r="L49" s="8">
        <f>+'DATOS PARA TP2'!Q50*'PBI trim en USDs'!L50</f>
        <v>468314546944</v>
      </c>
      <c r="M49" s="8">
        <f>+'DATOS PARA TP2'!R50*'PBI trim en USDs'!M50</f>
        <v>54192559146323</v>
      </c>
      <c r="N49" s="8">
        <f>+'DATOS PARA TP2'!S50*'PBI trim en USDs'!N50</f>
        <v>142266387442</v>
      </c>
      <c r="O49" s="8">
        <f t="shared" si="1"/>
        <v>186564502965854</v>
      </c>
    </row>
    <row r="50" ht="15.75" customHeight="1">
      <c r="A50" s="7" t="s">
        <v>69</v>
      </c>
      <c r="B50" s="8">
        <f>+'DATOS PARA TP2'!G51*'PBI trim en USDs'!B51</f>
        <v>11650505128095</v>
      </c>
      <c r="C50" s="8">
        <f>+'DATOS PARA TP2'!H51*'PBI trim en USDs'!C51</f>
        <v>412781318605</v>
      </c>
      <c r="D50" s="8">
        <f>+'DATOS PARA TP2'!I51*'PBI trim en USDs'!D51</f>
        <v>215770280453</v>
      </c>
      <c r="E50" s="8">
        <f>+'DATOS PARA TP2'!J51*'PBI trim en USDs'!E51</f>
        <v>56032029556081</v>
      </c>
      <c r="F50" s="8">
        <f>+'DATOS PARA TP2'!K51*'PBI trim en USDs'!F51</f>
        <v>917121891596</v>
      </c>
      <c r="G50" s="8">
        <f>+'DATOS PARA TP2'!L51*'PBI trim en USDs'!G51</f>
        <v>28608899266</v>
      </c>
      <c r="H50" s="8">
        <f>+'DATOS PARA TP2'!M51*'PBI trim en USDs'!H51</f>
        <v>49093302039375</v>
      </c>
      <c r="I50" s="8">
        <f>+'DATOS PARA TP2'!N51*'PBI trim en USDs'!I51</f>
        <v>2196536714580</v>
      </c>
      <c r="J50" s="8">
        <f>+'DATOS PARA TP2'!O51*'PBI trim en USDs'!J51</f>
        <v>2010966055930</v>
      </c>
      <c r="K50" s="8">
        <f>+'DATOS PARA TP2'!P51*'PBI trim en USDs'!K51</f>
        <v>1121931295041</v>
      </c>
      <c r="L50" s="8">
        <f>+'DATOS PARA TP2'!Q51*'PBI trim en USDs'!L51</f>
        <v>550727313343</v>
      </c>
      <c r="M50" s="8">
        <f>+'DATOS PARA TP2'!R51*'PBI trim en USDs'!M51</f>
        <v>51371573648989</v>
      </c>
      <c r="N50" s="8">
        <f>+'DATOS PARA TP2'!S51*'PBI trim en USDs'!N51</f>
        <v>148422499141</v>
      </c>
      <c r="O50" s="8">
        <f t="shared" si="1"/>
        <v>175750276640494</v>
      </c>
    </row>
    <row r="51" ht="15.75" customHeight="1">
      <c r="A51" s="7" t="s">
        <v>70</v>
      </c>
      <c r="B51" s="8">
        <f>+'DATOS PARA TP2'!G52*'PBI trim en USDs'!B52</f>
        <v>11862501631560</v>
      </c>
      <c r="C51" s="8">
        <f>+'DATOS PARA TP2'!H52*'PBI trim en USDs'!C52</f>
        <v>361669774790</v>
      </c>
      <c r="D51" s="8">
        <f>+'DATOS PARA TP2'!I52*'PBI trim en USDs'!D52</f>
        <v>210435637087</v>
      </c>
      <c r="E51" s="8">
        <f>+'DATOS PARA TP2'!J52*'PBI trim en USDs'!E52</f>
        <v>60396309077335</v>
      </c>
      <c r="F51" s="8">
        <f>+'DATOS PARA TP2'!K52*'PBI trim en USDs'!F52</f>
        <v>936174867277</v>
      </c>
      <c r="G51" s="8">
        <f>+'DATOS PARA TP2'!L52*'PBI trim en USDs'!G52</f>
        <v>29949800051</v>
      </c>
      <c r="H51" s="8">
        <f>+'DATOS PARA TP2'!M52*'PBI trim en USDs'!H52</f>
        <v>54410597910908</v>
      </c>
      <c r="I51" s="8">
        <f>+'DATOS PARA TP2'!N52*'PBI trim en USDs'!I52</f>
        <v>2311764665989</v>
      </c>
      <c r="J51" s="8">
        <f>+'DATOS PARA TP2'!O52*'PBI trim en USDs'!J52</f>
        <v>1789540537070</v>
      </c>
      <c r="K51" s="8">
        <f>+'DATOS PARA TP2'!P52*'PBI trim en USDs'!K52</f>
        <v>1080944396142</v>
      </c>
      <c r="L51" s="8">
        <f>+'DATOS PARA TP2'!Q52*'PBI trim en USDs'!L52</f>
        <v>561788516719</v>
      </c>
      <c r="M51" s="8">
        <f>+'DATOS PARA TP2'!R52*'PBI trim en USDs'!M52</f>
        <v>54316089204154</v>
      </c>
      <c r="N51" s="8">
        <f>+'DATOS PARA TP2'!S52*'PBI trim en USDs'!N52</f>
        <v>163752537623</v>
      </c>
      <c r="O51" s="8">
        <f t="shared" si="1"/>
        <v>188431518556704</v>
      </c>
    </row>
    <row r="52" ht="15.75" customHeight="1">
      <c r="A52" s="7" t="s">
        <v>71</v>
      </c>
      <c r="B52" s="8">
        <f>+'DATOS PARA TP2'!G53*'PBI trim en USDs'!B53</f>
        <v>12106340901193</v>
      </c>
      <c r="C52" s="8">
        <f>+'DATOS PARA TP2'!H53*'PBI trim en USDs'!C53</f>
        <v>374095161628</v>
      </c>
      <c r="D52" s="8">
        <f>+'DATOS PARA TP2'!I53*'PBI trim en USDs'!D53</f>
        <v>213596543311</v>
      </c>
      <c r="E52" s="8">
        <f>+'DATOS PARA TP2'!J53*'PBI trim en USDs'!E53</f>
        <v>63209199272484</v>
      </c>
      <c r="F52" s="8">
        <f>+'DATOS PARA TP2'!K53*'PBI trim en USDs'!F53</f>
        <v>936132870889</v>
      </c>
      <c r="G52" s="8">
        <f>+'DATOS PARA TP2'!L53*'PBI trim en USDs'!G53</f>
        <v>29231605621</v>
      </c>
      <c r="H52" s="8">
        <f>+'DATOS PARA TP2'!M53*'PBI trim en USDs'!H53</f>
        <v>53561523095695</v>
      </c>
      <c r="I52" s="8">
        <f>+'DATOS PARA TP2'!N53*'PBI trim en USDs'!I53</f>
        <v>2521338219855</v>
      </c>
      <c r="J52" s="8">
        <f>+'DATOS PARA TP2'!O53*'PBI trim en USDs'!J53</f>
        <v>1619115222472</v>
      </c>
      <c r="K52" s="8">
        <f>+'DATOS PARA TP2'!P53*'PBI trim en USDs'!K53</f>
        <v>1003618039100</v>
      </c>
      <c r="L52" s="8">
        <f>+'DATOS PARA TP2'!Q53*'PBI trim en USDs'!L53</f>
        <v>511782642982</v>
      </c>
      <c r="M52" s="8">
        <f>+'DATOS PARA TP2'!R53*'PBI trim en USDs'!M53</f>
        <v>55828396400084</v>
      </c>
      <c r="N52" s="8">
        <f>+'DATOS PARA TP2'!S53*'PBI trim en USDs'!N53</f>
        <v>178899175177</v>
      </c>
      <c r="O52" s="8">
        <f t="shared" si="1"/>
        <v>192093269150490</v>
      </c>
    </row>
    <row r="53" ht="15.75" customHeight="1">
      <c r="A53" s="7" t="s">
        <v>72</v>
      </c>
      <c r="B53" s="8">
        <f>+'DATOS PARA TP2'!G54*'PBI trim en USDs'!B54</f>
        <v>12933444663106</v>
      </c>
      <c r="C53" s="8">
        <f>+'DATOS PARA TP2'!H54*'PBI trim en USDs'!C54</f>
        <v>348447184462</v>
      </c>
      <c r="D53" s="8">
        <f>+'DATOS PARA TP2'!I54*'PBI trim en USDs'!D54</f>
        <v>242289843494</v>
      </c>
      <c r="E53" s="8">
        <f>+'DATOS PARA TP2'!J54*'PBI trim en USDs'!E54</f>
        <v>67147224083706</v>
      </c>
      <c r="F53" s="8">
        <f>+'DATOS PARA TP2'!K54*'PBI trim en USDs'!F54</f>
        <v>949454727906</v>
      </c>
      <c r="G53" s="8">
        <f>+'DATOS PARA TP2'!L54*'PBI trim en USDs'!G54</f>
        <v>33556277826</v>
      </c>
      <c r="H53" s="8">
        <f>+'DATOS PARA TP2'!M54*'PBI trim en USDs'!H54</f>
        <v>55212196130525</v>
      </c>
      <c r="I53" s="8">
        <f>+'DATOS PARA TP2'!N54*'PBI trim en USDs'!I54</f>
        <v>2728915278197</v>
      </c>
      <c r="J53" s="8">
        <f>+'DATOS PARA TP2'!O54*'PBI trim en USDs'!J54</f>
        <v>1582809479232</v>
      </c>
      <c r="K53" s="8">
        <f>+'DATOS PARA TP2'!P54*'PBI trim en USDs'!K54</f>
        <v>989728608182</v>
      </c>
      <c r="L53" s="8">
        <f>+'DATOS PARA TP2'!Q54*'PBI trim en USDs'!L54</f>
        <v>456985238789</v>
      </c>
      <c r="M53" s="8">
        <f>+'DATOS PARA TP2'!R54*'PBI trim en USDs'!M54</f>
        <v>59270092057524</v>
      </c>
      <c r="N53" s="8">
        <f>+'DATOS PARA TP2'!S54*'PBI trim en USDs'!N54</f>
        <v>195285151677</v>
      </c>
      <c r="O53" s="8">
        <f t="shared" si="1"/>
        <v>202090428724626</v>
      </c>
    </row>
    <row r="54" ht="15.75" customHeight="1">
      <c r="A54" s="7" t="s">
        <v>73</v>
      </c>
      <c r="B54" s="8">
        <f>+'DATOS PARA TP2'!G55*'PBI trim en USDs'!B55</f>
        <v>12294161719794</v>
      </c>
      <c r="C54" s="8">
        <f>+'DATOS PARA TP2'!H55*'PBI trim en USDs'!C55</f>
        <v>332298131686</v>
      </c>
      <c r="D54" s="8">
        <f>+'DATOS PARA TP2'!I55*'PBI trim en USDs'!D55</f>
        <v>229929230111</v>
      </c>
      <c r="E54" s="8">
        <f>+'DATOS PARA TP2'!J55*'PBI trim en USDs'!E55</f>
        <v>63991838907233</v>
      </c>
      <c r="F54" s="8">
        <f>+'DATOS PARA TP2'!K55*'PBI trim en USDs'!F55</f>
        <v>877500641449</v>
      </c>
      <c r="G54" s="8">
        <f>+'DATOS PARA TP2'!L55*'PBI trim en USDs'!G55</f>
        <v>33319705939</v>
      </c>
      <c r="H54" s="8">
        <f>+'DATOS PARA TP2'!M55*'PBI trim en USDs'!H55</f>
        <v>43854454331916</v>
      </c>
      <c r="I54" s="8">
        <f>+'DATOS PARA TP2'!N55*'PBI trim en USDs'!I55</f>
        <v>2973671019112</v>
      </c>
      <c r="J54" s="8">
        <f>+'DATOS PARA TP2'!O55*'PBI trim en USDs'!J55</f>
        <v>1448392640928</v>
      </c>
      <c r="K54" s="8">
        <f>+'DATOS PARA TP2'!P55*'PBI trim en USDs'!K55</f>
        <v>952732566386</v>
      </c>
      <c r="L54" s="8">
        <f>+'DATOS PARA TP2'!Q55*'PBI trim en USDs'!L55</f>
        <v>397529579139</v>
      </c>
      <c r="M54" s="8">
        <f>+'DATOS PARA TP2'!R55*'PBI trim en USDs'!M55</f>
        <v>56295310653029</v>
      </c>
      <c r="N54" s="8">
        <f>+'DATOS PARA TP2'!S55*'PBI trim en USDs'!N55</f>
        <v>182897747533</v>
      </c>
      <c r="O54" s="8">
        <f t="shared" si="1"/>
        <v>183864036874257</v>
      </c>
    </row>
    <row r="55" ht="15.75" customHeight="1">
      <c r="A55" s="7" t="s">
        <v>74</v>
      </c>
      <c r="B55" s="8">
        <f>+'DATOS PARA TP2'!G56*'PBI trim en USDs'!B56</f>
        <v>13053201534888</v>
      </c>
      <c r="C55" s="8">
        <f>+'DATOS PARA TP2'!H56*'PBI trim en USDs'!C56</f>
        <v>365799682067</v>
      </c>
      <c r="D55" s="8">
        <f>+'DATOS PARA TP2'!I56*'PBI trim en USDs'!D56</f>
        <v>245396466124</v>
      </c>
      <c r="E55" s="8">
        <f>+'DATOS PARA TP2'!J56*'PBI trim en USDs'!E56</f>
        <v>66526715304668</v>
      </c>
      <c r="F55" s="8">
        <f>+'DATOS PARA TP2'!K56*'PBI trim en USDs'!F56</f>
        <v>863908370911</v>
      </c>
      <c r="G55" s="8">
        <f>+'DATOS PARA TP2'!L56*'PBI trim en USDs'!G56</f>
        <v>32676441649</v>
      </c>
      <c r="H55" s="8">
        <f>+'DATOS PARA TP2'!M56*'PBI trim en USDs'!H56</f>
        <v>46757336748910</v>
      </c>
      <c r="I55" s="8">
        <f>+'DATOS PARA TP2'!N56*'PBI trim en USDs'!I56</f>
        <v>2937122344907</v>
      </c>
      <c r="J55" s="8">
        <f>+'DATOS PARA TP2'!O56*'PBI trim en USDs'!J56</f>
        <v>1388592370101</v>
      </c>
      <c r="K55" s="8">
        <f>+'DATOS PARA TP2'!P56*'PBI trim en USDs'!K56</f>
        <v>979098505887</v>
      </c>
      <c r="L55" s="8">
        <f>+'DATOS PARA TP2'!Q56*'PBI trim en USDs'!L56</f>
        <v>357991470596</v>
      </c>
      <c r="M55" s="8">
        <f>+'DATOS PARA TP2'!R56*'PBI trim en USDs'!M56</f>
        <v>57157298724621</v>
      </c>
      <c r="N55" s="8">
        <f>+'DATOS PARA TP2'!S56*'PBI trim en USDs'!N56</f>
        <v>186757593957</v>
      </c>
      <c r="O55" s="8">
        <f t="shared" si="1"/>
        <v>190851895559285</v>
      </c>
    </row>
    <row r="56" ht="15.75" customHeight="1">
      <c r="A56" s="7" t="s">
        <v>75</v>
      </c>
      <c r="B56" s="8">
        <f>+'DATOS PARA TP2'!G57*'PBI trim en USDs'!B57</f>
        <v>13365642331038</v>
      </c>
      <c r="C56" s="8">
        <f>+'DATOS PARA TP2'!H57*'PBI trim en USDs'!C57</f>
        <v>398380084630</v>
      </c>
      <c r="D56" s="8">
        <f>+'DATOS PARA TP2'!I57*'PBI trim en USDs'!D57</f>
        <v>252559619312</v>
      </c>
      <c r="E56" s="8">
        <f>+'DATOS PARA TP2'!J57*'PBI trim en USDs'!E57</f>
        <v>66946421994234</v>
      </c>
      <c r="F56" s="8">
        <f>+'DATOS PARA TP2'!K57*'PBI trim en USDs'!F57</f>
        <v>857814418711</v>
      </c>
      <c r="G56" s="8">
        <f>+'DATOS PARA TP2'!L57*'PBI trim en USDs'!G57</f>
        <v>32616158838</v>
      </c>
      <c r="H56" s="8">
        <f>+'DATOS PARA TP2'!M57*'PBI trim en USDs'!H57</f>
        <v>48360561055901</v>
      </c>
      <c r="I56" s="8">
        <f>+'DATOS PARA TP2'!N57*'PBI trim en USDs'!I57</f>
        <v>3157667819663</v>
      </c>
      <c r="J56" s="8">
        <f>+'DATOS PARA TP2'!O57*'PBI trim en USDs'!J57</f>
        <v>1376305481949</v>
      </c>
      <c r="K56" s="8">
        <f>+'DATOS PARA TP2'!P57*'PBI trim en USDs'!K57</f>
        <v>996204289818</v>
      </c>
      <c r="L56" s="8">
        <f>+'DATOS PARA TP2'!Q57*'PBI trim en USDs'!L57</f>
        <v>355819354741</v>
      </c>
      <c r="M56" s="8">
        <f>+'DATOS PARA TP2'!R57*'PBI trim en USDs'!M57</f>
        <v>57430832048359</v>
      </c>
      <c r="N56" s="8">
        <f>+'DATOS PARA TP2'!S57*'PBI trim en USDs'!N57</f>
        <v>186958218648</v>
      </c>
      <c r="O56" s="8">
        <f t="shared" si="1"/>
        <v>193717782875843</v>
      </c>
    </row>
    <row r="57" ht="15.75" customHeight="1">
      <c r="A57" s="7" t="s">
        <v>76</v>
      </c>
      <c r="B57" s="8">
        <f>+'DATOS PARA TP2'!G58*'PBI trim en USDs'!B58</f>
        <v>14015751334889</v>
      </c>
      <c r="C57" s="8">
        <f>+'DATOS PARA TP2'!H58*'PBI trim en USDs'!C58</f>
        <v>403758510306</v>
      </c>
      <c r="D57" s="8">
        <f>+'DATOS PARA TP2'!I58*'PBI trim en USDs'!D58</f>
        <v>293505382686</v>
      </c>
      <c r="E57" s="8">
        <f>+'DATOS PARA TP2'!J58*'PBI trim en USDs'!E58</f>
        <v>66024244292109</v>
      </c>
      <c r="F57" s="8">
        <f>+'DATOS PARA TP2'!K58*'PBI trim en USDs'!F58</f>
        <v>907749076053</v>
      </c>
      <c r="G57" s="8">
        <f>+'DATOS PARA TP2'!L58*'PBI trim en USDs'!G58</f>
        <v>35269621252</v>
      </c>
      <c r="H57" s="8">
        <f>+'DATOS PARA TP2'!M58*'PBI trim en USDs'!H58</f>
        <v>52755589858780</v>
      </c>
      <c r="I57" s="8">
        <f>+'DATOS PARA TP2'!N58*'PBI trim en USDs'!I58</f>
        <v>3563974188580</v>
      </c>
      <c r="J57" s="8">
        <f>+'DATOS PARA TP2'!O58*'PBI trim en USDs'!J58</f>
        <v>1509140944495</v>
      </c>
      <c r="K57" s="8">
        <f>+'DATOS PARA TP2'!P58*'PBI trim en USDs'!K58</f>
        <v>992186163244</v>
      </c>
      <c r="L57" s="8">
        <f>+'DATOS PARA TP2'!Q58*'PBI trim en USDs'!L58</f>
        <v>352221568351</v>
      </c>
      <c r="M57" s="8">
        <f>+'DATOS PARA TP2'!R58*'PBI trim en USDs'!M58</f>
        <v>60111295520759</v>
      </c>
      <c r="N57" s="8">
        <f>+'DATOS PARA TP2'!S58*'PBI trim en USDs'!N58</f>
        <v>181203128381</v>
      </c>
      <c r="O57" s="8">
        <f t="shared" si="1"/>
        <v>201145889589886</v>
      </c>
    </row>
    <row r="58" ht="15.75" customHeight="1">
      <c r="A58" s="7" t="s">
        <v>77</v>
      </c>
      <c r="B58" s="8">
        <f>+'DATOS PARA TP2'!G59*'PBI trim en USDs'!B59</f>
        <v>12970494626298</v>
      </c>
      <c r="C58" s="8">
        <f>+'DATOS PARA TP2'!H59*'PBI trim en USDs'!C59</f>
        <v>374539515906</v>
      </c>
      <c r="D58" s="8">
        <f>+'DATOS PARA TP2'!I59*'PBI trim en USDs'!D59</f>
        <v>284634830292</v>
      </c>
      <c r="E58" s="8">
        <f>+'DATOS PARA TP2'!J59*'PBI trim en USDs'!E59</f>
        <v>59966810288157</v>
      </c>
      <c r="F58" s="8">
        <f>+'DATOS PARA TP2'!K59*'PBI trim en USDs'!F59</f>
        <v>855957149519</v>
      </c>
      <c r="G58" s="8">
        <f>+'DATOS PARA TP2'!L59*'PBI trim en USDs'!G59</f>
        <v>32029148167</v>
      </c>
      <c r="H58" s="8">
        <f>+'DATOS PARA TP2'!M59*'PBI trim en USDs'!H59</f>
        <v>44756282614637</v>
      </c>
      <c r="I58" s="8">
        <f>+'DATOS PARA TP2'!N59*'PBI trim en USDs'!I59</f>
        <v>3566758866098</v>
      </c>
      <c r="J58" s="8">
        <f>+'DATOS PARA TP2'!O59*'PBI trim en USDs'!J59</f>
        <v>1530439030304</v>
      </c>
      <c r="K58" s="8">
        <f>+'DATOS PARA TP2'!P59*'PBI trim en USDs'!K59</f>
        <v>883707739263</v>
      </c>
      <c r="L58" s="8">
        <f>+'DATOS PARA TP2'!Q59*'PBI trim en USDs'!L59</f>
        <v>360646224684</v>
      </c>
      <c r="M58" s="8">
        <f>+'DATOS PARA TP2'!R59*'PBI trim en USDs'!M59</f>
        <v>58552855684239</v>
      </c>
      <c r="N58" s="8">
        <f>+'DATOS PARA TP2'!S59*'PBI trim en USDs'!N59</f>
        <v>153720216244</v>
      </c>
      <c r="O58" s="8">
        <f t="shared" si="1"/>
        <v>184288875933808</v>
      </c>
    </row>
    <row r="59" ht="15.75" customHeight="1">
      <c r="A59" s="7" t="s">
        <v>78</v>
      </c>
      <c r="B59" s="8">
        <f>+'DATOS PARA TP2'!G60*'PBI trim en USDs'!B60</f>
        <v>13201873593501</v>
      </c>
      <c r="C59" s="8">
        <f>+'DATOS PARA TP2'!H60*'PBI trim en USDs'!C60</f>
        <v>418629212637</v>
      </c>
      <c r="D59" s="8">
        <f>+'DATOS PARA TP2'!I60*'PBI trim en USDs'!D60</f>
        <v>285135643761</v>
      </c>
      <c r="E59" s="8">
        <f>+'DATOS PARA TP2'!J60*'PBI trim en USDs'!E60</f>
        <v>59414246482531</v>
      </c>
      <c r="F59" s="8">
        <f>+'DATOS PARA TP2'!K60*'PBI trim en USDs'!F60</f>
        <v>932798800527</v>
      </c>
      <c r="G59" s="8">
        <f>+'DATOS PARA TP2'!L60*'PBI trim en USDs'!G60</f>
        <v>31203829333</v>
      </c>
      <c r="H59" s="8">
        <f>+'DATOS PARA TP2'!M60*'PBI trim en USDs'!H60</f>
        <v>49243426637630</v>
      </c>
      <c r="I59" s="8">
        <f>+'DATOS PARA TP2'!N60*'PBI trim en USDs'!I60</f>
        <v>3993487499081</v>
      </c>
      <c r="J59" s="8">
        <f>+'DATOS PARA TP2'!O60*'PBI trim en USDs'!J60</f>
        <v>1567162688064</v>
      </c>
      <c r="K59" s="8">
        <f>+'DATOS PARA TP2'!P60*'PBI trim en USDs'!K60</f>
        <v>829311263160</v>
      </c>
      <c r="L59" s="8">
        <f>+'DATOS PARA TP2'!Q60*'PBI trim en USDs'!L60</f>
        <v>381880069090</v>
      </c>
      <c r="M59" s="8">
        <f>+'DATOS PARA TP2'!R60*'PBI trim en USDs'!M60</f>
        <v>61805085787180</v>
      </c>
      <c r="N59" s="8">
        <f>+'DATOS PARA TP2'!S60*'PBI trim en USDs'!N60</f>
        <v>158494755319</v>
      </c>
      <c r="O59" s="8">
        <f t="shared" si="1"/>
        <v>192262736261814</v>
      </c>
    </row>
    <row r="60" ht="15.75" customHeight="1">
      <c r="A60" s="7" t="s">
        <v>79</v>
      </c>
      <c r="B60" s="8">
        <f>+'DATOS PARA TP2'!G61*'PBI trim en USDs'!B61</f>
        <v>13497436526142</v>
      </c>
      <c r="C60" s="8">
        <f>+'DATOS PARA TP2'!H61*'PBI trim en USDs'!C61</f>
        <v>489904284068</v>
      </c>
      <c r="D60" s="8">
        <f>+'DATOS PARA TP2'!I61*'PBI trim en USDs'!D61</f>
        <v>274125036863</v>
      </c>
      <c r="E60" s="8">
        <f>+'DATOS PARA TP2'!J61*'PBI trim en USDs'!E61</f>
        <v>58438663062549</v>
      </c>
      <c r="F60" s="8">
        <f>+'DATOS PARA TP2'!K61*'PBI trim en USDs'!F61</f>
        <v>944609971594</v>
      </c>
      <c r="G60" s="8">
        <f>+'DATOS PARA TP2'!L61*'PBI trim en USDs'!G61</f>
        <v>31661656853</v>
      </c>
      <c r="H60" s="8">
        <f>+'DATOS PARA TP2'!M61*'PBI trim en USDs'!H61</f>
        <v>52421219313341</v>
      </c>
      <c r="I60" s="8">
        <f>+'DATOS PARA TP2'!N61*'PBI trim en USDs'!I61</f>
        <v>4063795632938</v>
      </c>
      <c r="J60" s="8">
        <f>+'DATOS PARA TP2'!O61*'PBI trim en USDs'!J61</f>
        <v>1622637724253</v>
      </c>
      <c r="K60" s="8">
        <f>+'DATOS PARA TP2'!P61*'PBI trim en USDs'!K61</f>
        <v>827107668605</v>
      </c>
      <c r="L60" s="8">
        <f>+'DATOS PARA TP2'!Q61*'PBI trim en USDs'!L61</f>
        <v>362444263915</v>
      </c>
      <c r="M60" s="8">
        <f>+'DATOS PARA TP2'!R61*'PBI trim en USDs'!M61</f>
        <v>60966318375405</v>
      </c>
      <c r="N60" s="8">
        <f>+'DATOS PARA TP2'!S61*'PBI trim en USDs'!N61</f>
        <v>170695753364</v>
      </c>
      <c r="O60" s="8">
        <f t="shared" si="1"/>
        <v>194110619269888</v>
      </c>
    </row>
    <row r="61" ht="15.75" customHeight="1">
      <c r="A61" s="7" t="s">
        <v>80</v>
      </c>
      <c r="B61" s="8">
        <f>+'DATOS PARA TP2'!G62*'PBI trim en USDs'!B62</f>
        <v>13444264975072</v>
      </c>
      <c r="C61" s="8">
        <f>+'DATOS PARA TP2'!H62*'PBI trim en USDs'!C62</f>
        <v>513595073417</v>
      </c>
      <c r="D61" s="8">
        <f>+'DATOS PARA TP2'!I62*'PBI trim en USDs'!D62</f>
        <v>314670077639</v>
      </c>
      <c r="E61" s="8">
        <f>+'DATOS PARA TP2'!J62*'PBI trim en USDs'!E62</f>
        <v>58780918540304</v>
      </c>
      <c r="F61" s="8">
        <f>+'DATOS PARA TP2'!K62*'PBI trim en USDs'!F62</f>
        <v>1000730746142</v>
      </c>
      <c r="G61" s="8">
        <f>+'DATOS PARA TP2'!L62*'PBI trim en USDs'!G62</f>
        <v>36112207235</v>
      </c>
      <c r="H61" s="8">
        <f>+'DATOS PARA TP2'!M62*'PBI trim en USDs'!H62</f>
        <v>58133471153607</v>
      </c>
      <c r="I61" s="8">
        <f>+'DATOS PARA TP2'!N62*'PBI trim en USDs'!I62</f>
        <v>4040472539805</v>
      </c>
      <c r="J61" s="8">
        <f>+'DATOS PARA TP2'!O62*'PBI trim en USDs'!J62</f>
        <v>1803063668170</v>
      </c>
      <c r="K61" s="8">
        <f>+'DATOS PARA TP2'!P62*'PBI trim en USDs'!K62</f>
        <v>903515918084</v>
      </c>
      <c r="L61" s="8">
        <f>+'DATOS PARA TP2'!Q62*'PBI trim en USDs'!L62</f>
        <v>389297116988</v>
      </c>
      <c r="M61" s="8">
        <f>+'DATOS PARA TP2'!R62*'PBI trim en USDs'!M62</f>
        <v>65100224528631</v>
      </c>
      <c r="N61" s="8">
        <f>+'DATOS PARA TP2'!S62*'PBI trim en USDs'!N62</f>
        <v>195797043683</v>
      </c>
      <c r="O61" s="8">
        <f t="shared" si="1"/>
        <v>204656133588776</v>
      </c>
    </row>
    <row r="62" ht="15.75" customHeight="1">
      <c r="A62" s="7" t="s">
        <v>81</v>
      </c>
      <c r="B62" s="8">
        <f>+'DATOS PARA TP2'!G63*'PBI trim en USDs'!B63</f>
        <v>12307248120689</v>
      </c>
      <c r="C62" s="8">
        <f>+'DATOS PARA TP2'!H63*'PBI trim en USDs'!C63</f>
        <v>521462518575</v>
      </c>
      <c r="D62" s="8">
        <f>+'DATOS PARA TP2'!I63*'PBI trim en USDs'!D63</f>
        <v>307430797045</v>
      </c>
      <c r="E62" s="8">
        <f>+'DATOS PARA TP2'!J63*'PBI trim en USDs'!E63</f>
        <v>58141359648237</v>
      </c>
      <c r="F62" s="8">
        <f>+'DATOS PARA TP2'!K63*'PBI trim en USDs'!F63</f>
        <v>936514672637</v>
      </c>
      <c r="G62" s="8">
        <f>+'DATOS PARA TP2'!L63*'PBI trim en USDs'!G63</f>
        <v>35989276722</v>
      </c>
      <c r="H62" s="8">
        <f>+'DATOS PARA TP2'!M63*'PBI trim en USDs'!H63</f>
        <v>47665442398523</v>
      </c>
      <c r="I62" s="8">
        <f>+'DATOS PARA TP2'!N63*'PBI trim en USDs'!I63</f>
        <v>3824206295101</v>
      </c>
      <c r="J62" s="8">
        <f>+'DATOS PARA TP2'!O63*'PBI trim en USDs'!J63</f>
        <v>1841481421550</v>
      </c>
      <c r="K62" s="8">
        <f>+'DATOS PARA TP2'!P63*'PBI trim en USDs'!K63</f>
        <v>937453728520</v>
      </c>
      <c r="L62" s="8">
        <f>+'DATOS PARA TP2'!Q63*'PBI trim en USDs'!L63</f>
        <v>417423189985</v>
      </c>
      <c r="M62" s="8">
        <f>+'DATOS PARA TP2'!R63*'PBI trim en USDs'!M63</f>
        <v>60792369686396</v>
      </c>
      <c r="N62" s="8">
        <f>+'DATOS PARA TP2'!S63*'PBI trim en USDs'!N63</f>
        <v>178160305794</v>
      </c>
      <c r="O62" s="8">
        <f t="shared" si="1"/>
        <v>187906542059773</v>
      </c>
    </row>
    <row r="63" ht="15.75" customHeight="1">
      <c r="A63" s="7" t="s">
        <v>82</v>
      </c>
      <c r="B63" s="8">
        <f>+'DATOS PARA TP2'!G64*'PBI trim en USDs'!B64</f>
        <v>12728621046547</v>
      </c>
      <c r="C63" s="8">
        <f>+'DATOS PARA TP2'!H64*'PBI trim en USDs'!C64</f>
        <v>583356318300</v>
      </c>
      <c r="D63" s="8">
        <f>+'DATOS PARA TP2'!I64*'PBI trim en USDs'!D64</f>
        <v>317396642355</v>
      </c>
      <c r="E63" s="8">
        <f>+'DATOS PARA TP2'!J64*'PBI trim en USDs'!E64</f>
        <v>63095834476348</v>
      </c>
      <c r="F63" s="8">
        <f>+'DATOS PARA TP2'!K64*'PBI trim en USDs'!F64</f>
        <v>884356250845</v>
      </c>
      <c r="G63" s="8">
        <f>+'DATOS PARA TP2'!L64*'PBI trim en USDs'!G64</f>
        <v>38347386449</v>
      </c>
      <c r="H63" s="8">
        <f>+'DATOS PARA TP2'!M64*'PBI trim en USDs'!H64</f>
        <v>53879269416361</v>
      </c>
      <c r="I63" s="8">
        <f>+'DATOS PARA TP2'!N64*'PBI trim en USDs'!I64</f>
        <v>3617386942558</v>
      </c>
      <c r="J63" s="8">
        <f>+'DATOS PARA TP2'!O64*'PBI trim en USDs'!J64</f>
        <v>1913862103995</v>
      </c>
      <c r="K63" s="8">
        <f>+'DATOS PARA TP2'!P64*'PBI trim en USDs'!K64</f>
        <v>1020508938858</v>
      </c>
      <c r="L63" s="8">
        <f>+'DATOS PARA TP2'!Q64*'PBI trim en USDs'!L64</f>
        <v>433701645027</v>
      </c>
      <c r="M63" s="8">
        <f>+'DATOS PARA TP2'!R64*'PBI trim en USDs'!M64</f>
        <v>60675960888517</v>
      </c>
      <c r="N63" s="8">
        <f>+'DATOS PARA TP2'!S64*'PBI trim en USDs'!N64</f>
        <v>180763140575</v>
      </c>
      <c r="O63" s="8">
        <f t="shared" si="1"/>
        <v>199369365196734</v>
      </c>
    </row>
    <row r="64" ht="15.75" customHeight="1">
      <c r="A64" s="7" t="s">
        <v>83</v>
      </c>
      <c r="B64" s="8">
        <f>+'DATOS PARA TP2'!G65*'PBI trim en USDs'!B65</f>
        <v>12970410021124</v>
      </c>
      <c r="C64" s="8">
        <f>+'DATOS PARA TP2'!H65*'PBI trim en USDs'!C65</f>
        <v>621249100886</v>
      </c>
      <c r="D64" s="8">
        <f>+'DATOS PARA TP2'!I65*'PBI trim en USDs'!D65</f>
        <v>313037574590</v>
      </c>
      <c r="E64" s="8">
        <f>+'DATOS PARA TP2'!J65*'PBI trim en USDs'!E65</f>
        <v>65390076300006</v>
      </c>
      <c r="F64" s="8">
        <f>+'DATOS PARA TP2'!K65*'PBI trim en USDs'!F65</f>
        <v>850150694446</v>
      </c>
      <c r="G64" s="8">
        <f>+'DATOS PARA TP2'!L65*'PBI trim en USDs'!G65</f>
        <v>39003755117</v>
      </c>
      <c r="H64" s="8">
        <f>+'DATOS PARA TP2'!M65*'PBI trim en USDs'!H65</f>
        <v>56964024485557</v>
      </c>
      <c r="I64" s="8">
        <f>+'DATOS PARA TP2'!N65*'PBI trim en USDs'!I65</f>
        <v>3268729171572</v>
      </c>
      <c r="J64" s="8">
        <f>+'DATOS PARA TP2'!O65*'PBI trim en USDs'!J65</f>
        <v>1852813814764</v>
      </c>
      <c r="K64" s="8">
        <f>+'DATOS PARA TP2'!P65*'PBI trim en USDs'!K65</f>
        <v>1077340712601</v>
      </c>
      <c r="L64" s="8">
        <f>+'DATOS PARA TP2'!Q65*'PBI trim en USDs'!L65</f>
        <v>458877629105</v>
      </c>
      <c r="M64" s="8">
        <f>+'DATOS PARA TP2'!R65*'PBI trim en USDs'!M65</f>
        <v>59993012849477</v>
      </c>
      <c r="N64" s="8">
        <f>+'DATOS PARA TP2'!S65*'PBI trim en USDs'!N65</f>
        <v>215413326842</v>
      </c>
      <c r="O64" s="8">
        <f t="shared" si="1"/>
        <v>204014139436087</v>
      </c>
    </row>
    <row r="65" ht="15.75" customHeight="1">
      <c r="A65" s="7" t="s">
        <v>84</v>
      </c>
      <c r="B65" s="8">
        <f>+'DATOS PARA TP2'!G66*'PBI trim en USDs'!B66</f>
        <v>13510144937685</v>
      </c>
      <c r="C65" s="8">
        <f>+'DATOS PARA TP2'!H66*'PBI trim en USDs'!C66</f>
        <v>617712875882</v>
      </c>
      <c r="D65" s="8">
        <f>+'DATOS PARA TP2'!I66*'PBI trim en USDs'!D66</f>
        <v>341343925003</v>
      </c>
      <c r="E65" s="8">
        <f>+'DATOS PARA TP2'!J66*'PBI trim en USDs'!E66</f>
        <v>69703569963460</v>
      </c>
      <c r="F65" s="8">
        <f>+'DATOS PARA TP2'!K66*'PBI trim en USDs'!F66</f>
        <v>829537240900</v>
      </c>
      <c r="G65" s="8">
        <f>+'DATOS PARA TP2'!L66*'PBI trim en USDs'!G66</f>
        <v>40606536702</v>
      </c>
      <c r="H65" s="8">
        <f>+'DATOS PARA TP2'!M66*'PBI trim en USDs'!H66</f>
        <v>63557143386157</v>
      </c>
      <c r="I65" s="8">
        <f>+'DATOS PARA TP2'!N66*'PBI trim en USDs'!I66</f>
        <v>3119788883963</v>
      </c>
      <c r="J65" s="8">
        <f>+'DATOS PARA TP2'!O66*'PBI trim en USDs'!J66</f>
        <v>1939668190547</v>
      </c>
      <c r="K65" s="8">
        <f>+'DATOS PARA TP2'!P66*'PBI trim en USDs'!K66</f>
        <v>1186902232763</v>
      </c>
      <c r="L65" s="8">
        <f>+'DATOS PARA TP2'!Q66*'PBI trim en USDs'!L66</f>
        <v>484548521210</v>
      </c>
      <c r="M65" s="8">
        <f>+'DATOS PARA TP2'!R66*'PBI trim en USDs'!M66</f>
        <v>60160553139751</v>
      </c>
      <c r="N65" s="8">
        <f>+'DATOS PARA TP2'!S66*'PBI trim en USDs'!N66</f>
        <v>233292285830</v>
      </c>
      <c r="O65" s="8">
        <f t="shared" si="1"/>
        <v>215724812119852</v>
      </c>
    </row>
    <row r="66" ht="15.75" customHeight="1">
      <c r="A66" s="7" t="s">
        <v>85</v>
      </c>
      <c r="B66" s="8">
        <f>+'DATOS PARA TP2'!G67*'PBI trim en USDs'!B67</f>
        <v>12463345910800</v>
      </c>
      <c r="C66" s="8">
        <f>+'DATOS PARA TP2'!H67*'PBI trim en USDs'!C67</f>
        <v>483104208488</v>
      </c>
      <c r="D66" s="8">
        <f>+'DATOS PARA TP2'!I67*'PBI trim en USDs'!D67</f>
        <v>285462217456</v>
      </c>
      <c r="E66" s="8">
        <f>+'DATOS PARA TP2'!J67*'PBI trim en USDs'!E67</f>
        <v>67572576002716</v>
      </c>
      <c r="F66" s="8">
        <f>+'DATOS PARA TP2'!K67*'PBI trim en USDs'!F67</f>
        <v>758518572193</v>
      </c>
      <c r="G66" s="8">
        <f>+'DATOS PARA TP2'!L67*'PBI trim en USDs'!G67</f>
        <v>33875701481</v>
      </c>
      <c r="H66" s="8">
        <f>+'DATOS PARA TP2'!M67*'PBI trim en USDs'!H67</f>
        <v>47832918570864</v>
      </c>
      <c r="I66" s="8">
        <f>+'DATOS PARA TP2'!N67*'PBI trim en USDs'!I67</f>
        <v>2524685528216</v>
      </c>
      <c r="J66" s="8">
        <f>+'DATOS PARA TP2'!O67*'PBI trim en USDs'!J67</f>
        <v>1885158159399</v>
      </c>
      <c r="K66" s="8">
        <f>+'DATOS PARA TP2'!P67*'PBI trim en USDs'!K67</f>
        <v>1077144237057</v>
      </c>
      <c r="L66" s="8">
        <f>+'DATOS PARA TP2'!Q67*'PBI trim en USDs'!L67</f>
        <v>420748301749</v>
      </c>
      <c r="M66" s="8">
        <f>+'DATOS PARA TP2'!R67*'PBI trim en USDs'!M67</f>
        <v>55517712582599</v>
      </c>
      <c r="N66" s="8">
        <f>+'DATOS PARA TP2'!S67*'PBI trim en USDs'!N67</f>
        <v>200908361512</v>
      </c>
      <c r="O66" s="8">
        <f t="shared" si="1"/>
        <v>191056158354531</v>
      </c>
    </row>
    <row r="67" ht="15.75" customHeight="1">
      <c r="A67" s="7" t="s">
        <v>86</v>
      </c>
      <c r="B67" s="8">
        <f>+'DATOS PARA TP2'!G68*'PBI trim en USDs'!B68</f>
        <v>11605523828700</v>
      </c>
      <c r="C67" s="8">
        <f>+'DATOS PARA TP2'!H68*'PBI trim en USDs'!C68</f>
        <v>350601129525</v>
      </c>
      <c r="D67" s="8">
        <f>+'DATOS PARA TP2'!I68*'PBI trim en USDs'!D68</f>
        <v>235959092375</v>
      </c>
      <c r="E67" s="8">
        <f>+'DATOS PARA TP2'!J68*'PBI trim en USDs'!E68</f>
        <v>68159343324444</v>
      </c>
      <c r="F67" s="8">
        <f>+'DATOS PARA TP2'!K68*'PBI trim en USDs'!F68</f>
        <v>642582294489</v>
      </c>
      <c r="G67" s="8">
        <f>+'DATOS PARA TP2'!L68*'PBI trim en USDs'!G68</f>
        <v>30496636266</v>
      </c>
      <c r="H67" s="8">
        <f>+'DATOS PARA TP2'!M68*'PBI trim en USDs'!H68</f>
        <v>58916126673626</v>
      </c>
      <c r="I67" s="8">
        <f>+'DATOS PARA TP2'!N68*'PBI trim en USDs'!I68</f>
        <v>1373968211100</v>
      </c>
      <c r="J67" s="8">
        <f>+'DATOS PARA TP2'!O68*'PBI trim en USDs'!J68</f>
        <v>1905407077742</v>
      </c>
      <c r="K67" s="8">
        <f>+'DATOS PARA TP2'!P68*'PBI trim en USDs'!K68</f>
        <v>906571790155</v>
      </c>
      <c r="L67" s="8">
        <f>+'DATOS PARA TP2'!Q68*'PBI trim en USDs'!L68</f>
        <v>368339066907</v>
      </c>
      <c r="M67" s="8">
        <f>+'DATOS PARA TP2'!R68*'PBI trim en USDs'!M68</f>
        <v>54052798571340</v>
      </c>
      <c r="N67" s="8">
        <f>+'DATOS PARA TP2'!S68*'PBI trim en USDs'!N68</f>
        <v>183790998027</v>
      </c>
      <c r="O67" s="8">
        <f t="shared" si="1"/>
        <v>198731508694695</v>
      </c>
    </row>
    <row r="68" ht="15.75" customHeight="1">
      <c r="A68" s="7" t="s">
        <v>87</v>
      </c>
      <c r="B68" s="8">
        <f>+'DATOS PARA TP2'!G69*'PBI trim en USDs'!B69</f>
        <v>12940554007014</v>
      </c>
      <c r="C68" s="8">
        <f>+'DATOS PARA TP2'!H69*'PBI trim en USDs'!C69</f>
        <v>305943605474</v>
      </c>
      <c r="D68" s="8">
        <f>+'DATOS PARA TP2'!I69*'PBI trim en USDs'!D69</f>
        <v>226594243055</v>
      </c>
      <c r="E68" s="8">
        <f>+'DATOS PARA TP2'!J69*'PBI trim en USDs'!E69</f>
        <v>76032631222247</v>
      </c>
      <c r="F68" s="8">
        <f>+'DATOS PARA TP2'!K69*'PBI trim en USDs'!F69</f>
        <v>716192569129</v>
      </c>
      <c r="G68" s="8">
        <f>+'DATOS PARA TP2'!L69*'PBI trim en USDs'!G69</f>
        <v>31060845135</v>
      </c>
      <c r="H68" s="8">
        <f>+'DATOS PARA TP2'!M69*'PBI trim en USDs'!H69</f>
        <v>64416046323370</v>
      </c>
      <c r="I68" s="8">
        <f>+'DATOS PARA TP2'!N69*'PBI trim en USDs'!I69</f>
        <v>1384515185598</v>
      </c>
      <c r="J68" s="8">
        <f>+'DATOS PARA TP2'!O69*'PBI trim en USDs'!J69</f>
        <v>2098571360153</v>
      </c>
      <c r="K68" s="8">
        <f>+'DATOS PARA TP2'!P69*'PBI trim en USDs'!K69</f>
        <v>1007469106011</v>
      </c>
      <c r="L68" s="8">
        <f>+'DATOS PARA TP2'!Q69*'PBI trim en USDs'!L69</f>
        <v>348118460980</v>
      </c>
      <c r="M68" s="8">
        <f>+'DATOS PARA TP2'!R69*'PBI trim en USDs'!M69</f>
        <v>61182127259153</v>
      </c>
      <c r="N68" s="8">
        <f>+'DATOS PARA TP2'!S69*'PBI trim en USDs'!N69</f>
        <v>165698150921</v>
      </c>
      <c r="O68" s="8">
        <f t="shared" si="1"/>
        <v>220855522338241</v>
      </c>
    </row>
    <row r="69" ht="15.75" customHeight="1">
      <c r="A69" s="7" t="s">
        <v>88</v>
      </c>
      <c r="B69" s="8">
        <f>+'DATOS PARA TP2'!G70*'PBI trim en USDs'!B70</f>
        <v>13948996380496</v>
      </c>
      <c r="C69" s="8">
        <f>+'DATOS PARA TP2'!H70*'PBI trim en USDs'!C70</f>
        <v>198165274105</v>
      </c>
      <c r="D69" s="8">
        <f>+'DATOS PARA TP2'!I70*'PBI trim en USDs'!D70</f>
        <v>236255056875</v>
      </c>
      <c r="E69" s="8">
        <f>+'DATOS PARA TP2'!J70*'PBI trim en USDs'!E70</f>
        <v>79316546246300</v>
      </c>
      <c r="F69" s="8">
        <f>+'DATOS PARA TP2'!K70*'PBI trim en USDs'!F70</f>
        <v>721090725663</v>
      </c>
      <c r="G69" s="8">
        <f>+'DATOS PARA TP2'!L70*'PBI trim en USDs'!G70</f>
        <v>33877798267</v>
      </c>
      <c r="H69" s="8">
        <f>+'DATOS PARA TP2'!M70*'PBI trim en USDs'!H70</f>
        <v>75323951184370</v>
      </c>
      <c r="I69" s="8">
        <f>+'DATOS PARA TP2'!N70*'PBI trim en USDs'!I70</f>
        <v>1317559412855</v>
      </c>
      <c r="J69" s="8">
        <f>+'DATOS PARA TP2'!O70*'PBI trim en USDs'!J70</f>
        <v>2359121228833</v>
      </c>
      <c r="K69" s="8">
        <f>+'DATOS PARA TP2'!P70*'PBI trim en USDs'!K70</f>
        <v>1035663047049</v>
      </c>
      <c r="L69" s="8">
        <f>+'DATOS PARA TP2'!Q70*'PBI trim en USDs'!L70</f>
        <v>283956800404</v>
      </c>
      <c r="M69" s="8">
        <f>+'DATOS PARA TP2'!R70*'PBI trim en USDs'!M70</f>
        <v>66713932357857</v>
      </c>
      <c r="N69" s="8">
        <f>+'DATOS PARA TP2'!S70*'PBI trim en USDs'!N70</f>
        <v>156868370103</v>
      </c>
      <c r="O69" s="8">
        <f t="shared" si="1"/>
        <v>241645983883176</v>
      </c>
    </row>
    <row r="70" ht="15.75" customHeight="1">
      <c r="A70" s="7" t="s">
        <v>89</v>
      </c>
      <c r="B70" s="8">
        <f>+'DATOS PARA TP2'!G71*'PBI trim en USDs'!B71</f>
        <v>13982041278256</v>
      </c>
      <c r="C70" s="8">
        <f>+'DATOS PARA TP2'!H71*'PBI trim en USDs'!C71</f>
        <v>160485419777</v>
      </c>
      <c r="D70" s="8">
        <f>+'DATOS PARA TP2'!I71*'PBI trim en USDs'!D71</f>
        <v>229876629999</v>
      </c>
      <c r="E70" s="8">
        <f>+'DATOS PARA TP2'!J71*'PBI trim en USDs'!E71</f>
        <v>76158564508081</v>
      </c>
      <c r="F70" s="8">
        <f>+'DATOS PARA TP2'!K71*'PBI trim en USDs'!F71</f>
        <v>698787912189</v>
      </c>
      <c r="G70" s="8">
        <f>+'DATOS PARA TP2'!L71*'PBI trim en USDs'!G71</f>
        <v>33041738837</v>
      </c>
      <c r="H70" s="8">
        <f>+'DATOS PARA TP2'!M71*'PBI trim en USDs'!H71</f>
        <v>68050330942670</v>
      </c>
      <c r="I70" s="8">
        <f>+'DATOS PARA TP2'!N71*'PBI trim en USDs'!I71</f>
        <v>1370495399702</v>
      </c>
      <c r="J70" s="8">
        <f>+'DATOS PARA TP2'!O71*'PBI trim en USDs'!J71</f>
        <v>2280727216163</v>
      </c>
      <c r="K70" s="8">
        <f>+'DATOS PARA TP2'!P71*'PBI trim en USDs'!K71</f>
        <v>1008560042239</v>
      </c>
      <c r="L70" s="8">
        <f>+'DATOS PARA TP2'!Q71*'PBI trim en USDs'!L71</f>
        <v>232403583764</v>
      </c>
      <c r="M70" s="8">
        <f>+'DATOS PARA TP2'!R71*'PBI trim en USDs'!M71</f>
        <v>65475011673405</v>
      </c>
      <c r="N70" s="8">
        <f>+'DATOS PARA TP2'!S71*'PBI trim en USDs'!N71</f>
        <v>141021917026</v>
      </c>
      <c r="O70" s="8">
        <f t="shared" si="1"/>
        <v>229821348262110</v>
      </c>
    </row>
    <row r="71" ht="15.75" customHeight="1">
      <c r="A71" s="7" t="s">
        <v>90</v>
      </c>
      <c r="B71" s="8">
        <f>+'DATOS PARA TP2'!G72*'PBI trim en USDs'!B72</f>
        <v>14604889324149</v>
      </c>
      <c r="C71" s="8">
        <f>+'DATOS PARA TP2'!H72*'PBI trim en USDs'!C72</f>
        <v>172881868670</v>
      </c>
      <c r="D71" s="8">
        <f>+'DATOS PARA TP2'!I72*'PBI trim en USDs'!D72</f>
        <v>221188089481</v>
      </c>
      <c r="E71" s="8">
        <f>+'DATOS PARA TP2'!J72*'PBI trim en USDs'!E72</f>
        <v>76992583234746</v>
      </c>
      <c r="F71" s="8">
        <f>+'DATOS PARA TP2'!K72*'PBI trim en USDs'!F72</f>
        <v>745796387386</v>
      </c>
      <c r="G71" s="8">
        <f>+'DATOS PARA TP2'!L72*'PBI trim en USDs'!G72</f>
        <v>37523258466</v>
      </c>
      <c r="H71" s="8">
        <f>+'DATOS PARA TP2'!M72*'PBI trim en USDs'!H72</f>
        <v>79423683854466</v>
      </c>
      <c r="I71" s="8">
        <f>+'DATOS PARA TP2'!N72*'PBI trim en USDs'!I72</f>
        <v>1294121162709</v>
      </c>
      <c r="J71" s="8">
        <f>+'DATOS PARA TP2'!O72*'PBI trim en USDs'!J72</f>
        <v>2259346777209</v>
      </c>
      <c r="K71" s="8">
        <f>+'DATOS PARA TP2'!P72*'PBI trim en USDs'!K72</f>
        <v>991740117830</v>
      </c>
      <c r="L71" s="8">
        <f>+'DATOS PARA TP2'!Q72*'PBI trim en USDs'!L72</f>
        <v>207216221408</v>
      </c>
      <c r="M71" s="8">
        <f>+'DATOS PARA TP2'!R72*'PBI trim en USDs'!M72</f>
        <v>66358795339987</v>
      </c>
      <c r="N71" s="8">
        <f>+'DATOS PARA TP2'!S72*'PBI trim en USDs'!N72</f>
        <v>163504755988</v>
      </c>
      <c r="O71" s="8">
        <f t="shared" si="1"/>
        <v>243473270392495</v>
      </c>
    </row>
    <row r="72" ht="15.75" customHeight="1">
      <c r="A72" s="7" t="s">
        <v>91</v>
      </c>
      <c r="B72" s="8">
        <f>+'DATOS PARA TP2'!G73*'PBI trim en USDs'!B73</f>
        <v>15207210078414</v>
      </c>
      <c r="C72" s="8">
        <f>+'DATOS PARA TP2'!H73*'PBI trim en USDs'!C73</f>
        <v>185896960964</v>
      </c>
      <c r="D72" s="8">
        <f>+'DATOS PARA TP2'!I73*'PBI trim en USDs'!D73</f>
        <v>219114776359</v>
      </c>
      <c r="E72" s="8">
        <f>+'DATOS PARA TP2'!J73*'PBI trim en USDs'!E73</f>
        <v>75990590900496</v>
      </c>
      <c r="F72" s="8">
        <f>+'DATOS PARA TP2'!K73*'PBI trim en USDs'!F73</f>
        <v>753676762331</v>
      </c>
      <c r="G72" s="8">
        <f>+'DATOS PARA TP2'!L73*'PBI trim en USDs'!G73</f>
        <v>37344818756</v>
      </c>
      <c r="H72" s="8">
        <f>+'DATOS PARA TP2'!M73*'PBI trim en USDs'!H73</f>
        <v>86065999446871</v>
      </c>
      <c r="I72" s="8">
        <f>+'DATOS PARA TP2'!N73*'PBI trim en USDs'!I73</f>
        <v>1436020160087</v>
      </c>
      <c r="J72" s="8">
        <f>+'DATOS PARA TP2'!O73*'PBI trim en USDs'!J73</f>
        <v>2293348648595</v>
      </c>
      <c r="K72" s="8">
        <f>+'DATOS PARA TP2'!P73*'PBI trim en USDs'!K73</f>
        <v>1003666006410</v>
      </c>
      <c r="L72" s="8">
        <f>+'DATOS PARA TP2'!Q73*'PBI trim en USDs'!L73</f>
        <v>196706646931</v>
      </c>
      <c r="M72" s="8">
        <f>+'DATOS PARA TP2'!R73*'PBI trim en USDs'!M73</f>
        <v>67348207562077</v>
      </c>
      <c r="N72" s="8">
        <f>+'DATOS PARA TP2'!S73*'PBI trim en USDs'!N73</f>
        <v>164024029822</v>
      </c>
      <c r="O72" s="8">
        <f t="shared" si="1"/>
        <v>250901806798112</v>
      </c>
    </row>
    <row r="73" ht="15.75" customHeight="1">
      <c r="A73" s="7" t="s">
        <v>92</v>
      </c>
      <c r="B73" s="8">
        <f>+'DATOS PARA TP2'!G74*'PBI trim en USDs'!B74</f>
        <v>15583286806666</v>
      </c>
      <c r="C73" s="8">
        <f>+'DATOS PARA TP2'!H74*'PBI trim en USDs'!C74</f>
        <v>198430347803</v>
      </c>
      <c r="D73" s="8">
        <f>+'DATOS PARA TP2'!I74*'PBI trim en USDs'!D74</f>
        <v>243536289359</v>
      </c>
      <c r="E73" s="8">
        <f>+'DATOS PARA TP2'!J74*'PBI trim en USDs'!E74</f>
        <v>80364591848255</v>
      </c>
      <c r="F73" s="8">
        <f>+'DATOS PARA TP2'!K74*'PBI trim en USDs'!F74</f>
        <v>818028753228</v>
      </c>
      <c r="G73" s="8">
        <f>+'DATOS PARA TP2'!L74*'PBI trim en USDs'!G74</f>
        <v>41177779104</v>
      </c>
      <c r="H73" s="8">
        <f>+'DATOS PARA TP2'!M74*'PBI trim en USDs'!H74</f>
        <v>99041569043495</v>
      </c>
      <c r="I73" s="8">
        <f>+'DATOS PARA TP2'!N74*'PBI trim en USDs'!I74</f>
        <v>1625811247662</v>
      </c>
      <c r="J73" s="8">
        <f>+'DATOS PARA TP2'!O74*'PBI trim en USDs'!J74</f>
        <v>2517312917913</v>
      </c>
      <c r="K73" s="8">
        <f>+'DATOS PARA TP2'!P74*'PBI trim en USDs'!K74</f>
        <v>1016420844734</v>
      </c>
      <c r="L73" s="8">
        <f>+'DATOS PARA TP2'!Q74*'PBI trim en USDs'!L74</f>
        <v>196773539982</v>
      </c>
      <c r="M73" s="8">
        <f>+'DATOS PARA TP2'!R74*'PBI trim en USDs'!M74</f>
        <v>69089735882020</v>
      </c>
      <c r="N73" s="8">
        <f>+'DATOS PARA TP2'!S74*'PBI trim en USDs'!N74</f>
        <v>189326751270</v>
      </c>
      <c r="O73" s="8">
        <f t="shared" si="1"/>
        <v>270926002051492</v>
      </c>
    </row>
    <row r="74" ht="15.75" customHeight="1">
      <c r="A74" s="7" t="s">
        <v>93</v>
      </c>
      <c r="B74" s="8">
        <f>+'DATOS PARA TP2'!G75*'PBI trim en USDs'!B75</f>
        <v>13831146953263</v>
      </c>
      <c r="C74" s="8">
        <f>+'DATOS PARA TP2'!H75*'PBI trim en USDs'!C75</f>
        <v>226943950690</v>
      </c>
      <c r="D74" s="8">
        <f>+'DATOS PARA TP2'!I75*'PBI trim en USDs'!D75</f>
        <v>199427159945</v>
      </c>
      <c r="E74" s="8">
        <f>+'DATOS PARA TP2'!J75*'PBI trim en USDs'!E75</f>
        <v>73792706387446</v>
      </c>
      <c r="F74" s="8">
        <f>+'DATOS PARA TP2'!K75*'PBI trim en USDs'!F75</f>
        <v>811920572571</v>
      </c>
      <c r="G74" s="8">
        <f>+'DATOS PARA TP2'!L75*'PBI trim en USDs'!G75</f>
        <v>34329073807</v>
      </c>
      <c r="H74" s="8">
        <f>+'DATOS PARA TP2'!M75*'PBI trim en USDs'!H75</f>
        <v>80570608175465</v>
      </c>
      <c r="I74" s="8">
        <f>+'DATOS PARA TP2'!N75*'PBI trim en USDs'!I75</f>
        <v>1497998801266</v>
      </c>
      <c r="J74" s="8">
        <f>+'DATOS PARA TP2'!O75*'PBI trim en USDs'!J75</f>
        <v>2374298332426</v>
      </c>
      <c r="K74" s="8">
        <f>+'DATOS PARA TP2'!P75*'PBI trim en USDs'!K75</f>
        <v>926471832115</v>
      </c>
      <c r="L74" s="8">
        <f>+'DATOS PARA TP2'!Q75*'PBI trim en USDs'!L75</f>
        <v>188570071749</v>
      </c>
      <c r="M74" s="8">
        <f>+'DATOS PARA TP2'!R75*'PBI trim en USDs'!M75</f>
        <v>60630187590918</v>
      </c>
      <c r="N74" s="8">
        <f>+'DATOS PARA TP2'!S75*'PBI trim en USDs'!N75</f>
        <v>164565745790</v>
      </c>
      <c r="O74" s="8">
        <f t="shared" si="1"/>
        <v>235249174647450</v>
      </c>
    </row>
    <row r="75" ht="15.75" customHeight="1">
      <c r="A75" s="7" t="s">
        <v>94</v>
      </c>
      <c r="B75" s="8">
        <f>+'DATOS PARA TP2'!G76*'PBI trim en USDs'!B76</f>
        <v>15040678827647</v>
      </c>
      <c r="C75" s="8">
        <f>+'DATOS PARA TP2'!H76*'PBI trim en USDs'!C76</f>
        <v>244796356338</v>
      </c>
      <c r="D75" s="8">
        <f>+'DATOS PARA TP2'!I76*'PBI trim en USDs'!D76</f>
        <v>198500002577</v>
      </c>
      <c r="E75" s="8">
        <f>+'DATOS PARA TP2'!J76*'PBI trim en USDs'!E76</f>
        <v>79640379043613</v>
      </c>
      <c r="F75" s="8">
        <f>+'DATOS PARA TP2'!K76*'PBI trim en USDs'!F76</f>
        <v>828417707878</v>
      </c>
      <c r="G75" s="8">
        <f>+'DATOS PARA TP2'!L76*'PBI trim en USDs'!G76</f>
        <v>36673391560</v>
      </c>
      <c r="H75" s="8">
        <f>+'DATOS PARA TP2'!M76*'PBI trim en USDs'!H76</f>
        <v>88645589765161</v>
      </c>
      <c r="I75" s="8">
        <f>+'DATOS PARA TP2'!N76*'PBI trim en USDs'!I76</f>
        <v>1500030122709</v>
      </c>
      <c r="J75" s="8">
        <f>+'DATOS PARA TP2'!O76*'PBI trim en USDs'!J76</f>
        <v>2230587416383</v>
      </c>
      <c r="K75" s="8">
        <f>+'DATOS PARA TP2'!P76*'PBI trim en USDs'!K76</f>
        <v>904775265873</v>
      </c>
      <c r="L75" s="8">
        <f>+'DATOS PARA TP2'!Q76*'PBI trim en USDs'!L76</f>
        <v>194746077571</v>
      </c>
      <c r="M75" s="8">
        <f>+'DATOS PARA TP2'!R76*'PBI trim en USDs'!M76</f>
        <v>60891524172220</v>
      </c>
      <c r="N75" s="8">
        <f>+'DATOS PARA TP2'!S76*'PBI trim en USDs'!N76</f>
        <v>174493839367</v>
      </c>
      <c r="O75" s="8">
        <f t="shared" si="1"/>
        <v>250531191988896</v>
      </c>
    </row>
    <row r="76" ht="15.75" customHeight="1">
      <c r="A76" s="7" t="s">
        <v>95</v>
      </c>
      <c r="B76" s="8">
        <f>+'DATOS PARA TP2'!G77*'PBI trim en USDs'!B77</f>
        <v>15611745994236</v>
      </c>
      <c r="C76" s="8">
        <f>+'DATOS PARA TP2'!H77*'PBI trim en USDs'!C77</f>
        <v>271023195672</v>
      </c>
      <c r="D76" s="8">
        <f>+'DATOS PARA TP2'!I77*'PBI trim en USDs'!D77</f>
        <v>195914779756</v>
      </c>
      <c r="E76" s="8">
        <f>+'DATOS PARA TP2'!J77*'PBI trim en USDs'!E77</f>
        <v>81311276774407</v>
      </c>
      <c r="F76" s="8">
        <f>+'DATOS PARA TP2'!K77*'PBI trim en USDs'!F77</f>
        <v>822967505293</v>
      </c>
      <c r="G76" s="8">
        <f>+'DATOS PARA TP2'!L77*'PBI trim en USDs'!G77</f>
        <v>35091342502</v>
      </c>
      <c r="H76" s="8">
        <f>+'DATOS PARA TP2'!M77*'PBI trim en USDs'!H77</f>
        <v>95507717959000</v>
      </c>
      <c r="I76" s="8">
        <f>+'DATOS PARA TP2'!N77*'PBI trim en USDs'!I77</f>
        <v>1600630349055</v>
      </c>
      <c r="J76" s="8">
        <f>+'DATOS PARA TP2'!O77*'PBI trim en USDs'!J77</f>
        <v>2058331930531</v>
      </c>
      <c r="K76" s="8">
        <f>+'DATOS PARA TP2'!P77*'PBI trim en USDs'!K77</f>
        <v>891506468075</v>
      </c>
      <c r="L76" s="8">
        <f>+'DATOS PARA TP2'!Q77*'PBI trim en USDs'!L77</f>
        <v>192767411990</v>
      </c>
      <c r="M76" s="8">
        <f>+'DATOS PARA TP2'!R77*'PBI trim en USDs'!M77</f>
        <v>60889877797437</v>
      </c>
      <c r="N76" s="8">
        <f>+'DATOS PARA TP2'!S77*'PBI trim en USDs'!N77</f>
        <v>158662816347</v>
      </c>
      <c r="O76" s="8">
        <f t="shared" si="1"/>
        <v>259547514324301</v>
      </c>
    </row>
    <row r="77" ht="15.75" customHeight="1">
      <c r="A77" s="7" t="s">
        <v>96</v>
      </c>
      <c r="B77" s="8">
        <f>+'DATOS PARA TP2'!G78*'PBI trim en USDs'!B78</f>
        <v>15745228248046</v>
      </c>
      <c r="C77" s="8">
        <f>+'DATOS PARA TP2'!H78*'PBI trim en USDs'!C78</f>
        <v>265830021630</v>
      </c>
      <c r="D77" s="8">
        <f>+'DATOS PARA TP2'!I78*'PBI trim en USDs'!D78</f>
        <v>209429440597</v>
      </c>
      <c r="E77" s="8">
        <f>+'DATOS PARA TP2'!J78*'PBI trim en USDs'!E78</f>
        <v>81346016086160</v>
      </c>
      <c r="F77" s="8">
        <f>+'DATOS PARA TP2'!K78*'PBI trim en USDs'!F78</f>
        <v>871720616765</v>
      </c>
      <c r="G77" s="8">
        <f>+'DATOS PARA TP2'!L78*'PBI trim en USDs'!G78</f>
        <v>38322023101</v>
      </c>
      <c r="H77" s="8">
        <f>+'DATOS PARA TP2'!M78*'PBI trim en USDs'!H78</f>
        <v>106473840049249</v>
      </c>
      <c r="I77" s="8">
        <f>+'DATOS PARA TP2'!N78*'PBI trim en USDs'!I78</f>
        <v>1782113389362</v>
      </c>
      <c r="J77" s="8">
        <f>+'DATOS PARA TP2'!O78*'PBI trim en USDs'!J78</f>
        <v>2189409906443</v>
      </c>
      <c r="K77" s="8">
        <f>+'DATOS PARA TP2'!P78*'PBI trim en USDs'!K78</f>
        <v>925500933003</v>
      </c>
      <c r="L77" s="8">
        <f>+'DATOS PARA TP2'!Q78*'PBI trim en USDs'!L78</f>
        <v>199620451961</v>
      </c>
      <c r="M77" s="8">
        <f>+'DATOS PARA TP2'!R78*'PBI trim en USDs'!M78</f>
        <v>63883365526256</v>
      </c>
      <c r="N77" s="8">
        <f>+'DATOS PARA TP2'!S78*'PBI trim en USDs'!N78</f>
        <v>171677603872</v>
      </c>
      <c r="O77" s="8">
        <f t="shared" si="1"/>
        <v>274102074296445</v>
      </c>
    </row>
    <row r="78" ht="15.75" customHeight="1">
      <c r="A78" s="7" t="s">
        <v>97</v>
      </c>
      <c r="B78" s="8">
        <f>+'DATOS PARA TP2'!G79*'PBI trim en USDs'!B79</f>
        <v>14283520640526</v>
      </c>
      <c r="C78" s="8">
        <f>+'DATOS PARA TP2'!H79*'PBI trim en USDs'!C79</f>
        <v>205597071399</v>
      </c>
      <c r="D78" s="8">
        <f>+'DATOS PARA TP2'!I79*'PBI trim en USDs'!D79</f>
        <v>188269409822</v>
      </c>
      <c r="E78" s="8">
        <f>+'DATOS PARA TP2'!J79*'PBI trim en USDs'!E79</f>
        <v>73778618496778</v>
      </c>
      <c r="F78" s="8">
        <f>+'DATOS PARA TP2'!K79*'PBI trim en USDs'!F79</f>
        <v>834275205524</v>
      </c>
      <c r="G78" s="8">
        <f>+'DATOS PARA TP2'!L79*'PBI trim en USDs'!G79</f>
        <v>36556845352</v>
      </c>
      <c r="H78" s="8">
        <f>+'DATOS PARA TP2'!M79*'PBI trim en USDs'!H79</f>
        <v>88901920117986</v>
      </c>
      <c r="I78" s="8">
        <f>+'DATOS PARA TP2'!N79*'PBI trim en USDs'!I79</f>
        <v>1836462499678</v>
      </c>
      <c r="J78" s="8">
        <f>+'DATOS PARA TP2'!O79*'PBI trim en USDs'!J79</f>
        <v>2243281514985</v>
      </c>
      <c r="K78" s="8">
        <f>+'DATOS PARA TP2'!P79*'PBI trim en USDs'!K79</f>
        <v>821196081578</v>
      </c>
      <c r="L78" s="8">
        <f>+'DATOS PARA TP2'!Q79*'PBI trim en USDs'!L79</f>
        <v>185946554335</v>
      </c>
      <c r="M78" s="8">
        <f>+'DATOS PARA TP2'!R79*'PBI trim en USDs'!M79</f>
        <v>59929362622300</v>
      </c>
      <c r="N78" s="8">
        <f>+'DATOS PARA TP2'!S79*'PBI trim en USDs'!N79</f>
        <v>156538698123</v>
      </c>
      <c r="O78" s="8">
        <f t="shared" si="1"/>
        <v>243401545758387</v>
      </c>
    </row>
    <row r="79" ht="15.75" customHeight="1">
      <c r="A79" s="7" t="s">
        <v>98</v>
      </c>
      <c r="B79" s="8">
        <f>+'DATOS PARA TP2'!G80*'PBI trim en USDs'!B80</f>
        <v>15187795152831</v>
      </c>
      <c r="C79" s="8">
        <f>+'DATOS PARA TP2'!H80*'PBI trim en USDs'!C80</f>
        <v>212542822086</v>
      </c>
      <c r="D79" s="8">
        <f>+'DATOS PARA TP2'!I80*'PBI trim en USDs'!D80</f>
        <v>186052554829</v>
      </c>
      <c r="E79" s="8">
        <f>+'DATOS PARA TP2'!J80*'PBI trim en USDs'!E80</f>
        <v>74743789621403</v>
      </c>
      <c r="F79" s="8">
        <f>+'DATOS PARA TP2'!K80*'PBI trim en USDs'!F80</f>
        <v>840847542739</v>
      </c>
      <c r="G79" s="8">
        <f>+'DATOS PARA TP2'!L80*'PBI trim en USDs'!G80</f>
        <v>38738152957</v>
      </c>
      <c r="H79" s="8">
        <f>+'DATOS PARA TP2'!M80*'PBI trim en USDs'!H80</f>
        <v>93209407529674</v>
      </c>
      <c r="I79" s="8">
        <f>+'DATOS PARA TP2'!N80*'PBI trim en USDs'!I80</f>
        <v>1957340428183</v>
      </c>
      <c r="J79" s="8">
        <f>+'DATOS PARA TP2'!O80*'PBI trim en USDs'!J80</f>
        <v>2365351060406</v>
      </c>
      <c r="K79" s="8">
        <f>+'DATOS PARA TP2'!P80*'PBI trim en USDs'!K80</f>
        <v>802685974487</v>
      </c>
      <c r="L79" s="8">
        <f>+'DATOS PARA TP2'!Q80*'PBI trim en USDs'!L80</f>
        <v>176802258237</v>
      </c>
      <c r="M79" s="8">
        <f>+'DATOS PARA TP2'!R80*'PBI trim en USDs'!M80</f>
        <v>63628807595213</v>
      </c>
      <c r="N79" s="8">
        <f>+'DATOS PARA TP2'!S80*'PBI trim en USDs'!N80</f>
        <v>173436402139</v>
      </c>
      <c r="O79" s="8">
        <f t="shared" si="1"/>
        <v>253523597095184</v>
      </c>
    </row>
    <row r="80" ht="15.75" customHeight="1">
      <c r="A80" s="7" t="s">
        <v>99</v>
      </c>
      <c r="B80" s="8">
        <f>+'DATOS PARA TP2'!G81*'PBI trim en USDs'!B81</f>
        <v>15170580107290</v>
      </c>
      <c r="C80" s="8">
        <f>+'DATOS PARA TP2'!H81*'PBI trim en USDs'!C81</f>
        <v>225575020315</v>
      </c>
      <c r="D80" s="8">
        <f>+'DATOS PARA TP2'!I81*'PBI trim en USDs'!D81</f>
        <v>182946703927</v>
      </c>
      <c r="E80" s="8">
        <f>+'DATOS PARA TP2'!J81*'PBI trim en USDs'!E81</f>
        <v>76273996157315</v>
      </c>
      <c r="F80" s="8">
        <f>+'DATOS PARA TP2'!K81*'PBI trim en USDs'!F81</f>
        <v>871422927661</v>
      </c>
      <c r="G80" s="8">
        <f>+'DATOS PARA TP2'!L81*'PBI trim en USDs'!G81</f>
        <v>38387761413</v>
      </c>
      <c r="H80" s="8">
        <f>+'DATOS PARA TP2'!M81*'PBI trim en USDs'!H81</f>
        <v>96189536494238</v>
      </c>
      <c r="I80" s="8">
        <f>+'DATOS PARA TP2'!N81*'PBI trim en USDs'!I81</f>
        <v>1956058351177</v>
      </c>
      <c r="J80" s="8">
        <f>+'DATOS PARA TP2'!O81*'PBI trim en USDs'!J81</f>
        <v>2422377724329</v>
      </c>
      <c r="K80" s="8">
        <f>+'DATOS PARA TP2'!P81*'PBI trim en USDs'!K81</f>
        <v>841622041983</v>
      </c>
      <c r="L80" s="8">
        <f>+'DATOS PARA TP2'!Q81*'PBI trim en USDs'!L81</f>
        <v>160899979123</v>
      </c>
      <c r="M80" s="8">
        <f>+'DATOS PARA TP2'!R81*'PBI trim en USDs'!M81</f>
        <v>64787000229089</v>
      </c>
      <c r="N80" s="8">
        <f>+'DATOS PARA TP2'!S81*'PBI trim en USDs'!N81</f>
        <v>201013544180</v>
      </c>
      <c r="O80" s="8">
        <f t="shared" si="1"/>
        <v>259321417042040</v>
      </c>
    </row>
    <row r="81" ht="15.75" customHeight="1">
      <c r="A81" s="7" t="s">
        <v>100</v>
      </c>
      <c r="B81" s="8">
        <f>+'DATOS PARA TP2'!G82*'PBI trim en USDs'!B82</f>
        <v>15495480895178</v>
      </c>
      <c r="C81" s="8">
        <f>+'DATOS PARA TP2'!H82*'PBI trim en USDs'!C82</f>
        <v>260919786478</v>
      </c>
      <c r="D81" s="8">
        <f>+'DATOS PARA TP2'!I82*'PBI trim en USDs'!D82</f>
        <v>204638242909</v>
      </c>
      <c r="E81" s="8">
        <f>+'DATOS PARA TP2'!J82*'PBI trim en USDs'!E82</f>
        <v>78499010666704</v>
      </c>
      <c r="F81" s="8">
        <f>+'DATOS PARA TP2'!K82*'PBI trim en USDs'!F82</f>
        <v>933579155185</v>
      </c>
      <c r="G81" s="8">
        <f>+'DATOS PARA TP2'!L82*'PBI trim en USDs'!G82</f>
        <v>42123683487</v>
      </c>
      <c r="H81" s="8">
        <f>+'DATOS PARA TP2'!M82*'PBI trim en USDs'!H82</f>
        <v>102864555591105</v>
      </c>
      <c r="I81" s="8">
        <f>+'DATOS PARA TP2'!N82*'PBI trim en USDs'!I82</f>
        <v>2029401345992</v>
      </c>
      <c r="J81" s="8">
        <f>+'DATOS PARA TP2'!O82*'PBI trim en USDs'!J82</f>
        <v>2659127885272</v>
      </c>
      <c r="K81" s="8">
        <f>+'DATOS PARA TP2'!P82*'PBI trim en USDs'!K82</f>
        <v>854811991698</v>
      </c>
      <c r="L81" s="8">
        <f>+'DATOS PARA TP2'!Q82*'PBI trim en USDs'!L82</f>
        <v>159956632293</v>
      </c>
      <c r="M81" s="8">
        <f>+'DATOS PARA TP2'!R82*'PBI trim en USDs'!M82</f>
        <v>69123249463469</v>
      </c>
      <c r="N81" s="8">
        <f>+'DATOS PARA TP2'!S82*'PBI trim en USDs'!N82</f>
        <v>235043283774</v>
      </c>
      <c r="O81" s="8">
        <f t="shared" si="1"/>
        <v>273361898623544</v>
      </c>
    </row>
    <row r="82" ht="15.75" customHeight="1">
      <c r="A82" s="7" t="s">
        <v>101</v>
      </c>
      <c r="B82" s="8">
        <f>+'DATOS PARA TP2'!G83*'PBI trim en USDs'!B83</f>
        <v>14306982986065</v>
      </c>
      <c r="C82" s="8">
        <f>+'DATOS PARA TP2'!H83*'PBI trim en USDs'!C83</f>
        <v>290801094215</v>
      </c>
      <c r="D82" s="8">
        <f>+'DATOS PARA TP2'!I83*'PBI trim en USDs'!D83</f>
        <v>204524188058</v>
      </c>
      <c r="E82" s="8">
        <f>+'DATOS PARA TP2'!J83*'PBI trim en USDs'!E83</f>
        <v>76363193941852</v>
      </c>
      <c r="F82" s="8">
        <f>+'DATOS PARA TP2'!K83*'PBI trim en USDs'!F83</f>
        <v>848579569582</v>
      </c>
      <c r="G82" s="8">
        <f>+'DATOS PARA TP2'!L83*'PBI trim en USDs'!G83</f>
        <v>40745339661</v>
      </c>
      <c r="H82" s="8">
        <f>+'DATOS PARA TP2'!M83*'PBI trim en USDs'!H83</f>
        <v>86206853090611</v>
      </c>
      <c r="I82" s="8">
        <f>+'DATOS PARA TP2'!N83*'PBI trim en USDs'!I83</f>
        <v>2117461156873</v>
      </c>
      <c r="J82" s="8">
        <f>+'DATOS PARA TP2'!O83*'PBI trim en USDs'!J83</f>
        <v>2453921133518</v>
      </c>
      <c r="K82" s="8">
        <f>+'DATOS PARA TP2'!P83*'PBI trim en USDs'!K83</f>
        <v>857484655798</v>
      </c>
      <c r="L82" s="8">
        <f>+'DATOS PARA TP2'!Q83*'PBI trim en USDs'!L83</f>
        <v>157234803360</v>
      </c>
      <c r="M82" s="8">
        <f>+'DATOS PARA TP2'!R83*'PBI trim en USDs'!M83</f>
        <v>65415621676464</v>
      </c>
      <c r="N82" s="8">
        <f>+'DATOS PARA TP2'!S83*'PBI trim en USDs'!N83</f>
        <v>165805559487</v>
      </c>
      <c r="O82" s="8">
        <f t="shared" si="1"/>
        <v>249429209195545</v>
      </c>
    </row>
    <row r="83" ht="15.75" customHeight="1">
      <c r="A83" s="7" t="s">
        <v>102</v>
      </c>
      <c r="B83" s="8">
        <f>+'DATOS PARA TP2'!G84*'PBI trim en USDs'!B84</f>
        <v>15172810439418</v>
      </c>
      <c r="C83" s="8">
        <f>+'DATOS PARA TP2'!H84*'PBI trim en USDs'!C84</f>
        <v>318030230582</v>
      </c>
      <c r="D83" s="8">
        <f>+'DATOS PARA TP2'!I84*'PBI trim en USDs'!D84</f>
        <v>208600154995</v>
      </c>
      <c r="E83" s="8">
        <f>+'DATOS PARA TP2'!J84*'PBI trim en USDs'!E84</f>
        <v>81923392148885</v>
      </c>
      <c r="F83" s="8">
        <f>+'DATOS PARA TP2'!K84*'PBI trim en USDs'!F84</f>
        <v>943474832873</v>
      </c>
      <c r="G83" s="8">
        <f>+'DATOS PARA TP2'!L84*'PBI trim en USDs'!G84</f>
        <v>43984305606</v>
      </c>
      <c r="H83" s="8">
        <f>+'DATOS PARA TP2'!M84*'PBI trim en USDs'!H84</f>
        <v>89209618877033</v>
      </c>
      <c r="I83" s="8">
        <f>+'DATOS PARA TP2'!N84*'PBI trim en USDs'!I84</f>
        <v>2103596558814</v>
      </c>
      <c r="J83" s="8">
        <f>+'DATOS PARA TP2'!O84*'PBI trim en USDs'!J84</f>
        <v>2539196403467</v>
      </c>
      <c r="K83" s="8">
        <f>+'DATOS PARA TP2'!P84*'PBI trim en USDs'!K84</f>
        <v>910392740799</v>
      </c>
      <c r="L83" s="8">
        <f>+'DATOS PARA TP2'!Q84*'PBI trim en USDs'!L84</f>
        <v>175071327443</v>
      </c>
      <c r="M83" s="8">
        <f>+'DATOS PARA TP2'!R84*'PBI trim en USDs'!M84</f>
        <v>68523247995956</v>
      </c>
      <c r="N83" s="8">
        <f>+'DATOS PARA TP2'!S84*'PBI trim en USDs'!N84</f>
        <v>132636050754</v>
      </c>
      <c r="O83" s="8">
        <f t="shared" si="1"/>
        <v>262204052066624</v>
      </c>
    </row>
    <row r="84" ht="15.75" customHeight="1">
      <c r="A84" s="7" t="s">
        <v>103</v>
      </c>
      <c r="B84" s="8">
        <f>+'DATOS PARA TP2'!G85*'PBI trim en USDs'!B85</f>
        <v>15853606507161</v>
      </c>
      <c r="C84" s="8">
        <f>+'DATOS PARA TP2'!H85*'PBI trim en USDs'!C85</f>
        <v>366131927398</v>
      </c>
      <c r="D84" s="8">
        <f>+'DATOS PARA TP2'!I85*'PBI trim en USDs'!D85</f>
        <v>219701586988</v>
      </c>
      <c r="E84" s="8">
        <f>+'DATOS PARA TP2'!J85*'PBI trim en USDs'!E85</f>
        <v>83844769484724</v>
      </c>
      <c r="F84" s="8">
        <f>+'DATOS PARA TP2'!K85*'PBI trim en USDs'!F85</f>
        <v>961202197898</v>
      </c>
      <c r="G84" s="8">
        <f>+'DATOS PARA TP2'!L85*'PBI trim en USDs'!G85</f>
        <v>44356311099</v>
      </c>
      <c r="H84" s="8">
        <f>+'DATOS PARA TP2'!M85*'PBI trim en USDs'!H85</f>
        <v>86466334781543</v>
      </c>
      <c r="I84" s="8">
        <f>+'DATOS PARA TP2'!N85*'PBI trim en USDs'!I85</f>
        <v>2155275385399</v>
      </c>
      <c r="J84" s="8">
        <f>+'DATOS PARA TP2'!O85*'PBI trim en USDs'!J85</f>
        <v>2633444882439</v>
      </c>
      <c r="K84" s="8">
        <f>+'DATOS PARA TP2'!P85*'PBI trim en USDs'!K85</f>
        <v>905797149117</v>
      </c>
      <c r="L84" s="8">
        <f>+'DATOS PARA TP2'!Q85*'PBI trim en USDs'!L85</f>
        <v>186949369582</v>
      </c>
      <c r="M84" s="8">
        <f>+'DATOS PARA TP2'!R85*'PBI trim en USDs'!M85</f>
        <v>69920936947831</v>
      </c>
      <c r="N84" s="8">
        <f>+'DATOS PARA TP2'!S85*'PBI trim en USDs'!N85</f>
        <v>115262574065</v>
      </c>
      <c r="O84" s="8">
        <f t="shared" si="1"/>
        <v>263673769105244</v>
      </c>
    </row>
    <row r="85" ht="15.75" customHeight="1">
      <c r="A85" s="7" t="s">
        <v>104</v>
      </c>
      <c r="B85" s="8">
        <f>+'DATOS PARA TP2'!G86*'PBI trim en USDs'!B86</f>
        <v>17000249885730</v>
      </c>
      <c r="C85" s="8">
        <f>+'DATOS PARA TP2'!H86*'PBI trim en USDs'!C86</f>
        <v>343179271766</v>
      </c>
      <c r="D85" s="8">
        <f>+'DATOS PARA TP2'!I86*'PBI trim en USDs'!D86</f>
        <v>251440600358</v>
      </c>
      <c r="E85" s="8">
        <f>+'DATOS PARA TP2'!J86*'PBI trim en USDs'!E86</f>
        <v>85610258522398</v>
      </c>
      <c r="F85" s="8">
        <f>+'DATOS PARA TP2'!K86*'PBI trim en USDs'!F86</f>
        <v>950064109517</v>
      </c>
      <c r="G85" s="8">
        <f>+'DATOS PARA TP2'!L86*'PBI trim en USDs'!G86</f>
        <v>47900998844</v>
      </c>
      <c r="H85" s="8">
        <f>+'DATOS PARA TP2'!M86*'PBI trim en USDs'!H86</f>
        <v>90941930867616</v>
      </c>
      <c r="I85" s="8">
        <f>+'DATOS PARA TP2'!N86*'PBI trim en USDs'!I86</f>
        <v>2298424139645</v>
      </c>
      <c r="J85" s="8">
        <f>+'DATOS PARA TP2'!O86*'PBI trim en USDs'!J86</f>
        <v>2837143476854</v>
      </c>
      <c r="K85" s="8">
        <f>+'DATOS PARA TP2'!P86*'PBI trim en USDs'!K86</f>
        <v>898333508178</v>
      </c>
      <c r="L85" s="8">
        <f>+'DATOS PARA TP2'!Q86*'PBI trim en USDs'!L86</f>
        <v>189698943391</v>
      </c>
      <c r="M85" s="8">
        <f>+'DATOS PARA TP2'!R86*'PBI trim en USDs'!M86</f>
        <v>66798946144361</v>
      </c>
      <c r="N85" s="8">
        <f>+'DATOS PARA TP2'!S86*'PBI trim en USDs'!N86</f>
        <v>128503553113</v>
      </c>
      <c r="O85" s="8">
        <f t="shared" si="1"/>
        <v>268296074021771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3" width="15.43"/>
    <col customWidth="1" min="4" max="4" width="14.43"/>
    <col customWidth="1" min="5" max="5" width="17.0"/>
    <col customWidth="1" min="6" max="6" width="15.43"/>
    <col customWidth="1" min="7" max="7" width="14.43"/>
    <col customWidth="1" min="8" max="8" width="17.0"/>
    <col customWidth="1" min="9" max="9" width="15.43"/>
    <col customWidth="1" min="10" max="10" width="17.0"/>
    <col customWidth="1" min="11" max="12" width="15.43"/>
    <col customWidth="1" min="13" max="13" width="17.0"/>
    <col customWidth="1" min="14" max="14" width="15.43"/>
    <col customWidth="1" min="15" max="15" width="13.43"/>
    <col customWidth="1" min="16" max="26" width="10.71"/>
  </cols>
  <sheetData>
    <row r="2">
      <c r="A2" s="16" t="s">
        <v>1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  <c r="K2" s="16" t="s">
        <v>16</v>
      </c>
      <c r="L2" s="16" t="s">
        <v>17</v>
      </c>
      <c r="M2" s="16" t="s">
        <v>18</v>
      </c>
      <c r="N2" s="16" t="s">
        <v>19</v>
      </c>
    </row>
    <row r="3">
      <c r="A3" s="7" t="s">
        <v>21</v>
      </c>
      <c r="B3" s="8">
        <f>'PBI USD 2015 BM'!B2*'Proporciones trim'!B2</f>
        <v>301255073638</v>
      </c>
      <c r="C3" s="8">
        <f>'PBI USD 2015 BM'!D2*'Proporciones trim'!C2</f>
        <v>299918252231</v>
      </c>
      <c r="D3" s="8">
        <f>'PBI USD 2015 BM'!F2*'Proporciones trim'!D2</f>
        <v>36937986015</v>
      </c>
      <c r="E3" s="8">
        <f>'PBI USD 2015 BM'!H2*'Proporciones trim'!E2</f>
        <v>3599155384339</v>
      </c>
      <c r="F3" s="8">
        <f>'PBI USD 2015 BM'!J2*'Proporciones trim'!F2</f>
        <v>232120752080</v>
      </c>
      <c r="G3" s="8">
        <f>'PBI USD 2015 BM'!L2*'Proporciones trim'!G2</f>
        <v>7732693943</v>
      </c>
      <c r="H3" s="8">
        <f>'PBI USD 2015 BM'!N2*'Proporciones trim'!H2</f>
        <v>848336852726</v>
      </c>
      <c r="I3" s="8">
        <f>'PBI USD 2015 BM'!P2*'Proporciones trim'!I2</f>
        <v>0</v>
      </c>
      <c r="J3" s="8">
        <f>'PBI USD 2015 BM'!R2*'Proporciones trim'!J2</f>
        <v>1017998293315</v>
      </c>
      <c r="K3" s="8">
        <f>'PBI USD 2015 BM'!T2*'Proporciones trim'!K2</f>
        <v>613561530339</v>
      </c>
      <c r="L3" s="8">
        <f>'PBI USD 2015 BM'!V2*'Proporciones trim'!L2</f>
        <v>134878317980</v>
      </c>
      <c r="M3" s="8">
        <f>'PBI USD 2015 BM'!X2*'Proporciones trim'!M2</f>
        <v>2568075891587</v>
      </c>
      <c r="N3" s="8">
        <f>'PBI USD 2015 BM'!Z2*'Proporciones trim'!N2</f>
        <v>29786479553</v>
      </c>
    </row>
    <row r="4">
      <c r="A4" s="7" t="s">
        <v>22</v>
      </c>
      <c r="B4" s="8">
        <f>'PBI USD 2015 BM'!B3*'Proporciones trim'!B3</f>
        <v>326323229624</v>
      </c>
      <c r="C4" s="8">
        <f>'PBI USD 2015 BM'!D3*'Proporciones trim'!C3</f>
        <v>316907731323</v>
      </c>
      <c r="D4" s="8">
        <f>'PBI USD 2015 BM'!F3*'Proporciones trim'!D3</f>
        <v>38256086441</v>
      </c>
      <c r="E4" s="8">
        <f>'PBI USD 2015 BM'!H3*'Proporciones trim'!E3</f>
        <v>3731799540346</v>
      </c>
      <c r="F4" s="8">
        <f>'PBI USD 2015 BM'!J3*'Proporciones trim'!F3</f>
        <v>246775149333</v>
      </c>
      <c r="G4" s="8">
        <f>'PBI USD 2015 BM'!L3*'Proporciones trim'!G3</f>
        <v>8376149921</v>
      </c>
      <c r="H4" s="8">
        <f>'PBI USD 2015 BM'!N3*'Proporciones trim'!H3</f>
        <v>948471521309</v>
      </c>
      <c r="I4" s="8">
        <f>'PBI USD 2015 BM'!P3*'Proporciones trim'!I3</f>
        <v>316910924912</v>
      </c>
      <c r="J4" s="8">
        <f>'PBI USD 2015 BM'!R3*'Proporciones trim'!J3</f>
        <v>1026810378535</v>
      </c>
      <c r="K4" s="8">
        <f>'PBI USD 2015 BM'!T3*'Proporciones trim'!K3</f>
        <v>620666434320</v>
      </c>
      <c r="L4" s="8">
        <f>'PBI USD 2015 BM'!V3*'Proporciones trim'!L3</f>
        <v>138264660333</v>
      </c>
      <c r="M4" s="8">
        <f>'PBI USD 2015 BM'!X3*'Proporciones trim'!M3</f>
        <v>2664282664066</v>
      </c>
      <c r="N4" s="8">
        <f>'PBI USD 2015 BM'!Z3*'Proporciones trim'!N3</f>
        <v>29560641457</v>
      </c>
    </row>
    <row r="5">
      <c r="A5" s="7" t="s">
        <v>23</v>
      </c>
      <c r="B5" s="8">
        <f>'PBI USD 2015 BM'!B4*'Proporciones trim'!B4</f>
        <v>342211028157</v>
      </c>
      <c r="C5" s="8">
        <f>'PBI USD 2015 BM'!D4*'Proporciones trim'!C4</f>
        <v>332943919857</v>
      </c>
      <c r="D5" s="8">
        <f>'PBI USD 2015 BM'!F4*'Proporciones trim'!D4</f>
        <v>38251316694</v>
      </c>
      <c r="E5" s="8">
        <f>'PBI USD 2015 BM'!H4*'Proporciones trim'!E4</f>
        <v>3777705169264</v>
      </c>
      <c r="F5" s="8">
        <f>'PBI USD 2015 BM'!J4*'Proporciones trim'!F4</f>
        <v>247571019987</v>
      </c>
      <c r="G5" s="8">
        <f>'PBI USD 2015 BM'!L4*'Proporciones trim'!G4</f>
        <v>8783962085</v>
      </c>
      <c r="H5" s="8">
        <f>'PBI USD 2015 BM'!N4*'Proporciones trim'!H4</f>
        <v>1025703767382</v>
      </c>
      <c r="I5" s="8">
        <f>'PBI USD 2015 BM'!P4*'Proporciones trim'!I4</f>
        <v>327500251973</v>
      </c>
      <c r="J5" s="8">
        <f>'PBI USD 2015 BM'!R4*'Proporciones trim'!J4</f>
        <v>1020033782991</v>
      </c>
      <c r="K5" s="8">
        <f>'PBI USD 2015 BM'!T4*'Proporciones trim'!K4</f>
        <v>642373206911</v>
      </c>
      <c r="L5" s="8">
        <f>'PBI USD 2015 BM'!V4*'Proporciones trim'!L4</f>
        <v>137508316672</v>
      </c>
      <c r="M5" s="8">
        <f>'PBI USD 2015 BM'!X4*'Proporciones trim'!M4</f>
        <v>2653386020249</v>
      </c>
      <c r="N5" s="8">
        <f>'PBI USD 2015 BM'!Z4*'Proporciones trim'!N4</f>
        <v>30841489946</v>
      </c>
    </row>
    <row r="6">
      <c r="A6" s="7" t="s">
        <v>24</v>
      </c>
      <c r="B6" s="8">
        <f>'PBI USD 2015 BM'!B5*'Proporciones trim'!B5</f>
        <v>356209681406</v>
      </c>
      <c r="C6" s="8">
        <f>'PBI USD 2015 BM'!D5*'Proporciones trim'!C5</f>
        <v>331256000963</v>
      </c>
      <c r="D6" s="8">
        <f>'PBI USD 2015 BM'!F5*'Proporciones trim'!D5</f>
        <v>42638836363</v>
      </c>
      <c r="E6" s="8">
        <f>'PBI USD 2015 BM'!H5*'Proporciones trim'!E5</f>
        <v>3926408050051</v>
      </c>
      <c r="F6" s="8">
        <f>'PBI USD 2015 BM'!J5*'Proporciones trim'!F5</f>
        <v>257060435982</v>
      </c>
      <c r="G6" s="8">
        <f>'PBI USD 2015 BM'!L5*'Proporciones trim'!G5</f>
        <v>9143283174</v>
      </c>
      <c r="H6" s="8">
        <f>'PBI USD 2015 BM'!N5*'Proporciones trim'!H5</f>
        <v>1145853287797</v>
      </c>
      <c r="I6" s="8">
        <f>'PBI USD 2015 BM'!P5*'Proporciones trim'!I5</f>
        <v>369571001812</v>
      </c>
      <c r="J6" s="8">
        <f>'PBI USD 2015 BM'!R5*'Proporciones trim'!J5</f>
        <v>1089321255194</v>
      </c>
      <c r="K6" s="8">
        <f>'PBI USD 2015 BM'!T5*'Proporciones trim'!K5</f>
        <v>652930157106</v>
      </c>
      <c r="L6" s="8">
        <f>'PBI USD 2015 BM'!V5*'Proporciones trim'!L5</f>
        <v>141491757397</v>
      </c>
      <c r="M6" s="8">
        <f>'PBI USD 2015 BM'!X5*'Proporciones trim'!M5</f>
        <v>2801167608940</v>
      </c>
      <c r="N6" s="8">
        <f>'PBI USD 2015 BM'!Z5*'Proporciones trim'!N5</f>
        <v>31199114648</v>
      </c>
    </row>
    <row r="7">
      <c r="A7" s="7" t="s">
        <v>25</v>
      </c>
      <c r="B7" s="8">
        <f>'PBI USD 2015 BM'!B6*'Proporciones trim'!B6</f>
        <v>315045688785</v>
      </c>
      <c r="C7" s="8">
        <f>'PBI USD 2015 BM'!D6*'Proporciones trim'!C6</f>
        <v>310797344854</v>
      </c>
      <c r="D7" s="8">
        <f>'PBI USD 2015 BM'!F6*'Proporciones trim'!D6</f>
        <v>39351453104</v>
      </c>
      <c r="E7" s="8">
        <f>'PBI USD 2015 BM'!H6*'Proporciones trim'!E6</f>
        <v>3712545424602</v>
      </c>
      <c r="F7" s="8">
        <f>'PBI USD 2015 BM'!J6*'Proporciones trim'!F6</f>
        <v>237280187730</v>
      </c>
      <c r="G7" s="8">
        <f>'PBI USD 2015 BM'!L6*'Proporciones trim'!G6</f>
        <v>8420321874</v>
      </c>
      <c r="H7" s="8">
        <f>'PBI USD 2015 BM'!N6*'Proporciones trim'!H6</f>
        <v>956215159746</v>
      </c>
      <c r="I7" s="8">
        <f>'PBI USD 2015 BM'!P6*'Proporciones trim'!I6</f>
        <v>273543406356</v>
      </c>
      <c r="J7" s="8">
        <f>'PBI USD 2015 BM'!R6*'Proporciones trim'!J6</f>
        <v>1032182453087</v>
      </c>
      <c r="K7" s="8">
        <f>'PBI USD 2015 BM'!T6*'Proporciones trim'!K6</f>
        <v>632286847667</v>
      </c>
      <c r="L7" s="8">
        <f>'PBI USD 2015 BM'!V6*'Proporciones trim'!L6</f>
        <v>136498382197</v>
      </c>
      <c r="M7" s="8">
        <f>'PBI USD 2015 BM'!X6*'Proporciones trim'!M6</f>
        <v>2600037016615</v>
      </c>
      <c r="N7" s="8">
        <f>'PBI USD 2015 BM'!Z6*'Proporciones trim'!N6</f>
        <v>32034538955</v>
      </c>
    </row>
    <row r="8">
      <c r="A8" s="7" t="s">
        <v>26</v>
      </c>
      <c r="B8" s="8">
        <f>'PBI USD 2015 BM'!B7*'Proporciones trim'!B7</f>
        <v>337645664303</v>
      </c>
      <c r="C8" s="8">
        <f>'PBI USD 2015 BM'!D7*'Proporciones trim'!C7</f>
        <v>324809508642</v>
      </c>
      <c r="D8" s="8">
        <f>'PBI USD 2015 BM'!F7*'Proporciones trim'!D7</f>
        <v>40320469367</v>
      </c>
      <c r="E8" s="8">
        <f>'PBI USD 2015 BM'!H7*'Proporciones trim'!E7</f>
        <v>3856595092364</v>
      </c>
      <c r="F8" s="8">
        <f>'PBI USD 2015 BM'!J7*'Proporciones trim'!F7</f>
        <v>252595008959</v>
      </c>
      <c r="G8" s="8">
        <f>'PBI USD 2015 BM'!L7*'Proporciones trim'!G7</f>
        <v>9024358288</v>
      </c>
      <c r="H8" s="8">
        <f>'PBI USD 2015 BM'!N7*'Proporciones trim'!H7</f>
        <v>1056787303780</v>
      </c>
      <c r="I8" s="8">
        <f>'PBI USD 2015 BM'!P7*'Proporciones trim'!I7</f>
        <v>257437431545</v>
      </c>
      <c r="J8" s="8">
        <f>'PBI USD 2015 BM'!R7*'Proporciones trim'!J7</f>
        <v>1045394332576</v>
      </c>
      <c r="K8" s="8">
        <f>'PBI USD 2015 BM'!T7*'Proporciones trim'!K7</f>
        <v>639441397757</v>
      </c>
      <c r="L8" s="8">
        <f>'PBI USD 2015 BM'!V7*'Proporciones trim'!L7</f>
        <v>141328685304</v>
      </c>
      <c r="M8" s="8">
        <f>'PBI USD 2015 BM'!X7*'Proporciones trim'!M7</f>
        <v>2716678312577</v>
      </c>
      <c r="N8" s="8">
        <f>'PBI USD 2015 BM'!Z7*'Proporciones trim'!N7</f>
        <v>31791656298</v>
      </c>
    </row>
    <row r="9">
      <c r="A9" s="7" t="s">
        <v>27</v>
      </c>
      <c r="B9" s="8">
        <f>'PBI USD 2015 BM'!B8*'Proporciones trim'!B8</f>
        <v>348553697232</v>
      </c>
      <c r="C9" s="8">
        <f>'PBI USD 2015 BM'!D8*'Proporciones trim'!C8</f>
        <v>342581872763</v>
      </c>
      <c r="D9" s="8">
        <f>'PBI USD 2015 BM'!F8*'Proporciones trim'!D8</f>
        <v>40265880051</v>
      </c>
      <c r="E9" s="8">
        <f>'PBI USD 2015 BM'!H8*'Proporciones trim'!E8</f>
        <v>3945371746839</v>
      </c>
      <c r="F9" s="8">
        <f>'PBI USD 2015 BM'!J8*'Proporciones trim'!F8</f>
        <v>252647235263</v>
      </c>
      <c r="G9" s="8">
        <f>'PBI USD 2015 BM'!L8*'Proporciones trim'!G8</f>
        <v>9315900600</v>
      </c>
      <c r="H9" s="8">
        <f>'PBI USD 2015 BM'!N8*'Proporciones trim'!H8</f>
        <v>1133181258209</v>
      </c>
      <c r="I9" s="8">
        <f>'PBI USD 2015 BM'!P8*'Proporciones trim'!I8</f>
        <v>263080492517</v>
      </c>
      <c r="J9" s="8">
        <f>'PBI USD 2015 BM'!R8*'Proporciones trim'!J8</f>
        <v>1039532533916</v>
      </c>
      <c r="K9" s="8">
        <f>'PBI USD 2015 BM'!T8*'Proporciones trim'!K8</f>
        <v>652868022920</v>
      </c>
      <c r="L9" s="8">
        <f>'PBI USD 2015 BM'!V8*'Proporciones trim'!L8</f>
        <v>142359361423</v>
      </c>
      <c r="M9" s="8">
        <f>'PBI USD 2015 BM'!X8*'Proporciones trim'!M8</f>
        <v>2701642238951</v>
      </c>
      <c r="N9" s="8">
        <f>'PBI USD 2015 BM'!Z8*'Proporciones trim'!N8</f>
        <v>33169173596</v>
      </c>
    </row>
    <row r="10">
      <c r="A10" s="7" t="s">
        <v>28</v>
      </c>
      <c r="B10" s="8">
        <f>'PBI USD 2015 BM'!B9*'Proporciones trim'!B9</f>
        <v>367214202026</v>
      </c>
      <c r="C10" s="8">
        <f>'PBI USD 2015 BM'!D9*'Proporciones trim'!C9</f>
        <v>343963930070</v>
      </c>
      <c r="D10" s="8">
        <f>'PBI USD 2015 BM'!F9*'Proporciones trim'!D9</f>
        <v>45257130589</v>
      </c>
      <c r="E10" s="8">
        <f>'PBI USD 2015 BM'!H9*'Proporciones trim'!E9</f>
        <v>4044309987194</v>
      </c>
      <c r="F10" s="8">
        <f>'PBI USD 2015 BM'!J9*'Proporciones trim'!F9</f>
        <v>261789289041</v>
      </c>
      <c r="G10" s="8">
        <f>'PBI USD 2015 BM'!L9*'Proporciones trim'!G9</f>
        <v>9814645583</v>
      </c>
      <c r="H10" s="8">
        <f>'PBI USD 2015 BM'!N9*'Proporciones trim'!H9</f>
        <v>1274360749664</v>
      </c>
      <c r="I10" s="8">
        <f>'PBI USD 2015 BM'!P9*'Proporciones trim'!I9</f>
        <v>300263022722</v>
      </c>
      <c r="J10" s="8">
        <f>'PBI USD 2015 BM'!R9*'Proporciones trim'!J9</f>
        <v>1111991385856</v>
      </c>
      <c r="K10" s="8">
        <f>'PBI USD 2015 BM'!T9*'Proporciones trim'!K9</f>
        <v>674058570395</v>
      </c>
      <c r="L10" s="8">
        <f>'PBI USD 2015 BM'!V9*'Proporciones trim'!L9</f>
        <v>147138895365</v>
      </c>
      <c r="M10" s="8">
        <f>'PBI USD 2015 BM'!X9*'Proporciones trim'!M9</f>
        <v>2857918008337</v>
      </c>
      <c r="N10" s="8">
        <f>'PBI USD 2015 BM'!Z9*'Proporciones trim'!N9</f>
        <v>33553789120</v>
      </c>
    </row>
    <row r="11">
      <c r="A11" s="7" t="s">
        <v>29</v>
      </c>
      <c r="B11" s="8">
        <f>'PBI USD 2015 BM'!B10*'Proporciones trim'!B10</f>
        <v>327273088654</v>
      </c>
      <c r="C11" s="8">
        <f>'PBI USD 2015 BM'!D10*'Proporciones trim'!C10</f>
        <v>322062162932</v>
      </c>
      <c r="D11" s="8">
        <f>'PBI USD 2015 BM'!F10*'Proporciones trim'!D10</f>
        <v>41343056772</v>
      </c>
      <c r="E11" s="8">
        <f>'PBI USD 2015 BM'!H10*'Proporciones trim'!E10</f>
        <v>3858382423266</v>
      </c>
      <c r="F11" s="8">
        <f>'PBI USD 2015 BM'!J10*'Proporciones trim'!F10</f>
        <v>249665951671</v>
      </c>
      <c r="G11" s="8">
        <f>'PBI USD 2015 BM'!L10*'Proporciones trim'!G10</f>
        <v>8758619567</v>
      </c>
      <c r="H11" s="8">
        <f>'PBI USD 2015 BM'!N10*'Proporciones trim'!H10</f>
        <v>1070812473820</v>
      </c>
      <c r="I11" s="8">
        <f>'PBI USD 2015 BM'!P10*'Proporciones trim'!I10</f>
        <v>294107015538</v>
      </c>
      <c r="J11" s="8">
        <f>'PBI USD 2015 BM'!R10*'Proporciones trim'!J10</f>
        <v>1053899392084</v>
      </c>
      <c r="K11" s="8">
        <f>'PBI USD 2015 BM'!T10*'Proporciones trim'!K10</f>
        <v>650657680276</v>
      </c>
      <c r="L11" s="8">
        <f>'PBI USD 2015 BM'!V10*'Proporciones trim'!L10</f>
        <v>142588880727</v>
      </c>
      <c r="M11" s="8">
        <f>'PBI USD 2015 BM'!X10*'Proporciones trim'!M10</f>
        <v>2691487049800</v>
      </c>
      <c r="N11" s="8">
        <f>'PBI USD 2015 BM'!Z10*'Proporciones trim'!N10</f>
        <v>34269894607</v>
      </c>
    </row>
    <row r="12">
      <c r="A12" s="7" t="s">
        <v>30</v>
      </c>
      <c r="B12" s="8">
        <f>'PBI USD 2015 BM'!B11*'Proporciones trim'!B11</f>
        <v>343632536078</v>
      </c>
      <c r="C12" s="8">
        <f>'PBI USD 2015 BM'!D11*'Proporciones trim'!C11</f>
        <v>336665206214</v>
      </c>
      <c r="D12" s="8">
        <f>'PBI USD 2015 BM'!F11*'Proporciones trim'!D11</f>
        <v>44160037574</v>
      </c>
      <c r="E12" s="8">
        <f>'PBI USD 2015 BM'!H11*'Proporciones trim'!E11</f>
        <v>4006227820732</v>
      </c>
      <c r="F12" s="8">
        <f>'PBI USD 2015 BM'!J11*'Proporciones trim'!F11</f>
        <v>265685194581</v>
      </c>
      <c r="G12" s="8">
        <f>'PBI USD 2015 BM'!L11*'Proporciones trim'!G11</f>
        <v>9196437956</v>
      </c>
      <c r="H12" s="8">
        <f>'PBI USD 2015 BM'!N11*'Proporciones trim'!H11</f>
        <v>1195813017995</v>
      </c>
      <c r="I12" s="8">
        <f>'PBI USD 2015 BM'!P11*'Proporciones trim'!I11</f>
        <v>273284293695</v>
      </c>
      <c r="J12" s="8">
        <f>'PBI USD 2015 BM'!R11*'Proporciones trim'!J11</f>
        <v>1057117328444</v>
      </c>
      <c r="K12" s="8">
        <f>'PBI USD 2015 BM'!T11*'Proporciones trim'!K11</f>
        <v>652887977823</v>
      </c>
      <c r="L12" s="8">
        <f>'PBI USD 2015 BM'!V11*'Proporciones trim'!L11</f>
        <v>146698537366</v>
      </c>
      <c r="M12" s="8">
        <f>'PBI USD 2015 BM'!X11*'Proporciones trim'!M11</f>
        <v>2796653380311</v>
      </c>
      <c r="N12" s="8">
        <f>'PBI USD 2015 BM'!Z11*'Proporciones trim'!N11</f>
        <v>34010063708</v>
      </c>
    </row>
    <row r="13">
      <c r="A13" s="7" t="s">
        <v>31</v>
      </c>
      <c r="B13" s="8">
        <f>'PBI USD 2015 BM'!B12*'Proporciones trim'!B12</f>
        <v>364812713462</v>
      </c>
      <c r="C13" s="8">
        <f>'PBI USD 2015 BM'!D12*'Proporciones trim'!C12</f>
        <v>350329773879</v>
      </c>
      <c r="D13" s="8">
        <f>'PBI USD 2015 BM'!F12*'Proporciones trim'!D12</f>
        <v>43033253843</v>
      </c>
      <c r="E13" s="8">
        <f>'PBI USD 2015 BM'!H12*'Proporciones trim'!E12</f>
        <v>4009357803779</v>
      </c>
      <c r="F13" s="8">
        <f>'PBI USD 2015 BM'!J12*'Proporciones trim'!F12</f>
        <v>266128859167</v>
      </c>
      <c r="G13" s="8">
        <f>'PBI USD 2015 BM'!L12*'Proporciones trim'!G12</f>
        <v>9763270740</v>
      </c>
      <c r="H13" s="8">
        <f>'PBI USD 2015 BM'!N12*'Proporciones trim'!H12</f>
        <v>1272045529820</v>
      </c>
      <c r="I13" s="8">
        <f>'PBI USD 2015 BM'!P12*'Proporciones trim'!I12</f>
        <v>288177540534</v>
      </c>
      <c r="J13" s="8">
        <f>'PBI USD 2015 BM'!R12*'Proporciones trim'!J12</f>
        <v>1043168932151</v>
      </c>
      <c r="K13" s="8">
        <f>'PBI USD 2015 BM'!T12*'Proporciones trim'!K12</f>
        <v>671337635325</v>
      </c>
      <c r="L13" s="8">
        <f>'PBI USD 2015 BM'!V12*'Proporciones trim'!L12</f>
        <v>148187216394</v>
      </c>
      <c r="M13" s="8">
        <f>'PBI USD 2015 BM'!X12*'Proporciones trim'!M12</f>
        <v>2786189725848</v>
      </c>
      <c r="N13" s="8">
        <f>'PBI USD 2015 BM'!Z12*'Proporciones trim'!N12</f>
        <v>35483703540</v>
      </c>
    </row>
    <row r="14">
      <c r="A14" s="7" t="s">
        <v>32</v>
      </c>
      <c r="B14" s="8">
        <f>'PBI USD 2015 BM'!B13*'Proporciones trim'!B13</f>
        <v>386959115247</v>
      </c>
      <c r="C14" s="8">
        <f>'PBI USD 2015 BM'!D13*'Proporciones trim'!C13</f>
        <v>347973157332</v>
      </c>
      <c r="D14" s="8">
        <f>'PBI USD 2015 BM'!F13*'Proporciones trim'!D13</f>
        <v>46652863224</v>
      </c>
      <c r="E14" s="8">
        <f>'PBI USD 2015 BM'!H13*'Proporciones trim'!E13</f>
        <v>4118095776224</v>
      </c>
      <c r="F14" s="8">
        <f>'PBI USD 2015 BM'!J13*'Proporciones trim'!F13</f>
        <v>271089029626</v>
      </c>
      <c r="G14" s="8">
        <f>'PBI USD 2015 BM'!L13*'Proporciones trim'!G13</f>
        <v>10355962027</v>
      </c>
      <c r="H14" s="8">
        <f>'PBI USD 2015 BM'!N13*'Proporciones trim'!H13</f>
        <v>1444208952140</v>
      </c>
      <c r="I14" s="8">
        <f>'PBI USD 2015 BM'!P13*'Proporciones trim'!I13</f>
        <v>326966062947</v>
      </c>
      <c r="J14" s="8">
        <f>'PBI USD 2015 BM'!R13*'Proporciones trim'!J13</f>
        <v>1132953121684</v>
      </c>
      <c r="K14" s="8">
        <f>'PBI USD 2015 BM'!T13*'Proporciones trim'!K13</f>
        <v>685637565788</v>
      </c>
      <c r="L14" s="8">
        <f>'PBI USD 2015 BM'!V13*'Proporciones trim'!L13</f>
        <v>152961415615</v>
      </c>
      <c r="M14" s="8">
        <f>'PBI USD 2015 BM'!X13*'Proporciones trim'!M13</f>
        <v>2963211964621</v>
      </c>
      <c r="N14" s="8">
        <f>'PBI USD 2015 BM'!Z13*'Proporciones trim'!N13</f>
        <v>35895157362</v>
      </c>
    </row>
    <row r="15">
      <c r="A15" s="7" t="s">
        <v>33</v>
      </c>
      <c r="B15" s="8">
        <f>'PBI USD 2015 BM'!B14*'Proporciones trim'!B14</f>
        <v>350274084596</v>
      </c>
      <c r="C15" s="8">
        <f>'PBI USD 2015 BM'!D14*'Proporciones trim'!C14</f>
        <v>326052587944</v>
      </c>
      <c r="D15" s="8">
        <f>'PBI USD 2015 BM'!F14*'Proporciones trim'!D14</f>
        <v>44849023976</v>
      </c>
      <c r="E15" s="8">
        <f>'PBI USD 2015 BM'!H14*'Proporciones trim'!E14</f>
        <v>3924236106494</v>
      </c>
      <c r="F15" s="8">
        <f>'PBI USD 2015 BM'!J14*'Proporciones trim'!F14</f>
        <v>254876174880</v>
      </c>
      <c r="G15" s="8">
        <f>'PBI USD 2015 BM'!L14*'Proporciones trim'!G14</f>
        <v>9415864210</v>
      </c>
      <c r="H15" s="8">
        <f>'PBI USD 2015 BM'!N14*'Proporciones trim'!H14</f>
        <v>1205756671043</v>
      </c>
      <c r="I15" s="8">
        <f>'PBI USD 2015 BM'!P14*'Proporciones trim'!I14</f>
        <v>318148948179</v>
      </c>
      <c r="J15" s="8">
        <f>'PBI USD 2015 BM'!R14*'Proporciones trim'!J14</f>
        <v>1078227659851</v>
      </c>
      <c r="K15" s="8">
        <f>'PBI USD 2015 BM'!T14*'Proporciones trim'!K14</f>
        <v>661481298659</v>
      </c>
      <c r="L15" s="8">
        <f>'PBI USD 2015 BM'!V14*'Proporciones trim'!L14</f>
        <v>147662480933</v>
      </c>
      <c r="M15" s="8">
        <f>'PBI USD 2015 BM'!X14*'Proporciones trim'!M14</f>
        <v>2787247530856</v>
      </c>
      <c r="N15" s="8">
        <f>'PBI USD 2015 BM'!Z14*'Proporciones trim'!N14</f>
        <v>36713168280</v>
      </c>
    </row>
    <row r="16">
      <c r="A16" s="7" t="s">
        <v>34</v>
      </c>
      <c r="B16" s="8">
        <f>'PBI USD 2015 BM'!B15*'Proporciones trim'!B15</f>
        <v>372037384008</v>
      </c>
      <c r="C16" s="8">
        <f>'PBI USD 2015 BM'!D15*'Proporciones trim'!C15</f>
        <v>343642533831</v>
      </c>
      <c r="D16" s="8">
        <f>'PBI USD 2015 BM'!F15*'Proporciones trim'!D15</f>
        <v>46178746642</v>
      </c>
      <c r="E16" s="8">
        <f>'PBI USD 2015 BM'!H15*'Proporciones trim'!E15</f>
        <v>4072860939645</v>
      </c>
      <c r="F16" s="8">
        <f>'PBI USD 2015 BM'!J15*'Proporciones trim'!F15</f>
        <v>268055017207</v>
      </c>
      <c r="G16" s="8">
        <f>'PBI USD 2015 BM'!L15*'Proporciones trim'!G15</f>
        <v>10000892566</v>
      </c>
      <c r="H16" s="8">
        <f>'PBI USD 2015 BM'!N15*'Proporciones trim'!H15</f>
        <v>1364994626050</v>
      </c>
      <c r="I16" s="8">
        <f>'PBI USD 2015 BM'!P15*'Proporciones trim'!I15</f>
        <v>298911982441</v>
      </c>
      <c r="J16" s="8">
        <f>'PBI USD 2015 BM'!R15*'Proporciones trim'!J15</f>
        <v>1078522937374</v>
      </c>
      <c r="K16" s="8">
        <f>'PBI USD 2015 BM'!T15*'Proporciones trim'!K15</f>
        <v>668560681803</v>
      </c>
      <c r="L16" s="8">
        <f>'PBI USD 2015 BM'!V15*'Proporciones trim'!L15</f>
        <v>153020895346</v>
      </c>
      <c r="M16" s="8">
        <f>'PBI USD 2015 BM'!X15*'Proporciones trim'!M15</f>
        <v>2882349551572</v>
      </c>
      <c r="N16" s="8">
        <f>'PBI USD 2015 BM'!Z15*'Proporciones trim'!N15</f>
        <v>36434812725</v>
      </c>
    </row>
    <row r="17">
      <c r="A17" s="7" t="s">
        <v>35</v>
      </c>
      <c r="B17" s="8">
        <f>'PBI USD 2015 BM'!B16*'Proporciones trim'!B16</f>
        <v>383792939605</v>
      </c>
      <c r="C17" s="8">
        <f>'PBI USD 2015 BM'!D16*'Proporciones trim'!C16</f>
        <v>359227617379</v>
      </c>
      <c r="D17" s="8">
        <f>'PBI USD 2015 BM'!F16*'Proporciones trim'!D16</f>
        <v>44168634694</v>
      </c>
      <c r="E17" s="8">
        <f>'PBI USD 2015 BM'!H16*'Proporciones trim'!E16</f>
        <v>4100034142897</v>
      </c>
      <c r="F17" s="8">
        <f>'PBI USD 2015 BM'!J16*'Proporciones trim'!F16</f>
        <v>270453421167</v>
      </c>
      <c r="G17" s="8">
        <f>'PBI USD 2015 BM'!L16*'Proporciones trim'!G16</f>
        <v>10316898574</v>
      </c>
      <c r="H17" s="8">
        <f>'PBI USD 2015 BM'!N16*'Proporciones trim'!H16</f>
        <v>1463461660936</v>
      </c>
      <c r="I17" s="8">
        <f>'PBI USD 2015 BM'!P16*'Proporciones trim'!I16</f>
        <v>305366063272</v>
      </c>
      <c r="J17" s="8">
        <f>'PBI USD 2015 BM'!R16*'Proporciones trim'!J16</f>
        <v>1059229052198</v>
      </c>
      <c r="K17" s="8">
        <f>'PBI USD 2015 BM'!T16*'Proporciones trim'!K16</f>
        <v>692954061922</v>
      </c>
      <c r="L17" s="8">
        <f>'PBI USD 2015 BM'!V16*'Proporciones trim'!L16</f>
        <v>154352835769</v>
      </c>
      <c r="M17" s="8">
        <f>'PBI USD 2015 BM'!X16*'Proporciones trim'!M16</f>
        <v>2868581081559</v>
      </c>
      <c r="N17" s="8">
        <f>'PBI USD 2015 BM'!Z16*'Proporciones trim'!N16</f>
        <v>38013515776</v>
      </c>
    </row>
    <row r="18">
      <c r="A18" s="7" t="s">
        <v>36</v>
      </c>
      <c r="B18" s="8">
        <f>'PBI USD 2015 BM'!B17*'Proporciones trim'!B17</f>
        <v>402927725809</v>
      </c>
      <c r="C18" s="8">
        <f>'PBI USD 2015 BM'!D17*'Proporciones trim'!C17</f>
        <v>355925387905</v>
      </c>
      <c r="D18" s="8">
        <f>'PBI USD 2015 BM'!F17*'Proporciones trim'!D17</f>
        <v>49046989212</v>
      </c>
      <c r="E18" s="8">
        <f>'PBI USD 2015 BM'!H17*'Proporciones trim'!E17</f>
        <v>4215390932964</v>
      </c>
      <c r="F18" s="8">
        <f>'PBI USD 2015 BM'!J17*'Proporciones trim'!F17</f>
        <v>281055374155</v>
      </c>
      <c r="G18" s="8">
        <f>'PBI USD 2015 BM'!L17*'Proporciones trim'!G17</f>
        <v>10831268767</v>
      </c>
      <c r="H18" s="8">
        <f>'PBI USD 2015 BM'!N17*'Proporciones trim'!H17</f>
        <v>1657773735283</v>
      </c>
      <c r="I18" s="8">
        <f>'PBI USD 2015 BM'!P17*'Proporciones trim'!I17</f>
        <v>350699731588</v>
      </c>
      <c r="J18" s="8">
        <f>'PBI USD 2015 BM'!R17*'Proporciones trim'!J17</f>
        <v>1134778952987</v>
      </c>
      <c r="K18" s="8">
        <f>'PBI USD 2015 BM'!T17*'Proporciones trim'!K17</f>
        <v>707360297282</v>
      </c>
      <c r="L18" s="8">
        <f>'PBI USD 2015 BM'!V17*'Proporciones trim'!L17</f>
        <v>158523532741</v>
      </c>
      <c r="M18" s="8">
        <f>'PBI USD 2015 BM'!X17*'Proporciones trim'!M17</f>
        <v>3037783139993</v>
      </c>
      <c r="N18" s="8">
        <f>'PBI USD 2015 BM'!Z17*'Proporciones trim'!N17</f>
        <v>38454304216</v>
      </c>
    </row>
    <row r="19">
      <c r="A19" s="7" t="s">
        <v>37</v>
      </c>
      <c r="B19" s="8">
        <f>'PBI USD 2015 BM'!B18*'Proporciones trim'!B18</f>
        <v>363126536958</v>
      </c>
      <c r="C19" s="8">
        <f>'PBI USD 2015 BM'!D18*'Proporciones trim'!C18</f>
        <v>328894295274</v>
      </c>
      <c r="D19" s="8">
        <f>'PBI USD 2015 BM'!F18*'Proporciones trim'!D18</f>
        <v>49072649416</v>
      </c>
      <c r="E19" s="8">
        <f>'PBI USD 2015 BM'!H18*'Proporciones trim'!E18</f>
        <v>4044086456984</v>
      </c>
      <c r="F19" s="8">
        <f>'PBI USD 2015 BM'!J18*'Proporciones trim'!F18</f>
        <v>257933549972</v>
      </c>
      <c r="G19" s="8">
        <f>'PBI USD 2015 BM'!L18*'Proporciones trim'!G18</f>
        <v>9954731912</v>
      </c>
      <c r="H19" s="8">
        <f>'PBI USD 2015 BM'!N18*'Proporciones trim'!H18</f>
        <v>1358839094163</v>
      </c>
      <c r="I19" s="8">
        <f>'PBI USD 2015 BM'!P18*'Proporciones trim'!I18</f>
        <v>328078751855</v>
      </c>
      <c r="J19" s="8">
        <f>'PBI USD 2015 BM'!R18*'Proporciones trim'!J18</f>
        <v>1081663043046</v>
      </c>
      <c r="K19" s="8">
        <f>'PBI USD 2015 BM'!T18*'Proporciones trim'!K18</f>
        <v>675770468047</v>
      </c>
      <c r="L19" s="8">
        <f>'PBI USD 2015 BM'!V18*'Proporciones trim'!L18</f>
        <v>153447465936</v>
      </c>
      <c r="M19" s="8">
        <f>'PBI USD 2015 BM'!X18*'Proporciones trim'!M18</f>
        <v>2835209963182</v>
      </c>
      <c r="N19" s="8">
        <f>'PBI USD 2015 BM'!Z18*'Proporciones trim'!N18</f>
        <v>38791783872</v>
      </c>
    </row>
    <row r="20">
      <c r="A20" s="7" t="s">
        <v>38</v>
      </c>
      <c r="B20" s="8">
        <f>'PBI USD 2015 BM'!B19*'Proporciones trim'!B19</f>
        <v>392434492407</v>
      </c>
      <c r="C20" s="8">
        <f>'PBI USD 2015 BM'!D19*'Proporciones trim'!C19</f>
        <v>347494725354</v>
      </c>
      <c r="D20" s="8">
        <f>'PBI USD 2015 BM'!F19*'Proporciones trim'!D19</f>
        <v>48686216800</v>
      </c>
      <c r="E20" s="8">
        <f>'PBI USD 2015 BM'!H19*'Proporciones trim'!E19</f>
        <v>4108601889736</v>
      </c>
      <c r="F20" s="8">
        <f>'PBI USD 2015 BM'!J19*'Proporciones trim'!F19</f>
        <v>277988047166</v>
      </c>
      <c r="G20" s="8">
        <f>'PBI USD 2015 BM'!L19*'Proporciones trim'!G19</f>
        <v>10758178672</v>
      </c>
      <c r="H20" s="8">
        <f>'PBI USD 2015 BM'!N19*'Proporciones trim'!H19</f>
        <v>1538878115224</v>
      </c>
      <c r="I20" s="8">
        <f>'PBI USD 2015 BM'!P19*'Proporciones trim'!I19</f>
        <v>315152667461</v>
      </c>
      <c r="J20" s="8">
        <f>'PBI USD 2015 BM'!R19*'Proporciones trim'!J19</f>
        <v>1069759573762</v>
      </c>
      <c r="K20" s="8">
        <f>'PBI USD 2015 BM'!T19*'Proporciones trim'!K19</f>
        <v>676327622685</v>
      </c>
      <c r="L20" s="8">
        <f>'PBI USD 2015 BM'!V19*'Proporciones trim'!L19</f>
        <v>159198625501</v>
      </c>
      <c r="M20" s="8">
        <f>'PBI USD 2015 BM'!X19*'Proporciones trim'!M19</f>
        <v>2936656309856</v>
      </c>
      <c r="N20" s="8">
        <f>'PBI USD 2015 BM'!Z19*'Proporciones trim'!N19</f>
        <v>38497668462</v>
      </c>
    </row>
    <row r="21" ht="15.75" customHeight="1">
      <c r="A21" s="7" t="s">
        <v>39</v>
      </c>
      <c r="B21" s="8">
        <f>'PBI USD 2015 BM'!B20*'Proporciones trim'!B20</f>
        <v>414402658755</v>
      </c>
      <c r="C21" s="8">
        <f>'PBI USD 2015 BM'!D20*'Proporciones trim'!C20</f>
        <v>373418172695</v>
      </c>
      <c r="D21" s="8">
        <f>'PBI USD 2015 BM'!F20*'Proporciones trim'!D20</f>
        <v>44772664408</v>
      </c>
      <c r="E21" s="8">
        <f>'PBI USD 2015 BM'!H20*'Proporciones trim'!E20</f>
        <v>4089082952765</v>
      </c>
      <c r="F21" s="8">
        <f>'PBI USD 2015 BM'!J20*'Proporciones trim'!F20</f>
        <v>275592540712</v>
      </c>
      <c r="G21" s="8">
        <f>'PBI USD 2015 BM'!L20*'Proporciones trim'!G20</f>
        <v>11360412836</v>
      </c>
      <c r="H21" s="8">
        <f>'PBI USD 2015 BM'!N20*'Proporciones trim'!H20</f>
        <v>1610145886426</v>
      </c>
      <c r="I21" s="8">
        <f>'PBI USD 2015 BM'!P20*'Proporciones trim'!I20</f>
        <v>322885662717</v>
      </c>
      <c r="J21" s="8">
        <f>'PBI USD 2015 BM'!R20*'Proporciones trim'!J20</f>
        <v>1043592296106</v>
      </c>
      <c r="K21" s="8">
        <f>'PBI USD 2015 BM'!T20*'Proporciones trim'!K20</f>
        <v>685467693253</v>
      </c>
      <c r="L21" s="8">
        <f>'PBI USD 2015 BM'!V20*'Proporciones trim'!L20</f>
        <v>159650551384</v>
      </c>
      <c r="M21" s="8">
        <f>'PBI USD 2015 BM'!X20*'Proporciones trim'!M20</f>
        <v>2887591031655</v>
      </c>
      <c r="N21" s="8">
        <f>'PBI USD 2015 BM'!Z20*'Proporciones trim'!N20</f>
        <v>40165754068</v>
      </c>
    </row>
    <row r="22" ht="15.75" customHeight="1">
      <c r="A22" s="7" t="s">
        <v>40</v>
      </c>
      <c r="B22" s="8">
        <f>'PBI USD 2015 BM'!B21*'Proporciones trim'!B21</f>
        <v>415941492157</v>
      </c>
      <c r="C22" s="8">
        <f>'PBI USD 2015 BM'!D21*'Proporciones trim'!C21</f>
        <v>348825799377</v>
      </c>
      <c r="D22" s="8">
        <f>'PBI USD 2015 BM'!F21*'Proporciones trim'!D21</f>
        <v>48693569831</v>
      </c>
      <c r="E22" s="8">
        <f>'PBI USD 2015 BM'!H21*'Proporciones trim'!E21</f>
        <v>4089279767515</v>
      </c>
      <c r="F22" s="8">
        <f>'PBI USD 2015 BM'!J21*'Proporciones trim'!F21</f>
        <v>273061384309</v>
      </c>
      <c r="G22" s="8">
        <f>'PBI USD 2015 BM'!L21*'Proporciones trim'!G21</f>
        <v>11402598335</v>
      </c>
      <c r="H22" s="8">
        <f>'PBI USD 2015 BM'!N21*'Proporciones trim'!H21</f>
        <v>1733438957404</v>
      </c>
      <c r="I22" s="8">
        <f>'PBI USD 2015 BM'!P21*'Proporciones trim'!I21</f>
        <v>346307221374</v>
      </c>
      <c r="J22" s="8">
        <f>'PBI USD 2015 BM'!R21*'Proporciones trim'!J21</f>
        <v>1102477830478</v>
      </c>
      <c r="K22" s="8">
        <f>'PBI USD 2015 BM'!T21*'Proporciones trim'!K21</f>
        <v>685997502879</v>
      </c>
      <c r="L22" s="8">
        <f>'PBI USD 2015 BM'!V21*'Proporciones trim'!L21</f>
        <v>158491759172</v>
      </c>
      <c r="M22" s="8">
        <f>'PBI USD 2015 BM'!X21*'Proporciones trim'!M21</f>
        <v>2964718057538</v>
      </c>
      <c r="N22" s="8">
        <f>'PBI USD 2015 BM'!Z21*'Proporciones trim'!N21</f>
        <v>40631498941</v>
      </c>
    </row>
    <row r="23" ht="15.75" customHeight="1">
      <c r="A23" s="7" t="s">
        <v>41</v>
      </c>
      <c r="B23" s="8">
        <f>'PBI USD 2015 BM'!B22*'Proporciones trim'!B22</f>
        <v>359322860487</v>
      </c>
      <c r="C23" s="8">
        <f>'PBI USD 2015 BM'!D22*'Proporciones trim'!C22</f>
        <v>324084910148</v>
      </c>
      <c r="D23" s="8">
        <f>'PBI USD 2015 BM'!F22*'Proporciones trim'!D22</f>
        <v>45723905565</v>
      </c>
      <c r="E23" s="8">
        <f>'PBI USD 2015 BM'!H22*'Proporciones trim'!E22</f>
        <v>3870535009806</v>
      </c>
      <c r="F23" s="8">
        <f>'PBI USD 2015 BM'!J22*'Proporciones trim'!F22</f>
        <v>242552522043</v>
      </c>
      <c r="G23" s="8">
        <f>'PBI USD 2015 BM'!L22*'Proporciones trim'!G22</f>
        <v>10281396974</v>
      </c>
      <c r="H23" s="8">
        <f>'PBI USD 2015 BM'!N22*'Proporciones trim'!H22</f>
        <v>1451034949995</v>
      </c>
      <c r="I23" s="8">
        <f>'PBI USD 2015 BM'!P22*'Proporciones trim'!I22</f>
        <v>340235772283</v>
      </c>
      <c r="J23" s="8">
        <f>'PBI USD 2015 BM'!R22*'Proporciones trim'!J22</f>
        <v>992470723569</v>
      </c>
      <c r="K23" s="8">
        <f>'PBI USD 2015 BM'!T22*'Proporciones trim'!K22</f>
        <v>645375157032</v>
      </c>
      <c r="L23" s="8">
        <f>'PBI USD 2015 BM'!V22*'Proporciones trim'!L22</f>
        <v>150025095442</v>
      </c>
      <c r="M23" s="8">
        <f>'PBI USD 2015 BM'!X22*'Proporciones trim'!M22</f>
        <v>2687445739994</v>
      </c>
      <c r="N23" s="8">
        <f>'PBI USD 2015 BM'!Z22*'Proporciones trim'!N22</f>
        <v>40885724619</v>
      </c>
    </row>
    <row r="24" ht="15.75" customHeight="1">
      <c r="A24" s="7" t="s">
        <v>42</v>
      </c>
      <c r="B24" s="8">
        <f>'PBI USD 2015 BM'!B23*'Proporciones trim'!B23</f>
        <v>381871997344</v>
      </c>
      <c r="C24" s="8">
        <f>'PBI USD 2015 BM'!D23*'Proporciones trim'!C23</f>
        <v>330731919438</v>
      </c>
      <c r="D24" s="8">
        <f>'PBI USD 2015 BM'!F23*'Proporciones trim'!D23</f>
        <v>46183232706</v>
      </c>
      <c r="E24" s="8">
        <f>'PBI USD 2015 BM'!H23*'Proporciones trim'!E23</f>
        <v>3953935565069</v>
      </c>
      <c r="F24" s="8">
        <f>'PBI USD 2015 BM'!J23*'Proporciones trim'!F23</f>
        <v>248450914447</v>
      </c>
      <c r="G24" s="8">
        <f>'PBI USD 2015 BM'!L23*'Proporciones trim'!G23</f>
        <v>10926601199</v>
      </c>
      <c r="H24" s="8">
        <f>'PBI USD 2015 BM'!N23*'Proporciones trim'!H23</f>
        <v>1643905252202</v>
      </c>
      <c r="I24" s="8">
        <f>'PBI USD 2015 BM'!P23*'Proporciones trim'!I23</f>
        <v>332692412466</v>
      </c>
      <c r="J24" s="8">
        <f>'PBI USD 2015 BM'!R23*'Proporciones trim'!J23</f>
        <v>1005243219096</v>
      </c>
      <c r="K24" s="8">
        <f>'PBI USD 2015 BM'!T23*'Proporciones trim'!K23</f>
        <v>634679369078</v>
      </c>
      <c r="L24" s="8">
        <f>'PBI USD 2015 BM'!V23*'Proporciones trim'!L23</f>
        <v>152929218860</v>
      </c>
      <c r="M24" s="8">
        <f>'PBI USD 2015 BM'!X23*'Proporciones trim'!M23</f>
        <v>2761277522376</v>
      </c>
      <c r="N24" s="8">
        <f>'PBI USD 2015 BM'!Z23*'Proporciones trim'!N23</f>
        <v>40575733161</v>
      </c>
    </row>
    <row r="25" ht="15.75" customHeight="1">
      <c r="A25" s="7" t="s">
        <v>43</v>
      </c>
      <c r="B25" s="8">
        <f>'PBI USD 2015 BM'!B24*'Proporciones trim'!B24</f>
        <v>405283791800</v>
      </c>
      <c r="C25" s="8">
        <f>'PBI USD 2015 BM'!D24*'Proporciones trim'!C24</f>
        <v>351709058088</v>
      </c>
      <c r="D25" s="8">
        <f>'PBI USD 2015 BM'!F24*'Proporciones trim'!D24</f>
        <v>45197996436</v>
      </c>
      <c r="E25" s="8">
        <f>'PBI USD 2015 BM'!H24*'Proporciones trim'!E24</f>
        <v>3981621828483</v>
      </c>
      <c r="F25" s="8">
        <f>'PBI USD 2015 BM'!J24*'Proporciones trim'!F24</f>
        <v>256904450779</v>
      </c>
      <c r="G25" s="8">
        <f>'PBI USD 2015 BM'!L24*'Proporciones trim'!G24</f>
        <v>11596488865</v>
      </c>
      <c r="H25" s="8">
        <f>'PBI USD 2015 BM'!N24*'Proporciones trim'!H24</f>
        <v>1758969144188</v>
      </c>
      <c r="I25" s="8">
        <f>'PBI USD 2015 BM'!P24*'Proporciones trim'!I24</f>
        <v>347786451750</v>
      </c>
      <c r="J25" s="8">
        <f>'PBI USD 2015 BM'!R24*'Proporciones trim'!J24</f>
        <v>989819272068</v>
      </c>
      <c r="K25" s="8">
        <f>'PBI USD 2015 BM'!T24*'Proporciones trim'!K24</f>
        <v>655978696541</v>
      </c>
      <c r="L25" s="8">
        <f>'PBI USD 2015 BM'!V24*'Proporciones trim'!L24</f>
        <v>155109122891</v>
      </c>
      <c r="M25" s="8">
        <f>'PBI USD 2015 BM'!X24*'Proporciones trim'!M24</f>
        <v>2755695451459</v>
      </c>
      <c r="N25" s="8">
        <f>'PBI USD 2015 BM'!Z24*'Proporciones trim'!N24</f>
        <v>42333860319</v>
      </c>
    </row>
    <row r="26" ht="15.75" customHeight="1">
      <c r="A26" s="7" t="s">
        <v>44</v>
      </c>
      <c r="B26" s="8">
        <f>'PBI USD 2015 BM'!B25*'Proporciones trim'!B25</f>
        <v>437431271586</v>
      </c>
      <c r="C26" s="8">
        <f>'PBI USD 2015 BM'!D25*'Proporciones trim'!C25</f>
        <v>351335747114</v>
      </c>
      <c r="D26" s="8">
        <f>'PBI USD 2015 BM'!F25*'Proporciones trim'!D25</f>
        <v>51981997927</v>
      </c>
      <c r="E26" s="8">
        <f>'PBI USD 2015 BM'!H25*'Proporciones trim'!E25</f>
        <v>4104189094642</v>
      </c>
      <c r="F26" s="8">
        <f>'PBI USD 2015 BM'!J25*'Proporciones trim'!F25</f>
        <v>268390888282</v>
      </c>
      <c r="G26" s="8">
        <f>'PBI USD 2015 BM'!L25*'Proporciones trim'!G25</f>
        <v>12516332933</v>
      </c>
      <c r="H26" s="8">
        <f>'PBI USD 2015 BM'!N25*'Proporciones trim'!H25</f>
        <v>1973995562715</v>
      </c>
      <c r="I26" s="8">
        <f>'PBI USD 2015 BM'!P25*'Proporciones trim'!I25</f>
        <v>394891006657</v>
      </c>
      <c r="J26" s="8">
        <f>'PBI USD 2015 BM'!R25*'Proporciones trim'!J25</f>
        <v>1065293109274</v>
      </c>
      <c r="K26" s="8">
        <f>'PBI USD 2015 BM'!T25*'Proporciones trim'!K25</f>
        <v>661686359456</v>
      </c>
      <c r="L26" s="8">
        <f>'PBI USD 2015 BM'!V25*'Proporciones trim'!L25</f>
        <v>158233392078</v>
      </c>
      <c r="M26" s="8">
        <f>'PBI USD 2015 BM'!X25*'Proporciones trim'!M25</f>
        <v>2898662026546</v>
      </c>
      <c r="N26" s="8">
        <f>'PBI USD 2015 BM'!Z25*'Proporciones trim'!N25</f>
        <v>42824745623</v>
      </c>
    </row>
    <row r="27" ht="15.75" customHeight="1">
      <c r="A27" s="7" t="s">
        <v>45</v>
      </c>
      <c r="B27" s="8">
        <f>'PBI USD 2015 BM'!B26*'Proporciones trim'!B26</f>
        <v>388504225873</v>
      </c>
      <c r="C27" s="8">
        <f>'PBI USD 2015 BM'!D26*'Proporciones trim'!C26</f>
        <v>329106971080</v>
      </c>
      <c r="D27" s="8">
        <f>'PBI USD 2015 BM'!F26*'Proporciones trim'!D26</f>
        <v>46407589906</v>
      </c>
      <c r="E27" s="8">
        <f>'PBI USD 2015 BM'!H26*'Proporciones trim'!E26</f>
        <v>3911247556466</v>
      </c>
      <c r="F27" s="8">
        <f>'PBI USD 2015 BM'!J26*'Proporciones trim'!F26</f>
        <v>255090809050</v>
      </c>
      <c r="G27" s="8">
        <f>'PBI USD 2015 BM'!L26*'Proporciones trim'!G26</f>
        <v>11144819619</v>
      </c>
      <c r="H27" s="8">
        <f>'PBI USD 2015 BM'!N26*'Proporciones trim'!H26</f>
        <v>1605855549342</v>
      </c>
      <c r="I27" s="8">
        <f>'PBI USD 2015 BM'!P26*'Proporciones trim'!I26</f>
        <v>382155274607</v>
      </c>
      <c r="J27" s="8">
        <f>'PBI USD 2015 BM'!R26*'Proporciones trim'!J26</f>
        <v>1031738846043</v>
      </c>
      <c r="K27" s="8">
        <f>'PBI USD 2015 BM'!T26*'Proporciones trim'!K26</f>
        <v>648862892309</v>
      </c>
      <c r="L27" s="8">
        <f>'PBI USD 2015 BM'!V26*'Proporciones trim'!L26</f>
        <v>154655024811</v>
      </c>
      <c r="M27" s="8">
        <f>'PBI USD 2015 BM'!X26*'Proporciones trim'!M26</f>
        <v>2717581759919</v>
      </c>
      <c r="N27" s="8">
        <f>'PBI USD 2015 BM'!Z26*'Proporciones trim'!N26</f>
        <v>43511914809</v>
      </c>
    </row>
    <row r="28" ht="15.75" customHeight="1">
      <c r="A28" s="7" t="s">
        <v>46</v>
      </c>
      <c r="B28" s="8">
        <f>'PBI USD 2015 BM'!B27*'Proporciones trim'!B27</f>
        <v>413814754349</v>
      </c>
      <c r="C28" s="8">
        <f>'PBI USD 2015 BM'!D27*'Proporciones trim'!C27</f>
        <v>342464632701</v>
      </c>
      <c r="D28" s="8">
        <f>'PBI USD 2015 BM'!F27*'Proporciones trim'!D27</f>
        <v>48424940257</v>
      </c>
      <c r="E28" s="8">
        <f>'PBI USD 2015 BM'!H27*'Proporciones trim'!E27</f>
        <v>4077311887773</v>
      </c>
      <c r="F28" s="8">
        <f>'PBI USD 2015 BM'!J27*'Proporciones trim'!F27</f>
        <v>264430262509</v>
      </c>
      <c r="G28" s="8">
        <f>'PBI USD 2015 BM'!L27*'Proporciones trim'!G27</f>
        <v>11870889647</v>
      </c>
      <c r="H28" s="8">
        <f>'PBI USD 2015 BM'!N27*'Proporciones trim'!H27</f>
        <v>1821170823559</v>
      </c>
      <c r="I28" s="8">
        <f>'PBI USD 2015 BM'!P27*'Proporciones trim'!I27</f>
        <v>360870846469</v>
      </c>
      <c r="J28" s="8">
        <f>'PBI USD 2015 BM'!R27*'Proporciones trim'!J27</f>
        <v>1039490985032</v>
      </c>
      <c r="K28" s="8">
        <f>'PBI USD 2015 BM'!T27*'Proporciones trim'!K27</f>
        <v>650210115332</v>
      </c>
      <c r="L28" s="8">
        <f>'PBI USD 2015 BM'!V27*'Proporciones trim'!L27</f>
        <v>158798866449</v>
      </c>
      <c r="M28" s="8">
        <f>'PBI USD 2015 BM'!X27*'Proporciones trim'!M27</f>
        <v>2827752557597</v>
      </c>
      <c r="N28" s="8">
        <f>'PBI USD 2015 BM'!Z27*'Proporciones trim'!N27</f>
        <v>43182011841</v>
      </c>
    </row>
    <row r="29" ht="15.75" customHeight="1">
      <c r="A29" s="7" t="s">
        <v>47</v>
      </c>
      <c r="B29" s="8">
        <f>'PBI USD 2015 BM'!B28*'Proporciones trim'!B28</f>
        <v>437390552020</v>
      </c>
      <c r="C29" s="8">
        <f>'PBI USD 2015 BM'!D28*'Proporciones trim'!C28</f>
        <v>361919699680</v>
      </c>
      <c r="D29" s="8">
        <f>'PBI USD 2015 BM'!F28*'Proporciones trim'!D28</f>
        <v>49504578291</v>
      </c>
      <c r="E29" s="8">
        <f>'PBI USD 2015 BM'!H28*'Proporciones trim'!E28</f>
        <v>4119109174257</v>
      </c>
      <c r="F29" s="8">
        <f>'PBI USD 2015 BM'!J28*'Proporciones trim'!F28</f>
        <v>268154217933</v>
      </c>
      <c r="G29" s="8">
        <f>'PBI USD 2015 BM'!L28*'Proporciones trim'!G28</f>
        <v>12547196351</v>
      </c>
      <c r="H29" s="8">
        <f>'PBI USD 2015 BM'!N28*'Proporciones trim'!H28</f>
        <v>1942214043698</v>
      </c>
      <c r="I29" s="8">
        <f>'PBI USD 2015 BM'!P28*'Proporciones trim'!I28</f>
        <v>369727696368</v>
      </c>
      <c r="J29" s="8">
        <f>'PBI USD 2015 BM'!R28*'Proporciones trim'!J28</f>
        <v>1046560461765</v>
      </c>
      <c r="K29" s="8">
        <f>'PBI USD 2015 BM'!T28*'Proporciones trim'!K28</f>
        <v>671773938737</v>
      </c>
      <c r="L29" s="8">
        <f>'PBI USD 2015 BM'!V28*'Proporciones trim'!L28</f>
        <v>159489479554</v>
      </c>
      <c r="M29" s="8">
        <f>'PBI USD 2015 BM'!X28*'Proporciones trim'!M28</f>
        <v>2826088497054</v>
      </c>
      <c r="N29" s="8">
        <f>'PBI USD 2015 BM'!Z28*'Proporciones trim'!N28</f>
        <v>45053067810</v>
      </c>
    </row>
    <row r="30" ht="15.75" customHeight="1">
      <c r="A30" s="7" t="s">
        <v>48</v>
      </c>
      <c r="B30" s="8">
        <f>'PBI USD 2015 BM'!B29*'Proporciones trim'!B29</f>
        <v>463440704599</v>
      </c>
      <c r="C30" s="8">
        <f>'PBI USD 2015 BM'!D29*'Proporciones trim'!C29</f>
        <v>366339205286</v>
      </c>
      <c r="D30" s="8">
        <f>'PBI USD 2015 BM'!F29*'Proporciones trim'!D29</f>
        <v>55814743300</v>
      </c>
      <c r="E30" s="8">
        <f>'PBI USD 2015 BM'!H29*'Proporciones trim'!E29</f>
        <v>4231425606504</v>
      </c>
      <c r="F30" s="8">
        <f>'PBI USD 2015 BM'!J29*'Proporciones trim'!F29</f>
        <v>279147098558</v>
      </c>
      <c r="G30" s="8">
        <f>'PBI USD 2015 BM'!L29*'Proporciones trim'!G29</f>
        <v>13294483593</v>
      </c>
      <c r="H30" s="8">
        <f>'PBI USD 2015 BM'!N29*'Proporciones trim'!H29</f>
        <v>2184871655039</v>
      </c>
      <c r="I30" s="8">
        <f>'PBI USD 2015 BM'!P29*'Proporciones trim'!I29</f>
        <v>423144114288</v>
      </c>
      <c r="J30" s="8">
        <f>'PBI USD 2015 BM'!R29*'Proporciones trim'!J29</f>
        <v>1101117527337</v>
      </c>
      <c r="K30" s="8">
        <f>'PBI USD 2015 BM'!T29*'Proporciones trim'!K29</f>
        <v>684887900096</v>
      </c>
      <c r="L30" s="8">
        <f>'PBI USD 2015 BM'!V29*'Proporciones trim'!L29</f>
        <v>163342413398</v>
      </c>
      <c r="M30" s="8">
        <f>'PBI USD 2015 BM'!X29*'Proporciones trim'!M29</f>
        <v>2967192105158</v>
      </c>
      <c r="N30" s="8">
        <f>'PBI USD 2015 BM'!Z29*'Proporciones trim'!N29</f>
        <v>45575483879</v>
      </c>
    </row>
    <row r="31" ht="15.75" customHeight="1">
      <c r="A31" s="7" t="s">
        <v>49</v>
      </c>
      <c r="B31" s="8">
        <f>'PBI USD 2015 BM'!B30*'Proporciones trim'!B30</f>
        <v>411324635791</v>
      </c>
      <c r="C31" s="8">
        <f>'PBI USD 2015 BM'!D30*'Proporciones trim'!C30</f>
        <v>339534356196</v>
      </c>
      <c r="D31" s="8">
        <f>'PBI USD 2015 BM'!F30*'Proporciones trim'!D30</f>
        <v>52373537922</v>
      </c>
      <c r="E31" s="8">
        <f>'PBI USD 2015 BM'!H30*'Proporciones trim'!E30</f>
        <v>4004960786004</v>
      </c>
      <c r="F31" s="8">
        <f>'PBI USD 2015 BM'!J30*'Proporciones trim'!F30</f>
        <v>261835236929</v>
      </c>
      <c r="G31" s="8">
        <f>'PBI USD 2015 BM'!L30*'Proporciones trim'!G30</f>
        <v>11934243249</v>
      </c>
      <c r="H31" s="8">
        <f>'PBI USD 2015 BM'!N30*'Proporciones trim'!H30</f>
        <v>1773272235900</v>
      </c>
      <c r="I31" s="8">
        <f>'PBI USD 2015 BM'!P30*'Proporciones trim'!I30</f>
        <v>413146659194</v>
      </c>
      <c r="J31" s="8">
        <f>'PBI USD 2015 BM'!R30*'Proporciones trim'!J30</f>
        <v>1043178504986</v>
      </c>
      <c r="K31" s="8">
        <f>'PBI USD 2015 BM'!T30*'Proporciones trim'!K30</f>
        <v>666051380241</v>
      </c>
      <c r="L31" s="8">
        <f>'PBI USD 2015 BM'!V30*'Proporciones trim'!L30</f>
        <v>159029843252</v>
      </c>
      <c r="M31" s="8">
        <f>'PBI USD 2015 BM'!X30*'Proporciones trim'!M30</f>
        <v>2805966940400</v>
      </c>
      <c r="N31" s="8">
        <f>'PBI USD 2015 BM'!Z30*'Proporciones trim'!N30</f>
        <v>46105529330</v>
      </c>
    </row>
    <row r="32" ht="15.75" customHeight="1">
      <c r="A32" s="7" t="s">
        <v>50</v>
      </c>
      <c r="B32" s="8">
        <f>'PBI USD 2015 BM'!B31*'Proporciones trim'!B31</f>
        <v>439722621114</v>
      </c>
      <c r="C32" s="8">
        <f>'PBI USD 2015 BM'!D31*'Proporciones trim'!C31</f>
        <v>352088965699</v>
      </c>
      <c r="D32" s="8">
        <f>'PBI USD 2015 BM'!F31*'Proporciones trim'!D31</f>
        <v>52435568834</v>
      </c>
      <c r="E32" s="8">
        <f>'PBI USD 2015 BM'!H31*'Proporciones trim'!E31</f>
        <v>4141330092505</v>
      </c>
      <c r="F32" s="8">
        <f>'PBI USD 2015 BM'!J31*'Proporciones trim'!F31</f>
        <v>269659137598</v>
      </c>
      <c r="G32" s="8">
        <f>'PBI USD 2015 BM'!L31*'Proporciones trim'!G31</f>
        <v>12758187246</v>
      </c>
      <c r="H32" s="8">
        <f>'PBI USD 2015 BM'!N31*'Proporciones trim'!H31</f>
        <v>2016309208444</v>
      </c>
      <c r="I32" s="8">
        <f>'PBI USD 2015 BM'!P31*'Proporciones trim'!I31</f>
        <v>389191683779</v>
      </c>
      <c r="J32" s="8">
        <f>'PBI USD 2015 BM'!R31*'Proporciones trim'!J31</f>
        <v>1027699382475</v>
      </c>
      <c r="K32" s="8">
        <f>'PBI USD 2015 BM'!T31*'Proporciones trim'!K31</f>
        <v>653951048335</v>
      </c>
      <c r="L32" s="8">
        <f>'PBI USD 2015 BM'!V31*'Proporciones trim'!L31</f>
        <v>162731733198</v>
      </c>
      <c r="M32" s="8">
        <f>'PBI USD 2015 BM'!X31*'Proporciones trim'!M31</f>
        <v>2885550633956</v>
      </c>
      <c r="N32" s="8">
        <f>'PBI USD 2015 BM'!Z31*'Proporciones trim'!N31</f>
        <v>45880339585</v>
      </c>
    </row>
    <row r="33" ht="15.75" customHeight="1">
      <c r="A33" s="7" t="s">
        <v>51</v>
      </c>
      <c r="B33" s="8">
        <f>'PBI USD 2015 BM'!B32*'Proporciones trim'!B32</f>
        <v>450090198655</v>
      </c>
      <c r="C33" s="8">
        <f>'PBI USD 2015 BM'!D32*'Proporciones trim'!C32</f>
        <v>375232839405</v>
      </c>
      <c r="D33" s="8">
        <f>'PBI USD 2015 BM'!F32*'Proporciones trim'!D32</f>
        <v>50575309690</v>
      </c>
      <c r="E33" s="8">
        <f>'PBI USD 2015 BM'!H32*'Proporciones trim'!E32</f>
        <v>4178089052714</v>
      </c>
      <c r="F33" s="8">
        <f>'PBI USD 2015 BM'!J32*'Proporciones trim'!F32</f>
        <v>277204842217</v>
      </c>
      <c r="G33" s="8">
        <f>'PBI USD 2015 BM'!L32*'Proporciones trim'!G32</f>
        <v>13058993912</v>
      </c>
      <c r="H33" s="8">
        <f>'PBI USD 2015 BM'!N32*'Proporciones trim'!H32</f>
        <v>2146270941948</v>
      </c>
      <c r="I33" s="8">
        <f>'PBI USD 2015 BM'!P32*'Proporciones trim'!I32</f>
        <v>386520163224</v>
      </c>
      <c r="J33" s="8">
        <f>'PBI USD 2015 BM'!R32*'Proporciones trim'!J32</f>
        <v>1043257397867</v>
      </c>
      <c r="K33" s="8">
        <f>'PBI USD 2015 BM'!T32*'Proporciones trim'!K32</f>
        <v>673865706733</v>
      </c>
      <c r="L33" s="8">
        <f>'PBI USD 2015 BM'!V32*'Proporciones trim'!L32</f>
        <v>161625957586</v>
      </c>
      <c r="M33" s="8">
        <f>'PBI USD 2015 BM'!X32*'Proporciones trim'!M32</f>
        <v>2869135464874</v>
      </c>
      <c r="N33" s="8">
        <f>'PBI USD 2015 BM'!Z32*'Proporciones trim'!N32</f>
        <v>47923735770</v>
      </c>
    </row>
    <row r="34" ht="15.75" customHeight="1">
      <c r="A34" s="7" t="s">
        <v>52</v>
      </c>
      <c r="B34" s="8">
        <f>'PBI USD 2015 BM'!B33*'Proporciones trim'!B33</f>
        <v>469703177373</v>
      </c>
      <c r="C34" s="8">
        <f>'PBI USD 2015 BM'!D33*'Proporciones trim'!C33</f>
        <v>376889751633</v>
      </c>
      <c r="D34" s="8">
        <f>'PBI USD 2015 BM'!F33*'Proporciones trim'!D33</f>
        <v>57224679978</v>
      </c>
      <c r="E34" s="8">
        <f>'PBI USD 2015 BM'!H33*'Proporciones trim'!E33</f>
        <v>4270324203777</v>
      </c>
      <c r="F34" s="8">
        <f>'PBI USD 2015 BM'!J33*'Proporciones trim'!F33</f>
        <v>294865015037</v>
      </c>
      <c r="G34" s="8">
        <f>'PBI USD 2015 BM'!L33*'Proporciones trim'!G33</f>
        <v>13628048227</v>
      </c>
      <c r="H34" s="8">
        <f>'PBI USD 2015 BM'!N33*'Proporciones trim'!H33</f>
        <v>2339740251905</v>
      </c>
      <c r="I34" s="8">
        <f>'PBI USD 2015 BM'!P33*'Proporciones trim'!I33</f>
        <v>427540692637</v>
      </c>
      <c r="J34" s="8">
        <f>'PBI USD 2015 BM'!R33*'Proporciones trim'!J33</f>
        <v>1105777036709</v>
      </c>
      <c r="K34" s="8">
        <f>'PBI USD 2015 BM'!T33*'Proporciones trim'!K33</f>
        <v>692098596705</v>
      </c>
      <c r="L34" s="8">
        <f>'PBI USD 2015 BM'!V33*'Proporciones trim'!L33</f>
        <v>164434799854</v>
      </c>
      <c r="M34" s="8">
        <f>'PBI USD 2015 BM'!X33*'Proporciones trim'!M33</f>
        <v>2979587709896</v>
      </c>
      <c r="N34" s="8">
        <f>'PBI USD 2015 BM'!Z33*'Proporciones trim'!N33</f>
        <v>48784863682</v>
      </c>
    </row>
    <row r="35" ht="15.75" customHeight="1">
      <c r="A35" s="7" t="s">
        <v>53</v>
      </c>
      <c r="B35" s="8">
        <f>'PBI USD 2015 BM'!B34*'Proporciones trim'!B34</f>
        <v>423394825759</v>
      </c>
      <c r="C35" s="8">
        <f>'PBI USD 2015 BM'!D34*'Proporciones trim'!C34</f>
        <v>347982417528</v>
      </c>
      <c r="D35" s="8">
        <f>'PBI USD 2015 BM'!F34*'Proporciones trim'!D34</f>
        <v>55149228803</v>
      </c>
      <c r="E35" s="8">
        <f>'PBI USD 2015 BM'!H34*'Proporciones trim'!E34</f>
        <v>4135833409691</v>
      </c>
      <c r="F35" s="8">
        <f>'PBI USD 2015 BM'!J34*'Proporciones trim'!F34</f>
        <v>278341589791</v>
      </c>
      <c r="G35" s="8">
        <f>'PBI USD 2015 BM'!L34*'Proporciones trim'!G34</f>
        <v>12479345404</v>
      </c>
      <c r="H35" s="8">
        <f>'PBI USD 2015 BM'!N34*'Proporciones trim'!H34</f>
        <v>1946276028399</v>
      </c>
      <c r="I35" s="8">
        <f>'PBI USD 2015 BM'!P34*'Proporciones trim'!I34</f>
        <v>427785150859</v>
      </c>
      <c r="J35" s="8">
        <f>'PBI USD 2015 BM'!R34*'Proporciones trim'!J34</f>
        <v>1073327456793</v>
      </c>
      <c r="K35" s="8">
        <f>'PBI USD 2015 BM'!T34*'Proporciones trim'!K34</f>
        <v>672880815935</v>
      </c>
      <c r="L35" s="8">
        <f>'PBI USD 2015 BM'!V34*'Proporciones trim'!L34</f>
        <v>160759239208</v>
      </c>
      <c r="M35" s="8">
        <f>'PBI USD 2015 BM'!X34*'Proporciones trim'!M34</f>
        <v>2799121803301</v>
      </c>
      <c r="N35" s="8">
        <f>'PBI USD 2015 BM'!Z34*'Proporciones trim'!N34</f>
        <v>48381977476</v>
      </c>
    </row>
    <row r="36" ht="15.75" customHeight="1">
      <c r="A36" s="7" t="s">
        <v>54</v>
      </c>
      <c r="B36" s="8">
        <f>'PBI USD 2015 BM'!B35*'Proporciones trim'!B35</f>
        <v>443506634870</v>
      </c>
      <c r="C36" s="8">
        <f>'PBI USD 2015 BM'!D35*'Proporciones trim'!C35</f>
        <v>359356788231</v>
      </c>
      <c r="D36" s="8">
        <f>'PBI USD 2015 BM'!F35*'Proporciones trim'!D35</f>
        <v>55713289050</v>
      </c>
      <c r="E36" s="8">
        <f>'PBI USD 2015 BM'!H35*'Proporciones trim'!E35</f>
        <v>4226592306597</v>
      </c>
      <c r="F36" s="8">
        <f>'PBI USD 2015 BM'!J35*'Proporciones trim'!F35</f>
        <v>283193771819</v>
      </c>
      <c r="G36" s="8">
        <f>'PBI USD 2015 BM'!L35*'Proporciones trim'!G35</f>
        <v>13072130666</v>
      </c>
      <c r="H36" s="8">
        <f>'PBI USD 2015 BM'!N35*'Proporciones trim'!H35</f>
        <v>2176379322421</v>
      </c>
      <c r="I36" s="8">
        <f>'PBI USD 2015 BM'!P35*'Proporciones trim'!I35</f>
        <v>409158312546</v>
      </c>
      <c r="J36" s="8">
        <f>'PBI USD 2015 BM'!R35*'Proporciones trim'!J35</f>
        <v>1055198559894</v>
      </c>
      <c r="K36" s="8">
        <f>'PBI USD 2015 BM'!T35*'Proporciones trim'!K35</f>
        <v>664330852927</v>
      </c>
      <c r="L36" s="8">
        <f>'PBI USD 2015 BM'!V35*'Proporciones trim'!L35</f>
        <v>163715910078</v>
      </c>
      <c r="M36" s="8">
        <f>'PBI USD 2015 BM'!X35*'Proporciones trim'!M35</f>
        <v>2848779909198</v>
      </c>
      <c r="N36" s="8">
        <f>'PBI USD 2015 BM'!Z35*'Proporciones trim'!N35</f>
        <v>48433389304</v>
      </c>
    </row>
    <row r="37" ht="15.75" customHeight="1">
      <c r="A37" s="7" t="s">
        <v>55</v>
      </c>
      <c r="B37" s="8">
        <f>'PBI USD 2015 BM'!B36*'Proporciones trim'!B36</f>
        <v>461246216520</v>
      </c>
      <c r="C37" s="8">
        <f>'PBI USD 2015 BM'!D36*'Proporciones trim'!C36</f>
        <v>380774084250</v>
      </c>
      <c r="D37" s="8">
        <f>'PBI USD 2015 BM'!F36*'Proporciones trim'!D36</f>
        <v>53967233391</v>
      </c>
      <c r="E37" s="8">
        <f>'PBI USD 2015 BM'!H36*'Proporciones trim'!E36</f>
        <v>4267510359893</v>
      </c>
      <c r="F37" s="8">
        <f>'PBI USD 2015 BM'!J36*'Proporciones trim'!F36</f>
        <v>286591156540</v>
      </c>
      <c r="G37" s="8">
        <f>'PBI USD 2015 BM'!L36*'Proporciones trim'!G36</f>
        <v>13594995739</v>
      </c>
      <c r="H37" s="8">
        <f>'PBI USD 2015 BM'!N36*'Proporciones trim'!H36</f>
        <v>2288756373444</v>
      </c>
      <c r="I37" s="8">
        <f>'PBI USD 2015 BM'!P36*'Proporciones trim'!I36</f>
        <v>416896826294</v>
      </c>
      <c r="J37" s="8">
        <f>'PBI USD 2015 BM'!R36*'Proporciones trim'!J36</f>
        <v>1042942813573</v>
      </c>
      <c r="K37" s="8">
        <f>'PBI USD 2015 BM'!T36*'Proporciones trim'!K36</f>
        <v>683066313363</v>
      </c>
      <c r="L37" s="8">
        <f>'PBI USD 2015 BM'!V36*'Proporciones trim'!L36</f>
        <v>163779160310</v>
      </c>
      <c r="M37" s="8">
        <f>'PBI USD 2015 BM'!X36*'Proporciones trim'!M36</f>
        <v>2840479597639</v>
      </c>
      <c r="N37" s="8">
        <f>'PBI USD 2015 BM'!Z36*'Proporciones trim'!N36</f>
        <v>50558655731</v>
      </c>
    </row>
    <row r="38" ht="15.75" customHeight="1">
      <c r="A38" s="7" t="s">
        <v>56</v>
      </c>
      <c r="B38" s="8">
        <f>'PBI USD 2015 BM'!B37*'Proporciones trim'!B37</f>
        <v>476713920770</v>
      </c>
      <c r="C38" s="8">
        <f>'PBI USD 2015 BM'!D37*'Proporciones trim'!C37</f>
        <v>380979911556</v>
      </c>
      <c r="D38" s="8">
        <f>'PBI USD 2015 BM'!F37*'Proporciones trim'!D37</f>
        <v>60866157982</v>
      </c>
      <c r="E38" s="8">
        <f>'PBI USD 2015 BM'!H37*'Proporciones trim'!E37</f>
        <v>4344639652818</v>
      </c>
      <c r="F38" s="8">
        <f>'PBI USD 2015 BM'!J37*'Proporciones trim'!F37</f>
        <v>294649676658</v>
      </c>
      <c r="G38" s="8">
        <f>'PBI USD 2015 BM'!L37*'Proporciones trim'!G37</f>
        <v>14050898392</v>
      </c>
      <c r="H38" s="8">
        <f>'PBI USD 2015 BM'!N37*'Proporciones trim'!H37</f>
        <v>2514951708562</v>
      </c>
      <c r="I38" s="8">
        <f>'PBI USD 2015 BM'!P37*'Proporciones trim'!I37</f>
        <v>450755913806</v>
      </c>
      <c r="J38" s="8">
        <f>'PBI USD 2015 BM'!R37*'Proporciones trim'!J37</f>
        <v>1106456778590</v>
      </c>
      <c r="K38" s="8">
        <f>'PBI USD 2015 BM'!T37*'Proporciones trim'!K37</f>
        <v>706219944113</v>
      </c>
      <c r="L38" s="8">
        <f>'PBI USD 2015 BM'!V37*'Proporciones trim'!L37</f>
        <v>167207493999</v>
      </c>
      <c r="M38" s="8">
        <f>'PBI USD 2015 BM'!X37*'Proporciones trim'!M37</f>
        <v>2945938145702</v>
      </c>
      <c r="N38" s="8">
        <f>'PBI USD 2015 BM'!Z37*'Proporciones trim'!N37</f>
        <v>51707217220</v>
      </c>
    </row>
    <row r="39" ht="15.75" customHeight="1">
      <c r="A39" s="7" t="s">
        <v>57</v>
      </c>
      <c r="B39" s="8">
        <f>'PBI USD 2015 BM'!B38*'Proporciones trim'!B38</f>
        <v>432941101088</v>
      </c>
      <c r="C39" s="8">
        <f>'PBI USD 2015 BM'!D38*'Proporciones trim'!C38</f>
        <v>350182065472</v>
      </c>
      <c r="D39" s="8">
        <f>'PBI USD 2015 BM'!F38*'Proporciones trim'!D38</f>
        <v>56789906109</v>
      </c>
      <c r="E39" s="8">
        <f>'PBI USD 2015 BM'!H38*'Proporciones trim'!E38</f>
        <v>4183761910053</v>
      </c>
      <c r="F39" s="8">
        <f>'PBI USD 2015 BM'!J38*'Proporciones trim'!F38</f>
        <v>279055960796</v>
      </c>
      <c r="G39" s="8">
        <f>'PBI USD 2015 BM'!L38*'Proporciones trim'!G38</f>
        <v>12962985429</v>
      </c>
      <c r="H39" s="8">
        <f>'PBI USD 2015 BM'!N38*'Proporciones trim'!H38</f>
        <v>2101561948991</v>
      </c>
      <c r="I39" s="8">
        <f>'PBI USD 2015 BM'!P38*'Proporciones trim'!I38</f>
        <v>453521006381</v>
      </c>
      <c r="J39" s="8">
        <f>'PBI USD 2015 BM'!R38*'Proporciones trim'!J38</f>
        <v>1068103019245</v>
      </c>
      <c r="K39" s="8">
        <f>'PBI USD 2015 BM'!T38*'Proporciones trim'!K38</f>
        <v>677091598438</v>
      </c>
      <c r="L39" s="8">
        <f>'PBI USD 2015 BM'!V38*'Proporciones trim'!L38</f>
        <v>162096270845</v>
      </c>
      <c r="M39" s="8">
        <f>'PBI USD 2015 BM'!X38*'Proporciones trim'!M38</f>
        <v>2749649659828</v>
      </c>
      <c r="N39" s="8">
        <f>'PBI USD 2015 BM'!Z38*'Proporciones trim'!N38</f>
        <v>50646961435</v>
      </c>
    </row>
    <row r="40" ht="15.75" customHeight="1">
      <c r="A40" s="7" t="s">
        <v>58</v>
      </c>
      <c r="B40" s="8">
        <f>'PBI USD 2015 BM'!B39*'Proporciones trim'!B39</f>
        <v>461173461274</v>
      </c>
      <c r="C40" s="8">
        <f>'PBI USD 2015 BM'!D39*'Proporciones trim'!C39</f>
        <v>363834523273</v>
      </c>
      <c r="D40" s="8">
        <f>'PBI USD 2015 BM'!F39*'Proporciones trim'!D39</f>
        <v>57583172285</v>
      </c>
      <c r="E40" s="8">
        <f>'PBI USD 2015 BM'!H39*'Proporciones trim'!E39</f>
        <v>4296624912487</v>
      </c>
      <c r="F40" s="8">
        <f>'PBI USD 2015 BM'!J39*'Proporciones trim'!F39</f>
        <v>286267075661</v>
      </c>
      <c r="G40" s="8">
        <f>'PBI USD 2015 BM'!L39*'Proporciones trim'!G39</f>
        <v>13808309823</v>
      </c>
      <c r="H40" s="8">
        <f>'PBI USD 2015 BM'!N39*'Proporciones trim'!H39</f>
        <v>2328390286441</v>
      </c>
      <c r="I40" s="8">
        <f>'PBI USD 2015 BM'!P39*'Proporciones trim'!I39</f>
        <v>426879545281</v>
      </c>
      <c r="J40" s="8">
        <f>'PBI USD 2015 BM'!R39*'Proporciones trim'!J39</f>
        <v>1074375351386</v>
      </c>
      <c r="K40" s="8">
        <f>'PBI USD 2015 BM'!T39*'Proporciones trim'!K39</f>
        <v>680586459769</v>
      </c>
      <c r="L40" s="8">
        <f>'PBI USD 2015 BM'!V39*'Proporciones trim'!L39</f>
        <v>167352784248</v>
      </c>
      <c r="M40" s="8">
        <f>'PBI USD 2015 BM'!X39*'Proporciones trim'!M39</f>
        <v>2849342221272</v>
      </c>
      <c r="N40" s="8">
        <f>'PBI USD 2015 BM'!Z39*'Proporciones trim'!N39</f>
        <v>51042820870</v>
      </c>
    </row>
    <row r="41" ht="15.75" customHeight="1">
      <c r="A41" s="7" t="s">
        <v>59</v>
      </c>
      <c r="B41" s="8">
        <f>'PBI USD 2015 BM'!B40*'Proporciones trim'!B40</f>
        <v>472176132956</v>
      </c>
      <c r="C41" s="8">
        <f>'PBI USD 2015 BM'!D40*'Proporciones trim'!C40</f>
        <v>395888875747</v>
      </c>
      <c r="D41" s="8">
        <f>'PBI USD 2015 BM'!F40*'Proporciones trim'!D40</f>
        <v>56013534380</v>
      </c>
      <c r="E41" s="8">
        <f>'PBI USD 2015 BM'!H40*'Proporciones trim'!E40</f>
        <v>4373803568517</v>
      </c>
      <c r="F41" s="8">
        <f>'PBI USD 2015 BM'!J40*'Proporciones trim'!F40</f>
        <v>288599464004</v>
      </c>
      <c r="G41" s="8">
        <f>'PBI USD 2015 BM'!L40*'Proporciones trim'!G40</f>
        <v>14137748336</v>
      </c>
      <c r="H41" s="8">
        <f>'PBI USD 2015 BM'!N40*'Proporciones trim'!H40</f>
        <v>2469549661663</v>
      </c>
      <c r="I41" s="8">
        <f>'PBI USD 2015 BM'!P40*'Proporciones trim'!I40</f>
        <v>446985514268</v>
      </c>
      <c r="J41" s="8">
        <f>'PBI USD 2015 BM'!R40*'Proporciones trim'!J40</f>
        <v>1077492645561</v>
      </c>
      <c r="K41" s="8">
        <f>'PBI USD 2015 BM'!T40*'Proporciones trim'!K40</f>
        <v>698412901358</v>
      </c>
      <c r="L41" s="8">
        <f>'PBI USD 2015 BM'!V40*'Proporciones trim'!L40</f>
        <v>167317569389</v>
      </c>
      <c r="M41" s="8">
        <f>'PBI USD 2015 BM'!X40*'Proporciones trim'!M40</f>
        <v>2853981994953</v>
      </c>
      <c r="N41" s="8">
        <f>'PBI USD 2015 BM'!Z40*'Proporciones trim'!N40</f>
        <v>53443475021</v>
      </c>
    </row>
    <row r="42" ht="15.75" customHeight="1">
      <c r="A42" s="7" t="s">
        <v>60</v>
      </c>
      <c r="B42" s="8">
        <f>'PBI USD 2015 BM'!B41*'Proporciones trim'!B41</f>
        <v>492803793048</v>
      </c>
      <c r="C42" s="8">
        <f>'PBI USD 2015 BM'!D41*'Proporciones trim'!C41</f>
        <v>393356106167</v>
      </c>
      <c r="D42" s="8">
        <f>'PBI USD 2015 BM'!F41*'Proporciones trim'!D41</f>
        <v>62776464215</v>
      </c>
      <c r="E42" s="8">
        <f>'PBI USD 2015 BM'!H41*'Proporciones trim'!E41</f>
        <v>4479878011943</v>
      </c>
      <c r="F42" s="8">
        <f>'PBI USD 2015 BM'!J41*'Proporciones trim'!F41</f>
        <v>298591308123</v>
      </c>
      <c r="G42" s="8">
        <f>'PBI USD 2015 BM'!L41*'Proporciones trim'!G41</f>
        <v>14755375206</v>
      </c>
      <c r="H42" s="8">
        <f>'PBI USD 2015 BM'!N41*'Proporciones trim'!H41</f>
        <v>2720096318193</v>
      </c>
      <c r="I42" s="8">
        <f>'PBI USD 2015 BM'!P41*'Proporciones trim'!I41</f>
        <v>486067464837</v>
      </c>
      <c r="J42" s="8">
        <f>'PBI USD 2015 BM'!R41*'Proporciones trim'!J41</f>
        <v>1143731286604</v>
      </c>
      <c r="K42" s="8">
        <f>'PBI USD 2015 BM'!T41*'Proporciones trim'!K41</f>
        <v>719481788971</v>
      </c>
      <c r="L42" s="8">
        <f>'PBI USD 2015 BM'!V41*'Proporciones trim'!L41</f>
        <v>170441998873</v>
      </c>
      <c r="M42" s="8">
        <f>'PBI USD 2015 BM'!X41*'Proporciones trim'!M41</f>
        <v>2961935590163</v>
      </c>
      <c r="N42" s="8">
        <f>'PBI USD 2015 BM'!Z41*'Proporciones trim'!N41</f>
        <v>55003980576</v>
      </c>
    </row>
    <row r="43" ht="15.75" customHeight="1">
      <c r="A43" s="7" t="s">
        <v>61</v>
      </c>
      <c r="B43" s="8">
        <f>'PBI USD 2015 BM'!B42*'Proporciones trim'!B42</f>
        <v>448118379689</v>
      </c>
      <c r="C43" s="8">
        <f>'PBI USD 2015 BM'!D42*'Proporciones trim'!C42</f>
        <v>362288740232</v>
      </c>
      <c r="D43" s="8">
        <f>'PBI USD 2015 BM'!F42*'Proporciones trim'!D42</f>
        <v>57803668807</v>
      </c>
      <c r="E43" s="8">
        <f>'PBI USD 2015 BM'!H42*'Proporciones trim'!E42</f>
        <v>4259424042190</v>
      </c>
      <c r="F43" s="8">
        <f>'PBI USD 2015 BM'!J42*'Proporciones trim'!F42</f>
        <v>283400184749</v>
      </c>
      <c r="G43" s="8">
        <f>'PBI USD 2015 BM'!L42*'Proporciones trim'!G42</f>
        <v>13782523066</v>
      </c>
      <c r="H43" s="8">
        <f>'PBI USD 2015 BM'!N42*'Proporciones trim'!H42</f>
        <v>2261915732709</v>
      </c>
      <c r="I43" s="8">
        <f>'PBI USD 2015 BM'!P42*'Proporciones trim'!I42</f>
        <v>488127984266</v>
      </c>
      <c r="J43" s="8">
        <f>'PBI USD 2015 BM'!R42*'Proporciones trim'!J42</f>
        <v>1083938787686</v>
      </c>
      <c r="K43" s="8">
        <f>'PBI USD 2015 BM'!T42*'Proporciones trim'!K42</f>
        <v>702868226372</v>
      </c>
      <c r="L43" s="8">
        <f>'PBI USD 2015 BM'!V42*'Proporciones trim'!L42</f>
        <v>166701808129</v>
      </c>
      <c r="M43" s="8">
        <f>'PBI USD 2015 BM'!X42*'Proporciones trim'!M42</f>
        <v>2799281922179</v>
      </c>
      <c r="N43" s="8">
        <f>'PBI USD 2015 BM'!Z42*'Proporciones trim'!N42</f>
        <v>53451804556</v>
      </c>
    </row>
    <row r="44" ht="15.75" customHeight="1">
      <c r="A44" s="7" t="s">
        <v>62</v>
      </c>
      <c r="B44" s="8">
        <f>'PBI USD 2015 BM'!B43*'Proporciones trim'!B43</f>
        <v>459868132699</v>
      </c>
      <c r="C44" s="8">
        <f>'PBI USD 2015 BM'!D43*'Proporciones trim'!C43</f>
        <v>379064202339</v>
      </c>
      <c r="D44" s="8">
        <f>'PBI USD 2015 BM'!F43*'Proporciones trim'!D43</f>
        <v>58642978881</v>
      </c>
      <c r="E44" s="8">
        <f>'PBI USD 2015 BM'!H43*'Proporciones trim'!E43</f>
        <v>4417447087768</v>
      </c>
      <c r="F44" s="8">
        <f>'PBI USD 2015 BM'!J43*'Proporciones trim'!F43</f>
        <v>293788918341</v>
      </c>
      <c r="G44" s="8">
        <f>'PBI USD 2015 BM'!L43*'Proporciones trim'!G43</f>
        <v>14143903561</v>
      </c>
      <c r="H44" s="8">
        <f>'PBI USD 2015 BM'!N43*'Proporciones trim'!H43</f>
        <v>2512832792499</v>
      </c>
      <c r="I44" s="8">
        <f>'PBI USD 2015 BM'!P43*'Proporciones trim'!I43</f>
        <v>464768174962</v>
      </c>
      <c r="J44" s="8">
        <f>'PBI USD 2015 BM'!R43*'Proporciones trim'!J43</f>
        <v>1078013426051</v>
      </c>
      <c r="K44" s="8">
        <f>'PBI USD 2015 BM'!T43*'Proporciones trim'!K43</f>
        <v>704881254505</v>
      </c>
      <c r="L44" s="8">
        <f>'PBI USD 2015 BM'!V43*'Proporciones trim'!L43</f>
        <v>170764515953</v>
      </c>
      <c r="M44" s="8">
        <f>'PBI USD 2015 BM'!X43*'Proporciones trim'!M43</f>
        <v>2878553479402</v>
      </c>
      <c r="N44" s="8">
        <f>'PBI USD 2015 BM'!Z43*'Proporciones trim'!N43</f>
        <v>54201770778</v>
      </c>
    </row>
    <row r="45" ht="15.75" customHeight="1">
      <c r="A45" s="7" t="s">
        <v>63</v>
      </c>
      <c r="B45" s="8">
        <f>'PBI USD 2015 BM'!B44*'Proporciones trim'!B44</f>
        <v>472737550290</v>
      </c>
      <c r="C45" s="8">
        <f>'PBI USD 2015 BM'!D44*'Proporciones trim'!C44</f>
        <v>406587898371</v>
      </c>
      <c r="D45" s="8">
        <f>'PBI USD 2015 BM'!F44*'Proporciones trim'!D44</f>
        <v>56772091506</v>
      </c>
      <c r="E45" s="8">
        <f>'PBI USD 2015 BM'!H44*'Proporciones trim'!E44</f>
        <v>4506925858470</v>
      </c>
      <c r="F45" s="8">
        <f>'PBI USD 2015 BM'!J44*'Proporciones trim'!F44</f>
        <v>296675397398</v>
      </c>
      <c r="G45" s="8">
        <f>'PBI USD 2015 BM'!L44*'Proporciones trim'!G44</f>
        <v>14539720945</v>
      </c>
      <c r="H45" s="8">
        <f>'PBI USD 2015 BM'!N44*'Proporciones trim'!H44</f>
        <v>2656851274225</v>
      </c>
      <c r="I45" s="8">
        <f>'PBI USD 2015 BM'!P44*'Proporciones trim'!I44</f>
        <v>487028876100</v>
      </c>
      <c r="J45" s="8">
        <f>'PBI USD 2015 BM'!R44*'Proporciones trim'!J44</f>
        <v>1069498249465</v>
      </c>
      <c r="K45" s="8">
        <f>'PBI USD 2015 BM'!T44*'Proporciones trim'!K44</f>
        <v>718535705838</v>
      </c>
      <c r="L45" s="8">
        <f>'PBI USD 2015 BM'!V44*'Proporciones trim'!L44</f>
        <v>170986889335</v>
      </c>
      <c r="M45" s="8">
        <f>'PBI USD 2015 BM'!X44*'Proporciones trim'!M44</f>
        <v>2890502224805</v>
      </c>
      <c r="N45" s="8">
        <f>'PBI USD 2015 BM'!Z44*'Proporciones trim'!N44</f>
        <v>56964275047</v>
      </c>
    </row>
    <row r="46" ht="15.75" customHeight="1">
      <c r="A46" s="7" t="s">
        <v>64</v>
      </c>
      <c r="B46" s="8">
        <f>'PBI USD 2015 BM'!B45*'Proporciones trim'!B45</f>
        <v>487739439077</v>
      </c>
      <c r="C46" s="8">
        <f>'PBI USD 2015 BM'!D45*'Proporciones trim'!C45</f>
        <v>398516451445</v>
      </c>
      <c r="D46" s="8">
        <f>'PBI USD 2015 BM'!F45*'Proporciones trim'!D45</f>
        <v>64124134469</v>
      </c>
      <c r="E46" s="8">
        <f>'PBI USD 2015 BM'!H45*'Proporciones trim'!E45</f>
        <v>4587752067572</v>
      </c>
      <c r="F46" s="8">
        <f>'PBI USD 2015 BM'!J45*'Proporciones trim'!F45</f>
        <v>307505528202</v>
      </c>
      <c r="G46" s="8">
        <f>'PBI USD 2015 BM'!L45*'Proporciones trim'!G45</f>
        <v>15001125537</v>
      </c>
      <c r="H46" s="8">
        <f>'PBI USD 2015 BM'!N45*'Proporciones trim'!H45</f>
        <v>2902327044010</v>
      </c>
      <c r="I46" s="8">
        <f>'PBI USD 2015 BM'!P45*'Proporciones trim'!I45</f>
        <v>507909529580</v>
      </c>
      <c r="J46" s="8">
        <f>'PBI USD 2015 BM'!R45*'Proporciones trim'!J45</f>
        <v>1145177366436</v>
      </c>
      <c r="K46" s="8">
        <f>'PBI USD 2015 BM'!T45*'Proporciones trim'!K45</f>
        <v>737957044490</v>
      </c>
      <c r="L46" s="8">
        <f>'PBI USD 2015 BM'!V45*'Proporciones trim'!L45</f>
        <v>174434020444</v>
      </c>
      <c r="M46" s="8">
        <f>'PBI USD 2015 BM'!X45*'Proporciones trim'!M45</f>
        <v>3012316441653</v>
      </c>
      <c r="N46" s="8">
        <f>'PBI USD 2015 BM'!Z45*'Proporciones trim'!N45</f>
        <v>59014911826</v>
      </c>
    </row>
    <row r="47" ht="15.75" customHeight="1">
      <c r="A47" s="7" t="s">
        <v>65</v>
      </c>
      <c r="B47" s="8">
        <f>'PBI USD 2015 BM'!B46*'Proporciones trim'!B46</f>
        <v>437842112578</v>
      </c>
      <c r="C47" s="8">
        <f>'PBI USD 2015 BM'!D46*'Proporciones trim'!C46</f>
        <v>369396569954</v>
      </c>
      <c r="D47" s="8">
        <f>'PBI USD 2015 BM'!F46*'Proporciones trim'!D46</f>
        <v>60026697003</v>
      </c>
      <c r="E47" s="8">
        <f>'PBI USD 2015 BM'!H46*'Proporciones trim'!E46</f>
        <v>4411434758872</v>
      </c>
      <c r="F47" s="8">
        <f>'PBI USD 2015 BM'!J46*'Proporciones trim'!F46</f>
        <v>290087750143</v>
      </c>
      <c r="G47" s="8">
        <f>'PBI USD 2015 BM'!L46*'Proporciones trim'!G46</f>
        <v>14013264680</v>
      </c>
      <c r="H47" s="8">
        <f>'PBI USD 2015 BM'!N46*'Proporciones trim'!H46</f>
        <v>2427544797214</v>
      </c>
      <c r="I47" s="8">
        <f>'PBI USD 2015 BM'!P46*'Proporciones trim'!I46</f>
        <v>520710674462</v>
      </c>
      <c r="J47" s="8">
        <f>'PBI USD 2015 BM'!R46*'Proporciones trim'!J46</f>
        <v>1099626970509</v>
      </c>
      <c r="K47" s="8">
        <f>'PBI USD 2015 BM'!T46*'Proporciones trim'!K46</f>
        <v>717960806585</v>
      </c>
      <c r="L47" s="8">
        <f>'PBI USD 2015 BM'!V46*'Proporciones trim'!L46</f>
        <v>170191373964</v>
      </c>
      <c r="M47" s="8">
        <f>'PBI USD 2015 BM'!X46*'Proporciones trim'!M46</f>
        <v>2848853042996</v>
      </c>
      <c r="N47" s="8">
        <f>'PBI USD 2015 BM'!Z46*'Proporciones trim'!N46</f>
        <v>56790099817</v>
      </c>
    </row>
    <row r="48" ht="15.75" customHeight="1">
      <c r="A48" s="7" t="s">
        <v>66</v>
      </c>
      <c r="B48" s="8">
        <f>'PBI USD 2015 BM'!B47*'Proporciones trim'!B47</f>
        <v>444848957264</v>
      </c>
      <c r="C48" s="8">
        <f>'PBI USD 2015 BM'!D47*'Proporciones trim'!C47</f>
        <v>380869955677</v>
      </c>
      <c r="D48" s="8">
        <f>'PBI USD 2015 BM'!F47*'Proporciones trim'!D47</f>
        <v>59907025747</v>
      </c>
      <c r="E48" s="8">
        <f>'PBI USD 2015 BM'!H47*'Proporciones trim'!E47</f>
        <v>4580498749631</v>
      </c>
      <c r="F48" s="8">
        <f>'PBI USD 2015 BM'!J47*'Proporciones trim'!F47</f>
        <v>301097919310</v>
      </c>
      <c r="G48" s="8">
        <f>'PBI USD 2015 BM'!L47*'Proporciones trim'!G47</f>
        <v>14237520791</v>
      </c>
      <c r="H48" s="8">
        <f>'PBI USD 2015 BM'!N47*'Proporciones trim'!H47</f>
        <v>2706490260572</v>
      </c>
      <c r="I48" s="8">
        <f>'PBI USD 2015 BM'!P47*'Proporciones trim'!I47</f>
        <v>509537684311</v>
      </c>
      <c r="J48" s="8">
        <f>'PBI USD 2015 BM'!R47*'Proporciones trim'!J47</f>
        <v>1097945764344</v>
      </c>
      <c r="K48" s="8">
        <f>'PBI USD 2015 BM'!T47*'Proporciones trim'!K47</f>
        <v>721476223120</v>
      </c>
      <c r="L48" s="8">
        <f>'PBI USD 2015 BM'!V47*'Proporciones trim'!L47</f>
        <v>173290259948</v>
      </c>
      <c r="M48" s="8">
        <f>'PBI USD 2015 BM'!X47*'Proporciones trim'!M47</f>
        <v>2940328086750</v>
      </c>
      <c r="N48" s="8">
        <f>'PBI USD 2015 BM'!Z47*'Proporciones trim'!N47</f>
        <v>58054700182</v>
      </c>
    </row>
    <row r="49" ht="15.75" customHeight="1">
      <c r="A49" s="7" t="s">
        <v>67</v>
      </c>
      <c r="B49" s="8">
        <f>'PBI USD 2015 BM'!B48*'Proporciones trim'!B48</f>
        <v>453342890220</v>
      </c>
      <c r="C49" s="8">
        <f>'PBI USD 2015 BM'!D48*'Proporciones trim'!C48</f>
        <v>407880739227</v>
      </c>
      <c r="D49" s="8">
        <f>'PBI USD 2015 BM'!F48*'Proporciones trim'!D48</f>
        <v>58040953197</v>
      </c>
      <c r="E49" s="8">
        <f>'PBI USD 2015 BM'!H48*'Proporciones trim'!E48</f>
        <v>4625897747150</v>
      </c>
      <c r="F49" s="8">
        <f>'PBI USD 2015 BM'!J48*'Proporciones trim'!F48</f>
        <v>307091243398</v>
      </c>
      <c r="G49" s="8">
        <f>'PBI USD 2015 BM'!L48*'Proporciones trim'!G48</f>
        <v>14509371595</v>
      </c>
      <c r="H49" s="8">
        <f>'PBI USD 2015 BM'!N48*'Proporciones trim'!H48</f>
        <v>2836104576244</v>
      </c>
      <c r="I49" s="8">
        <f>'PBI USD 2015 BM'!P48*'Proporciones trim'!I48</f>
        <v>527185669003</v>
      </c>
      <c r="J49" s="8">
        <f>'PBI USD 2015 BM'!R48*'Proporciones trim'!J48</f>
        <v>1090314658033</v>
      </c>
      <c r="K49" s="8">
        <f>'PBI USD 2015 BM'!T48*'Proporciones trim'!K48</f>
        <v>734023861542</v>
      </c>
      <c r="L49" s="8">
        <f>'PBI USD 2015 BM'!V48*'Proporciones trim'!L48</f>
        <v>173657151939</v>
      </c>
      <c r="M49" s="8">
        <f>'PBI USD 2015 BM'!X48*'Proporciones trim'!M48</f>
        <v>2953782705993</v>
      </c>
      <c r="N49" s="8">
        <f>'PBI USD 2015 BM'!Z48*'Proporciones trim'!N48</f>
        <v>61044121794</v>
      </c>
    </row>
    <row r="50" ht="15.75" customHeight="1">
      <c r="A50" s="7" t="s">
        <v>68</v>
      </c>
      <c r="B50" s="8">
        <f>'PBI USD 2015 BM'!B49*'Proporciones trim'!B49</f>
        <v>466178246842</v>
      </c>
      <c r="C50" s="8">
        <f>'PBI USD 2015 BM'!D49*'Proporciones trim'!C49</f>
        <v>398361551359</v>
      </c>
      <c r="D50" s="8">
        <f>'PBI USD 2015 BM'!F49*'Proporciones trim'!D49</f>
        <v>64475679881</v>
      </c>
      <c r="E50" s="8">
        <f>'PBI USD 2015 BM'!H49*'Proporciones trim'!E49</f>
        <v>4677187744346</v>
      </c>
      <c r="F50" s="8">
        <f>'PBI USD 2015 BM'!J49*'Proporciones trim'!F49</f>
        <v>315017554867</v>
      </c>
      <c r="G50" s="8">
        <f>'PBI USD 2015 BM'!L49*'Proporciones trim'!G49</f>
        <v>14920170933</v>
      </c>
      <c r="H50" s="8">
        <f>'PBI USD 2015 BM'!N49*'Proporciones trim'!H49</f>
        <v>3091432984549</v>
      </c>
      <c r="I50" s="8">
        <f>'PBI USD 2015 BM'!P49*'Proporciones trim'!I49</f>
        <v>546154332269</v>
      </c>
      <c r="J50" s="8">
        <f>'PBI USD 2015 BM'!R49*'Proporciones trim'!J49</f>
        <v>1157043259078</v>
      </c>
      <c r="K50" s="8">
        <f>'PBI USD 2015 BM'!T49*'Proporciones trim'!K49</f>
        <v>754450249670</v>
      </c>
      <c r="L50" s="8">
        <f>'PBI USD 2015 BM'!V49*'Proporciones trim'!L49</f>
        <v>176979400528</v>
      </c>
      <c r="M50" s="8">
        <f>'PBI USD 2015 BM'!X49*'Proporciones trim'!M49</f>
        <v>3085635737026</v>
      </c>
      <c r="N50" s="8">
        <f>'PBI USD 2015 BM'!Z49*'Proporciones trim'!N49</f>
        <v>63369406588</v>
      </c>
    </row>
    <row r="51" ht="15.75" customHeight="1">
      <c r="A51" s="7" t="s">
        <v>69</v>
      </c>
      <c r="B51" s="8">
        <f>'PBI USD 2015 BM'!B50*'Proporciones trim'!B50</f>
        <v>417154891484</v>
      </c>
      <c r="C51" s="8">
        <f>'PBI USD 2015 BM'!D50*'Proporciones trim'!C50</f>
        <v>368997050927</v>
      </c>
      <c r="D51" s="8">
        <f>'PBI USD 2015 BM'!F50*'Proporciones trim'!D50</f>
        <v>61515223270</v>
      </c>
      <c r="E51" s="8">
        <f>'PBI USD 2015 BM'!H50*'Proporciones trim'!E50</f>
        <v>4480604661468</v>
      </c>
      <c r="F51" s="8">
        <f>'PBI USD 2015 BM'!J50*'Proporciones trim'!F50</f>
        <v>290600339985</v>
      </c>
      <c r="G51" s="8">
        <f>'PBI USD 2015 BM'!L50*'Proporciones trim'!G50</f>
        <v>14501538589</v>
      </c>
      <c r="H51" s="8">
        <f>'PBI USD 2015 BM'!N50*'Proporciones trim'!H50</f>
        <v>2573396228953</v>
      </c>
      <c r="I51" s="8">
        <f>'PBI USD 2015 BM'!P50*'Proporciones trim'!I50</f>
        <v>562413402155</v>
      </c>
      <c r="J51" s="8">
        <f>'PBI USD 2015 BM'!R50*'Proporciones trim'!J50</f>
        <v>1117311245138</v>
      </c>
      <c r="K51" s="8">
        <f>'PBI USD 2015 BM'!T50*'Proporciones trim'!K50</f>
        <v>727578261981</v>
      </c>
      <c r="L51" s="8">
        <f>'PBI USD 2015 BM'!V50*'Proporciones trim'!L50</f>
        <v>173236968835</v>
      </c>
      <c r="M51" s="8">
        <f>'PBI USD 2015 BM'!X50*'Proporciones trim'!M50</f>
        <v>2906511401147</v>
      </c>
      <c r="N51" s="8">
        <f>'PBI USD 2015 BM'!Z50*'Proporciones trim'!N50</f>
        <v>59909628207</v>
      </c>
    </row>
    <row r="52" ht="15.75" customHeight="1">
      <c r="A52" s="7" t="s">
        <v>70</v>
      </c>
      <c r="B52" s="8">
        <f>'PBI USD 2015 BM'!B51*'Proporciones trim'!B51</f>
        <v>433490564447</v>
      </c>
      <c r="C52" s="8">
        <f>'PBI USD 2015 BM'!D51*'Proporciones trim'!C51</f>
        <v>380766085666</v>
      </c>
      <c r="D52" s="8">
        <f>'PBI USD 2015 BM'!F51*'Proporciones trim'!D51</f>
        <v>60248214920</v>
      </c>
      <c r="E52" s="8">
        <f>'PBI USD 2015 BM'!H51*'Proporciones trim'!E51</f>
        <v>4647528122999</v>
      </c>
      <c r="F52" s="8">
        <f>'PBI USD 2015 BM'!J51*'Proporciones trim'!F51</f>
        <v>305701188452</v>
      </c>
      <c r="G52" s="8">
        <f>'PBI USD 2015 BM'!L51*'Proporciones trim'!G51</f>
        <v>14646388315</v>
      </c>
      <c r="H52" s="8">
        <f>'PBI USD 2015 BM'!N51*'Proporciones trim'!H51</f>
        <v>2872556201533</v>
      </c>
      <c r="I52" s="8">
        <f>'PBI USD 2015 BM'!P51*'Proporciones trim'!I51</f>
        <v>553885619358</v>
      </c>
      <c r="J52" s="8">
        <f>'PBI USD 2015 BM'!R51*'Proporciones trim'!J51</f>
        <v>1104635224597</v>
      </c>
      <c r="K52" s="8">
        <f>'PBI USD 2015 BM'!T51*'Proporciones trim'!K51</f>
        <v>734969612174</v>
      </c>
      <c r="L52" s="8">
        <f>'PBI USD 2015 BM'!V51*'Proporciones trim'!L51</f>
        <v>178027828040</v>
      </c>
      <c r="M52" s="8">
        <f>'PBI USD 2015 BM'!X51*'Proporciones trim'!M51</f>
        <v>3010805641279</v>
      </c>
      <c r="N52" s="8">
        <f>'PBI USD 2015 BM'!Z51*'Proporciones trim'!N51</f>
        <v>61970179481</v>
      </c>
    </row>
    <row r="53" ht="15.75" customHeight="1">
      <c r="A53" s="7" t="s">
        <v>71</v>
      </c>
      <c r="B53" s="8">
        <f>'PBI USD 2015 BM'!B52*'Proporciones trim'!B52</f>
        <v>438528874999</v>
      </c>
      <c r="C53" s="8">
        <f>'PBI USD 2015 BM'!D52*'Proporciones trim'!C52</f>
        <v>411655337419</v>
      </c>
      <c r="D53" s="8">
        <f>'PBI USD 2015 BM'!F52*'Proporciones trim'!D52</f>
        <v>59338420175</v>
      </c>
      <c r="E53" s="8">
        <f>'PBI USD 2015 BM'!H52*'Proporciones trim'!E52</f>
        <v>4703394207690</v>
      </c>
      <c r="F53" s="8">
        <f>'PBI USD 2015 BM'!J52*'Proporciones trim'!F52</f>
        <v>311125809727</v>
      </c>
      <c r="G53" s="8">
        <f>'PBI USD 2015 BM'!L52*'Proporciones trim'!G52</f>
        <v>14146364495</v>
      </c>
      <c r="H53" s="8">
        <f>'PBI USD 2015 BM'!N52*'Proporciones trim'!H52</f>
        <v>3025270342278</v>
      </c>
      <c r="I53" s="8">
        <f>'PBI USD 2015 BM'!P52*'Proporciones trim'!I52</f>
        <v>571285768793</v>
      </c>
      <c r="J53" s="8">
        <f>'PBI USD 2015 BM'!R52*'Proporciones trim'!J52</f>
        <v>1091213023460</v>
      </c>
      <c r="K53" s="8">
        <f>'PBI USD 2015 BM'!T52*'Proporciones trim'!K52</f>
        <v>744749328921</v>
      </c>
      <c r="L53" s="8">
        <f>'PBI USD 2015 BM'!V52*'Proporciones trim'!L52</f>
        <v>177505402452</v>
      </c>
      <c r="M53" s="8">
        <f>'PBI USD 2015 BM'!X52*'Proporciones trim'!M52</f>
        <v>2994946643054</v>
      </c>
      <c r="N53" s="8">
        <f>'PBI USD 2015 BM'!Z52*'Proporciones trim'!N52</f>
        <v>65265181244</v>
      </c>
    </row>
    <row r="54" ht="15.75" customHeight="1">
      <c r="A54" s="7" t="s">
        <v>72</v>
      </c>
      <c r="B54" s="8">
        <f>'PBI USD 2015 BM'!B53*'Proporciones trim'!B53</f>
        <v>453998901574</v>
      </c>
      <c r="C54" s="8">
        <f>'PBI USD 2015 BM'!D53*'Proporciones trim'!C53</f>
        <v>411255479068</v>
      </c>
      <c r="D54" s="8">
        <f>'PBI USD 2015 BM'!F53*'Proporciones trim'!D53</f>
        <v>65598746140</v>
      </c>
      <c r="E54" s="8">
        <f>'PBI USD 2015 BM'!H53*'Proporciones trim'!E53</f>
        <v>4796361000843</v>
      </c>
      <c r="F54" s="8">
        <f>'PBI USD 2015 BM'!J53*'Proporciones trim'!F53</f>
        <v>327372691956</v>
      </c>
      <c r="G54" s="8">
        <f>'PBI USD 2015 BM'!L53*'Proporciones trim'!G53</f>
        <v>15360717724</v>
      </c>
      <c r="H54" s="8">
        <f>'PBI USD 2015 BM'!N53*'Proporciones trim'!H53</f>
        <v>3347930650590</v>
      </c>
      <c r="I54" s="8">
        <f>'PBI USD 2015 BM'!P53*'Proporciones trim'!I53</f>
        <v>589682251245</v>
      </c>
      <c r="J54" s="8">
        <f>'PBI USD 2015 BM'!R53*'Proporciones trim'!J53</f>
        <v>1165278234861</v>
      </c>
      <c r="K54" s="8">
        <f>'PBI USD 2015 BM'!T53*'Proporciones trim'!K53</f>
        <v>776879901300</v>
      </c>
      <c r="L54" s="8">
        <f>'PBI USD 2015 BM'!V53*'Proporciones trim'!L53</f>
        <v>179707138252</v>
      </c>
      <c r="M54" s="8">
        <f>'PBI USD 2015 BM'!X53*'Proporciones trim'!M53</f>
        <v>3131908395461</v>
      </c>
      <c r="N54" s="8">
        <f>'PBI USD 2015 BM'!Z53*'Proporciones trim'!N53</f>
        <v>68119742976</v>
      </c>
    </row>
    <row r="55" ht="15.75" customHeight="1">
      <c r="A55" s="7" t="s">
        <v>73</v>
      </c>
      <c r="B55" s="8">
        <f>'PBI USD 2015 BM'!B54*'Proporciones trim'!B54</f>
        <v>425279444775</v>
      </c>
      <c r="C55" s="8">
        <f>'PBI USD 2015 BM'!D54*'Proporciones trim'!C54</f>
        <v>378355902771</v>
      </c>
      <c r="D55" s="8">
        <f>'PBI USD 2015 BM'!F54*'Proporciones trim'!D54</f>
        <v>60727604508</v>
      </c>
      <c r="E55" s="8">
        <f>'PBI USD 2015 BM'!H54*'Proporciones trim'!E54</f>
        <v>4549229918567</v>
      </c>
      <c r="F55" s="8">
        <f>'PBI USD 2015 BM'!J54*'Proporciones trim'!F54</f>
        <v>305924345845</v>
      </c>
      <c r="G55" s="8">
        <f>'PBI USD 2015 BM'!L54*'Proporciones trim'!G54</f>
        <v>14870539014</v>
      </c>
      <c r="H55" s="8">
        <f>'PBI USD 2015 BM'!N54*'Proporciones trim'!H54</f>
        <v>2763703903182</v>
      </c>
      <c r="I55" s="8">
        <f>'PBI USD 2015 BM'!P54*'Proporciones trim'!I54</f>
        <v>602993039201</v>
      </c>
      <c r="J55" s="8">
        <f>'PBI USD 2015 BM'!R54*'Proporciones trim'!J54</f>
        <v>1121973407301</v>
      </c>
      <c r="K55" s="8">
        <f>'PBI USD 2015 BM'!T54*'Proporciones trim'!K54</f>
        <v>746632572403</v>
      </c>
      <c r="L55" s="8">
        <f>'PBI USD 2015 BM'!V54*'Proporciones trim'!L54</f>
        <v>175681802522</v>
      </c>
      <c r="M55" s="8">
        <f>'PBI USD 2015 BM'!X54*'Proporciones trim'!M54</f>
        <v>2982718522389</v>
      </c>
      <c r="N55" s="8">
        <f>'PBI USD 2015 BM'!Z54*'Proporciones trim'!N54</f>
        <v>63007966132</v>
      </c>
    </row>
    <row r="56" ht="15.75" customHeight="1">
      <c r="A56" s="7" t="s">
        <v>74</v>
      </c>
      <c r="B56" s="8">
        <f>'PBI USD 2015 BM'!B55*'Proporciones trim'!B55</f>
        <v>437363569866</v>
      </c>
      <c r="C56" s="8">
        <f>'PBI USD 2015 BM'!D55*'Proporciones trim'!C55</f>
        <v>396971139751</v>
      </c>
      <c r="D56" s="8">
        <f>'PBI USD 2015 BM'!F55*'Proporciones trim'!D55</f>
        <v>61159346325</v>
      </c>
      <c r="E56" s="8">
        <f>'PBI USD 2015 BM'!H55*'Proporciones trim'!E55</f>
        <v>4758433785274</v>
      </c>
      <c r="F56" s="8">
        <f>'PBI USD 2015 BM'!J55*'Proporciones trim'!F55</f>
        <v>311894064494</v>
      </c>
      <c r="G56" s="8">
        <f>'PBI USD 2015 BM'!L55*'Proporciones trim'!G55</f>
        <v>14561736790</v>
      </c>
      <c r="H56" s="8">
        <f>'PBI USD 2015 BM'!N55*'Proporciones trim'!H55</f>
        <v>3067875656164</v>
      </c>
      <c r="I56" s="8">
        <f>'PBI USD 2015 BM'!P55*'Proporciones trim'!I55</f>
        <v>586340741761</v>
      </c>
      <c r="J56" s="8">
        <f>'PBI USD 2015 BM'!R55*'Proporciones trim'!J55</f>
        <v>1119796594257</v>
      </c>
      <c r="K56" s="8">
        <f>'PBI USD 2015 BM'!T55*'Proporciones trim'!K55</f>
        <v>751142836391</v>
      </c>
      <c r="L56" s="8">
        <f>'PBI USD 2015 BM'!V55*'Proporciones trim'!L55</f>
        <v>178315198557</v>
      </c>
      <c r="M56" s="8">
        <f>'PBI USD 2015 BM'!X55*'Proporciones trim'!M55</f>
        <v>3069707686199</v>
      </c>
      <c r="N56" s="8">
        <f>'PBI USD 2015 BM'!Z55*'Proporciones trim'!N55</f>
        <v>66095776424</v>
      </c>
    </row>
    <row r="57" ht="15.75" customHeight="1">
      <c r="A57" s="7" t="s">
        <v>75</v>
      </c>
      <c r="B57" s="8">
        <f>'PBI USD 2015 BM'!B56*'Proporciones trim'!B56</f>
        <v>442165899371</v>
      </c>
      <c r="C57" s="8">
        <f>'PBI USD 2015 BM'!D56*'Proporciones trim'!C56</f>
        <v>423198397839</v>
      </c>
      <c r="D57" s="8">
        <f>'PBI USD 2015 BM'!F56*'Proporciones trim'!D56</f>
        <v>60748692586</v>
      </c>
      <c r="E57" s="8">
        <f>'PBI USD 2015 BM'!H56*'Proporciones trim'!E56</f>
        <v>4825139936936</v>
      </c>
      <c r="F57" s="8">
        <f>'PBI USD 2015 BM'!J56*'Proporciones trim'!F56</f>
        <v>312917492837</v>
      </c>
      <c r="G57" s="8">
        <f>'PBI USD 2015 BM'!L56*'Proporciones trim'!G56</f>
        <v>14467180397</v>
      </c>
      <c r="H57" s="8">
        <f>'PBI USD 2015 BM'!N56*'Proporciones trim'!H56</f>
        <v>3233298656725</v>
      </c>
      <c r="I57" s="8">
        <f>'PBI USD 2015 BM'!P56*'Proporciones trim'!I56</f>
        <v>608035422260</v>
      </c>
      <c r="J57" s="8">
        <f>'PBI USD 2015 BM'!R56*'Proporciones trim'!J56</f>
        <v>1117937576158</v>
      </c>
      <c r="K57" s="8">
        <f>'PBI USD 2015 BM'!T56*'Proporciones trim'!K56</f>
        <v>765996109547</v>
      </c>
      <c r="L57" s="8">
        <f>'PBI USD 2015 BM'!V56*'Proporciones trim'!L56</f>
        <v>179692751660</v>
      </c>
      <c r="M57" s="8">
        <f>'PBI USD 2015 BM'!X56*'Proporciones trim'!M56</f>
        <v>3076994683858</v>
      </c>
      <c r="N57" s="8">
        <f>'PBI USD 2015 BM'!Z56*'Proporciones trim'!N56</f>
        <v>70183511099</v>
      </c>
    </row>
    <row r="58" ht="15.75" customHeight="1">
      <c r="A58" s="7" t="s">
        <v>76</v>
      </c>
      <c r="B58" s="8">
        <f>'PBI USD 2015 BM'!B57*'Proporciones trim'!B57</f>
        <v>461424217743</v>
      </c>
      <c r="C58" s="8">
        <f>'PBI USD 2015 BM'!D57*'Proporciones trim'!C57</f>
        <v>421860844011</v>
      </c>
      <c r="D58" s="8">
        <f>'PBI USD 2015 BM'!F57*'Proporciones trim'!D57</f>
        <v>67414403789</v>
      </c>
      <c r="E58" s="8">
        <f>'PBI USD 2015 BM'!H57*'Proporciones trim'!E57</f>
        <v>4952887482158</v>
      </c>
      <c r="F58" s="8">
        <f>'PBI USD 2015 BM'!J57*'Proporciones trim'!F57</f>
        <v>327176231436</v>
      </c>
      <c r="G58" s="8">
        <f>'PBI USD 2015 BM'!L57*'Proporciones trim'!G57</f>
        <v>15776370909</v>
      </c>
      <c r="H58" s="8">
        <f>'PBI USD 2015 BM'!N57*'Proporciones trim'!H57</f>
        <v>3575375527674</v>
      </c>
      <c r="I58" s="8">
        <f>'PBI USD 2015 BM'!P57*'Proporciones trim'!I57</f>
        <v>634646865275</v>
      </c>
      <c r="J58" s="8">
        <f>'PBI USD 2015 BM'!R57*'Proporciones trim'!J57</f>
        <v>1193758839577</v>
      </c>
      <c r="K58" s="8">
        <f>'PBI USD 2015 BM'!T57*'Proporciones trim'!K57</f>
        <v>799680396832</v>
      </c>
      <c r="L58" s="8">
        <f>'PBI USD 2015 BM'!V57*'Proporciones trim'!L57</f>
        <v>184442710858</v>
      </c>
      <c r="M58" s="8">
        <f>'PBI USD 2015 BM'!X57*'Proporciones trim'!M57</f>
        <v>3227597949769</v>
      </c>
      <c r="N58" s="8">
        <f>'PBI USD 2015 BM'!Z57*'Proporciones trim'!N57</f>
        <v>73693336604</v>
      </c>
    </row>
    <row r="59" ht="15.75" customHeight="1">
      <c r="A59" s="7" t="s">
        <v>77</v>
      </c>
      <c r="B59" s="8">
        <f>'PBI USD 2015 BM'!B58*'Proporciones trim'!B58</f>
        <v>431736420686</v>
      </c>
      <c r="C59" s="8">
        <f>'PBI USD 2015 BM'!D58*'Proporciones trim'!C58</f>
        <v>389755610291</v>
      </c>
      <c r="D59" s="8">
        <f>'PBI USD 2015 BM'!F58*'Proporciones trim'!D58</f>
        <v>64503139815</v>
      </c>
      <c r="E59" s="8">
        <f>'PBI USD 2015 BM'!H58*'Proporciones trim'!E58</f>
        <v>4721057148458</v>
      </c>
      <c r="F59" s="8">
        <f>'PBI USD 2015 BM'!J58*'Proporciones trim'!F58</f>
        <v>307480886748</v>
      </c>
      <c r="G59" s="8">
        <f>'PBI USD 2015 BM'!L58*'Proporciones trim'!G58</f>
        <v>14757530219</v>
      </c>
      <c r="H59" s="8">
        <f>'PBI USD 2015 BM'!N58*'Proporciones trim'!H58</f>
        <v>2965862650614</v>
      </c>
      <c r="I59" s="8">
        <f>'PBI USD 2015 BM'!P58*'Proporciones trim'!I58</f>
        <v>635315078906</v>
      </c>
      <c r="J59" s="8">
        <f>'PBI USD 2015 BM'!R58*'Proporciones trim'!J58</f>
        <v>1143706382181</v>
      </c>
      <c r="K59" s="8">
        <f>'PBI USD 2015 BM'!T58*'Proporciones trim'!K58</f>
        <v>756127987068</v>
      </c>
      <c r="L59" s="8">
        <f>'PBI USD 2015 BM'!V58*'Proporciones trim'!L58</f>
        <v>179506914952</v>
      </c>
      <c r="M59" s="8">
        <f>'PBI USD 2015 BM'!X58*'Proporciones trim'!M58</f>
        <v>3042119697946</v>
      </c>
      <c r="N59" s="8">
        <f>'PBI USD 2015 BM'!Z58*'Proporciones trim'!N58</f>
        <v>67911584184</v>
      </c>
    </row>
    <row r="60" ht="15.75" customHeight="1">
      <c r="A60" s="7" t="s">
        <v>78</v>
      </c>
      <c r="B60" s="8">
        <f>'PBI USD 2015 BM'!B59*'Proporciones trim'!B59</f>
        <v>445087222727</v>
      </c>
      <c r="C60" s="8">
        <f>'PBI USD 2015 BM'!D59*'Proporciones trim'!C59</f>
        <v>410505005252</v>
      </c>
      <c r="D60" s="8">
        <f>'PBI USD 2015 BM'!F59*'Proporciones trim'!D59</f>
        <v>64556117520</v>
      </c>
      <c r="E60" s="8">
        <f>'PBI USD 2015 BM'!H59*'Proporciones trim'!E59</f>
        <v>4910505148934</v>
      </c>
      <c r="F60" s="8">
        <f>'PBI USD 2015 BM'!J59*'Proporciones trim'!F59</f>
        <v>320151860233</v>
      </c>
      <c r="G60" s="8">
        <f>'PBI USD 2015 BM'!L59*'Proporciones trim'!G59</f>
        <v>14605708366</v>
      </c>
      <c r="H60" s="8">
        <f>'PBI USD 2015 BM'!N59*'Proporciones trim'!H59</f>
        <v>3287439913891</v>
      </c>
      <c r="I60" s="8">
        <f>'PBI USD 2015 BM'!P59*'Proporciones trim'!I59</f>
        <v>633192566878</v>
      </c>
      <c r="J60" s="8">
        <f>'PBI USD 2015 BM'!R59*'Proporciones trim'!J59</f>
        <v>1135894041774</v>
      </c>
      <c r="K60" s="8">
        <f>'PBI USD 2015 BM'!T59*'Proporciones trim'!K59</f>
        <v>761755556663</v>
      </c>
      <c r="L60" s="8">
        <f>'PBI USD 2015 BM'!V59*'Proporciones trim'!L59</f>
        <v>186254017806</v>
      </c>
      <c r="M60" s="8">
        <f>'PBI USD 2015 BM'!X59*'Proporciones trim'!M59</f>
        <v>3128835104588</v>
      </c>
      <c r="N60" s="8">
        <f>'PBI USD 2015 BM'!Z59*'Proporciones trim'!N59</f>
        <v>70787135755</v>
      </c>
    </row>
    <row r="61" ht="15.75" customHeight="1">
      <c r="A61" s="7" t="s">
        <v>79</v>
      </c>
      <c r="B61" s="8">
        <f>'PBI USD 2015 BM'!B60*'Proporciones trim'!B60</f>
        <v>453751477681</v>
      </c>
      <c r="C61" s="8">
        <f>'PBI USD 2015 BM'!D60*'Proporciones trim'!C60</f>
        <v>438259480546</v>
      </c>
      <c r="D61" s="8">
        <f>'PBI USD 2015 BM'!F60*'Proporciones trim'!D60</f>
        <v>61806915530</v>
      </c>
      <c r="E61" s="8">
        <f>'PBI USD 2015 BM'!H60*'Proporciones trim'!E60</f>
        <v>4967668816214</v>
      </c>
      <c r="F61" s="8">
        <f>'PBI USD 2015 BM'!J60*'Proporciones trim'!F60</f>
        <v>321819232230</v>
      </c>
      <c r="G61" s="8">
        <f>'PBI USD 2015 BM'!L60*'Proporciones trim'!G60</f>
        <v>14601443225</v>
      </c>
      <c r="H61" s="8">
        <f>'PBI USD 2015 BM'!N60*'Proporciones trim'!H60</f>
        <v>3442474432954</v>
      </c>
      <c r="I61" s="8">
        <f>'PBI USD 2015 BM'!P60*'Proporciones trim'!I60</f>
        <v>645199652516</v>
      </c>
      <c r="J61" s="8">
        <f>'PBI USD 2015 BM'!R60*'Proporciones trim'!J60</f>
        <v>1113888747815</v>
      </c>
      <c r="K61" s="8">
        <f>'PBI USD 2015 BM'!T60*'Proporciones trim'!K60</f>
        <v>780295215922</v>
      </c>
      <c r="L61" s="8">
        <f>'PBI USD 2015 BM'!V60*'Proporciones trim'!L60</f>
        <v>184453695848</v>
      </c>
      <c r="M61" s="8">
        <f>'PBI USD 2015 BM'!X60*'Proporciones trim'!M60</f>
        <v>3122049268126</v>
      </c>
      <c r="N61" s="8">
        <f>'PBI USD 2015 BM'!Z60*'Proporciones trim'!N60</f>
        <v>75233753744</v>
      </c>
    </row>
    <row r="62" ht="15.75" customHeight="1">
      <c r="A62" s="7" t="s">
        <v>80</v>
      </c>
      <c r="B62" s="8">
        <f>'PBI USD 2015 BM'!B61*'Proporciones trim'!B61</f>
        <v>467161723964</v>
      </c>
      <c r="C62" s="8">
        <f>'PBI USD 2015 BM'!D61*'Proporciones trim'!C61</f>
        <v>426312791508</v>
      </c>
      <c r="D62" s="8">
        <f>'PBI USD 2015 BM'!F61*'Proporciones trim'!D61</f>
        <v>69160944930</v>
      </c>
      <c r="E62" s="8">
        <f>'PBI USD 2015 BM'!H61*'Proporciones trim'!E61</f>
        <v>5052638003976</v>
      </c>
      <c r="F62" s="8">
        <f>'PBI USD 2015 BM'!J61*'Proporciones trim'!F61</f>
        <v>333267215472</v>
      </c>
      <c r="G62" s="8">
        <f>'PBI USD 2015 BM'!L61*'Proporciones trim'!G61</f>
        <v>15809477731</v>
      </c>
      <c r="H62" s="8">
        <f>'PBI USD 2015 BM'!N61*'Proporciones trim'!H61</f>
        <v>3797665285841</v>
      </c>
      <c r="I62" s="8">
        <f>'PBI USD 2015 BM'!P61*'Proporciones trim'!I61</f>
        <v>675267471945</v>
      </c>
      <c r="J62" s="8">
        <f>'PBI USD 2015 BM'!R61*'Proporciones trim'!J61</f>
        <v>1189273839707</v>
      </c>
      <c r="K62" s="8">
        <f>'PBI USD 2015 BM'!T61*'Proporciones trim'!K61</f>
        <v>808320483638</v>
      </c>
      <c r="L62" s="8">
        <f>'PBI USD 2015 BM'!V61*'Proporciones trim'!L61</f>
        <v>188459624847</v>
      </c>
      <c r="M62" s="8">
        <f>'PBI USD 2015 BM'!X61*'Proporciones trim'!M61</f>
        <v>3282546900429</v>
      </c>
      <c r="N62" s="8">
        <f>'PBI USD 2015 BM'!Z61*'Proporciones trim'!N61</f>
        <v>79426136354</v>
      </c>
    </row>
    <row r="63" ht="15.75" customHeight="1">
      <c r="A63" s="7" t="s">
        <v>81</v>
      </c>
      <c r="B63" s="8">
        <f>'PBI USD 2015 BM'!B62*'Proporciones trim'!B62</f>
        <v>432823650251</v>
      </c>
      <c r="C63" s="8">
        <f>'PBI USD 2015 BM'!D62*'Proporciones trim'!C62</f>
        <v>396491715932</v>
      </c>
      <c r="D63" s="8">
        <f>'PBI USD 2015 BM'!F62*'Proporciones trim'!D62</f>
        <v>64939708165</v>
      </c>
      <c r="E63" s="8">
        <f>'PBI USD 2015 BM'!H62*'Proporciones trim'!E62</f>
        <v>4812436576654</v>
      </c>
      <c r="F63" s="8">
        <f>'PBI USD 2015 BM'!J62*'Proporciones trim'!F62</f>
        <v>312091427573</v>
      </c>
      <c r="G63" s="8">
        <f>'PBI USD 2015 BM'!L62*'Proporciones trim'!G62</f>
        <v>14673243523</v>
      </c>
      <c r="H63" s="8">
        <f>'PBI USD 2015 BM'!N62*'Proporciones trim'!H62</f>
        <v>3147503419753</v>
      </c>
      <c r="I63" s="8">
        <f>'PBI USD 2015 BM'!P62*'Proporciones trim'!I62</f>
        <v>653550526858</v>
      </c>
      <c r="J63" s="8">
        <f>'PBI USD 2015 BM'!R62*'Proporciones trim'!J62</f>
        <v>1136004097563</v>
      </c>
      <c r="K63" s="8">
        <f>'PBI USD 2015 BM'!T62*'Proporciones trim'!K62</f>
        <v>770525607713</v>
      </c>
      <c r="L63" s="8">
        <f>'PBI USD 2015 BM'!V62*'Proporciones trim'!L62</f>
        <v>183315753648</v>
      </c>
      <c r="M63" s="8">
        <f>'PBI USD 2015 BM'!X62*'Proporciones trim'!M62</f>
        <v>3094368667827</v>
      </c>
      <c r="N63" s="8">
        <f>'PBI USD 2015 BM'!Z62*'Proporciones trim'!N62</f>
        <v>72723176238</v>
      </c>
    </row>
    <row r="64" ht="15.75" customHeight="1">
      <c r="A64" s="7" t="s">
        <v>82</v>
      </c>
      <c r="B64" s="8">
        <f>'PBI USD 2015 BM'!B63*'Proporciones trim'!B63</f>
        <v>449867074158</v>
      </c>
      <c r="C64" s="8">
        <f>'PBI USD 2015 BM'!D63*'Proporciones trim'!C63</f>
        <v>418813546948</v>
      </c>
      <c r="D64" s="8">
        <f>'PBI USD 2015 BM'!F63*'Proporciones trim'!D63</f>
        <v>64915459292</v>
      </c>
      <c r="E64" s="8">
        <f>'PBI USD 2015 BM'!H63*'Proporciones trim'!E63</f>
        <v>5031615714722</v>
      </c>
      <c r="F64" s="8">
        <f>'PBI USD 2015 BM'!J63*'Proporciones trim'!F63</f>
        <v>318335294572</v>
      </c>
      <c r="G64" s="8">
        <f>'PBI USD 2015 BM'!L63*'Proporciones trim'!G63</f>
        <v>14911144535</v>
      </c>
      <c r="H64" s="8">
        <f>'PBI USD 2015 BM'!N63*'Proporciones trim'!H63</f>
        <v>3499130709246</v>
      </c>
      <c r="I64" s="8">
        <f>'PBI USD 2015 BM'!P63*'Proporciones trim'!I63</f>
        <v>673981363330</v>
      </c>
      <c r="J64" s="8">
        <f>'PBI USD 2015 BM'!R63*'Proporciones trim'!J63</f>
        <v>1133036807597</v>
      </c>
      <c r="K64" s="8">
        <f>'PBI USD 2015 BM'!T63*'Proporciones trim'!K63</f>
        <v>777730070264</v>
      </c>
      <c r="L64" s="8">
        <f>'PBI USD 2015 BM'!V63*'Proporciones trim'!L63</f>
        <v>186911221339</v>
      </c>
      <c r="M64" s="8">
        <f>'PBI USD 2015 BM'!X63*'Proporciones trim'!M63</f>
        <v>3176743541630</v>
      </c>
      <c r="N64" s="8">
        <f>'PBI USD 2015 BM'!Z63*'Proporciones trim'!N63</f>
        <v>75854415482</v>
      </c>
    </row>
    <row r="65" ht="15.75" customHeight="1">
      <c r="A65" s="7" t="s">
        <v>83</v>
      </c>
      <c r="B65" s="8">
        <f>'PBI USD 2015 BM'!B64*'Proporciones trim'!B64</f>
        <v>463128190102</v>
      </c>
      <c r="C65" s="8">
        <f>'PBI USD 2015 BM'!D64*'Proporciones trim'!C64</f>
        <v>441167644484</v>
      </c>
      <c r="D65" s="8">
        <f>'PBI USD 2015 BM'!F64*'Proporciones trim'!D64</f>
        <v>63477438548</v>
      </c>
      <c r="E65" s="8">
        <f>'PBI USD 2015 BM'!H64*'Proporciones trim'!E64</f>
        <v>5099214847129</v>
      </c>
      <c r="F65" s="8">
        <f>'PBI USD 2015 BM'!J64*'Proporciones trim'!F64</f>
        <v>320197223379</v>
      </c>
      <c r="G65" s="8">
        <f>'PBI USD 2015 BM'!L64*'Proporciones trim'!G64</f>
        <v>14945458328</v>
      </c>
      <c r="H65" s="8">
        <f>'PBI USD 2015 BM'!N64*'Proporciones trim'!H64</f>
        <v>3638833624226</v>
      </c>
      <c r="I65" s="8">
        <f>'PBI USD 2015 BM'!P64*'Proporciones trim'!I64</f>
        <v>662650560545</v>
      </c>
      <c r="J65" s="8">
        <f>'PBI USD 2015 BM'!R64*'Proporciones trim'!J64</f>
        <v>1119177182748</v>
      </c>
      <c r="K65" s="8">
        <f>'PBI USD 2015 BM'!T64*'Proporciones trim'!K64</f>
        <v>787817448391</v>
      </c>
      <c r="L65" s="8">
        <f>'PBI USD 2015 BM'!V64*'Proporciones trim'!L64</f>
        <v>186607178491</v>
      </c>
      <c r="M65" s="8">
        <f>'PBI USD 2015 BM'!X64*'Proporciones trim'!M64</f>
        <v>3189470458775</v>
      </c>
      <c r="N65" s="8">
        <f>'PBI USD 2015 BM'!Z64*'Proporciones trim'!N64</f>
        <v>80968760503</v>
      </c>
    </row>
    <row r="66" ht="15.75" customHeight="1">
      <c r="A66" s="7" t="s">
        <v>84</v>
      </c>
      <c r="B66" s="8">
        <f>'PBI USD 2015 BM'!B65*'Proporciones trim'!B65</f>
        <v>473864303280</v>
      </c>
      <c r="C66" s="8">
        <f>'PBI USD 2015 BM'!D65*'Proporciones trim'!C65</f>
        <v>440132182563</v>
      </c>
      <c r="D66" s="8">
        <f>'PBI USD 2015 BM'!F65*'Proporciones trim'!D65</f>
        <v>68344039405</v>
      </c>
      <c r="E66" s="8">
        <f>'PBI USD 2015 BM'!H65*'Proporciones trim'!E65</f>
        <v>5216371951193</v>
      </c>
      <c r="F66" s="8">
        <f>'PBI USD 2015 BM'!J65*'Proporciones trim'!F65</f>
        <v>327058132464</v>
      </c>
      <c r="G66" s="8">
        <f>'PBI USD 2015 BM'!L65*'Proporciones trim'!G65</f>
        <v>15799227184</v>
      </c>
      <c r="H66" s="8">
        <f>'PBI USD 2015 BM'!N65*'Proporciones trim'!H65</f>
        <v>4010901914841</v>
      </c>
      <c r="I66" s="8">
        <f>'PBI USD 2015 BM'!P65*'Proporciones trim'!I65</f>
        <v>699022845152</v>
      </c>
      <c r="J66" s="8">
        <f>'PBI USD 2015 BM'!R65*'Proporciones trim'!J65</f>
        <v>1176114462187</v>
      </c>
      <c r="K66" s="8">
        <f>'PBI USD 2015 BM'!T65*'Proporciones trim'!K65</f>
        <v>820890425459</v>
      </c>
      <c r="L66" s="8">
        <f>'PBI USD 2015 BM'!V65*'Proporciones trim'!L65</f>
        <v>190275629388</v>
      </c>
      <c r="M66" s="8">
        <f>'PBI USD 2015 BM'!X65*'Proporciones trim'!M65</f>
        <v>3319747902388</v>
      </c>
      <c r="N66" s="8">
        <f>'PBI USD 2015 BM'!Z65*'Proporciones trim'!N65</f>
        <v>85401288583</v>
      </c>
    </row>
    <row r="67" ht="15.75" customHeight="1">
      <c r="A67" s="7" t="s">
        <v>85</v>
      </c>
      <c r="B67" s="8">
        <f>'PBI USD 2015 BM'!B66*'Proporciones trim'!B66</f>
        <v>432079658715</v>
      </c>
      <c r="C67" s="8">
        <f>'PBI USD 2015 BM'!D66*'Proporciones trim'!C66</f>
        <v>396295939386</v>
      </c>
      <c r="D67" s="8">
        <f>'PBI USD 2015 BM'!F66*'Proporciones trim'!D66</f>
        <v>62359267956</v>
      </c>
      <c r="E67" s="8">
        <f>'PBI USD 2015 BM'!H66*'Proporciones trim'!E66</f>
        <v>4895041754943</v>
      </c>
      <c r="F67" s="8">
        <f>'PBI USD 2015 BM'!J66*'Proporciones trim'!F66</f>
        <v>307842644680</v>
      </c>
      <c r="G67" s="8">
        <f>'PBI USD 2015 BM'!L66*'Proporciones trim'!G66</f>
        <v>14061319062</v>
      </c>
      <c r="H67" s="8">
        <f>'PBI USD 2015 BM'!N66*'Proporciones trim'!H66</f>
        <v>2961383495929</v>
      </c>
      <c r="I67" s="8">
        <f>'PBI USD 2015 BM'!P66*'Proporciones trim'!I66</f>
        <v>677886673182</v>
      </c>
      <c r="J67" s="8">
        <f>'PBI USD 2015 BM'!R66*'Proporciones trim'!J66</f>
        <v>1116747337948</v>
      </c>
      <c r="K67" s="8">
        <f>'PBI USD 2015 BM'!T66*'Proporciones trim'!K66</f>
        <v>744657665784</v>
      </c>
      <c r="L67" s="8">
        <f>'PBI USD 2015 BM'!V66*'Proporciones trim'!L66</f>
        <v>183575380582</v>
      </c>
      <c r="M67" s="8">
        <f>'PBI USD 2015 BM'!X66*'Proporciones trim'!M66</f>
        <v>3013542958631</v>
      </c>
      <c r="N67" s="8">
        <f>'PBI USD 2015 BM'!Z66*'Proporciones trim'!N66</f>
        <v>75059087479</v>
      </c>
    </row>
    <row r="68" ht="15.75" customHeight="1">
      <c r="A68" s="7" t="s">
        <v>86</v>
      </c>
      <c r="B68" s="8">
        <f>'PBI USD 2015 BM'!B67*'Proporciones trim'!B67</f>
        <v>405395024133</v>
      </c>
      <c r="C68" s="8">
        <f>'PBI USD 2015 BM'!D67*'Proporciones trim'!C67</f>
        <v>357700486497</v>
      </c>
      <c r="D68" s="8">
        <f>'PBI USD 2015 BM'!F67*'Proporciones trim'!D67</f>
        <v>56190453309</v>
      </c>
      <c r="E68" s="8">
        <f>'PBI USD 2015 BM'!H67*'Proporciones trim'!E67</f>
        <v>4632787038563</v>
      </c>
      <c r="F68" s="8">
        <f>'PBI USD 2015 BM'!J67*'Proporciones trim'!F67</f>
        <v>252784215973</v>
      </c>
      <c r="G68" s="8">
        <f>'PBI USD 2015 BM'!L67*'Proporciones trim'!G67</f>
        <v>13154555748</v>
      </c>
      <c r="H68" s="8">
        <f>'PBI USD 2015 BM'!N67*'Proporciones trim'!H67</f>
        <v>3579714357598</v>
      </c>
      <c r="I68" s="8">
        <f>'PBI USD 2015 BM'!P67*'Proporciones trim'!I67</f>
        <v>512679891033</v>
      </c>
      <c r="J68" s="8">
        <f>'PBI USD 2015 BM'!R67*'Proporciones trim'!J67</f>
        <v>1028929637903</v>
      </c>
      <c r="K68" s="8">
        <f>'PBI USD 2015 BM'!T67*'Proporciones trim'!K67</f>
        <v>629431746817</v>
      </c>
      <c r="L68" s="8">
        <f>'PBI USD 2015 BM'!V67*'Proporciones trim'!L67</f>
        <v>173118454339</v>
      </c>
      <c r="M68" s="8">
        <f>'PBI USD 2015 BM'!X67*'Proporciones trim'!M67</f>
        <v>2755779861703</v>
      </c>
      <c r="N68" s="8">
        <f>'PBI USD 2015 BM'!Z67*'Proporciones trim'!N67</f>
        <v>76108106445</v>
      </c>
    </row>
    <row r="69" ht="15.75" customHeight="1">
      <c r="A69" s="7" t="s">
        <v>87</v>
      </c>
      <c r="B69" s="8">
        <f>'PBI USD 2015 BM'!B68*'Proporciones trim'!B68</f>
        <v>446241555887</v>
      </c>
      <c r="C69" s="8">
        <f>'PBI USD 2015 BM'!D68*'Proporciones trim'!C68</f>
        <v>424756766453</v>
      </c>
      <c r="D69" s="8">
        <f>'PBI USD 2015 BM'!F68*'Proporciones trim'!D68</f>
        <v>57872909046</v>
      </c>
      <c r="E69" s="8">
        <f>'PBI USD 2015 BM'!H68*'Proporciones trim'!E68</f>
        <v>5004136982972</v>
      </c>
      <c r="F69" s="8">
        <f>'PBI USD 2015 BM'!J68*'Proporciones trim'!F68</f>
        <v>294934114526</v>
      </c>
      <c r="G69" s="8">
        <f>'PBI USD 2015 BM'!L68*'Proporciones trim'!G68</f>
        <v>13573718274</v>
      </c>
      <c r="H69" s="8">
        <f>'PBI USD 2015 BM'!N68*'Proporciones trim'!H68</f>
        <v>3812197349387</v>
      </c>
      <c r="I69" s="8">
        <f>'PBI USD 2015 BM'!P68*'Proporciones trim'!I68</f>
        <v>622529655125</v>
      </c>
      <c r="J69" s="8">
        <f>'PBI USD 2015 BM'!R68*'Proporciones trim'!J68</f>
        <v>1065948949382</v>
      </c>
      <c r="K69" s="8">
        <f>'PBI USD 2015 BM'!T68*'Proporciones trim'!K68</f>
        <v>705887323979</v>
      </c>
      <c r="L69" s="8">
        <f>'PBI USD 2015 BM'!V68*'Proporciones trim'!L68</f>
        <v>185082275579</v>
      </c>
      <c r="M69" s="8">
        <f>'PBI USD 2015 BM'!X68*'Proporciones trim'!M68</f>
        <v>3040972740662</v>
      </c>
      <c r="N69" s="8">
        <f>'PBI USD 2015 BM'!Z68*'Proporciones trim'!N68</f>
        <v>83393412098</v>
      </c>
    </row>
    <row r="70" ht="15.75" customHeight="1">
      <c r="A70" s="7" t="s">
        <v>88</v>
      </c>
      <c r="B70" s="8">
        <f>'PBI USD 2015 BM'!B69*'Proporciones trim'!B69</f>
        <v>476340349148</v>
      </c>
      <c r="C70" s="8">
        <f>'PBI USD 2015 BM'!D69*'Proporciones trim'!C69</f>
        <v>432372972585</v>
      </c>
      <c r="D70" s="8">
        <f>'PBI USD 2015 BM'!F69*'Proporciones trim'!D69</f>
        <v>69177976351</v>
      </c>
      <c r="E70" s="8">
        <f>'PBI USD 2015 BM'!H69*'Proporciones trim'!E69</f>
        <v>5191614445461</v>
      </c>
      <c r="F70" s="8">
        <f>'PBI USD 2015 BM'!J69*'Proporciones trim'!F69</f>
        <v>315383100480</v>
      </c>
      <c r="G70" s="8">
        <f>'PBI USD 2015 BM'!L69*'Proporciones trim'!G69</f>
        <v>15087109282</v>
      </c>
      <c r="H70" s="8">
        <f>'PBI USD 2015 BM'!N69*'Proporciones trim'!H69</f>
        <v>4263118480106</v>
      </c>
      <c r="I70" s="8">
        <f>'PBI USD 2015 BM'!P69*'Proporciones trim'!I69</f>
        <v>720734197747</v>
      </c>
      <c r="J70" s="8">
        <f>'PBI USD 2015 BM'!R69*'Proporciones trim'!J69</f>
        <v>1163418327041</v>
      </c>
      <c r="K70" s="8">
        <f>'PBI USD 2015 BM'!T69*'Proporciones trim'!K69</f>
        <v>751916839442</v>
      </c>
      <c r="L70" s="8">
        <f>'PBI USD 2015 BM'!V69*'Proporciones trim'!L69</f>
        <v>189332544174</v>
      </c>
      <c r="M70" s="8">
        <f>'PBI USD 2015 BM'!X69*'Proporciones trim'!M69</f>
        <v>3196994559805</v>
      </c>
      <c r="N70" s="8">
        <f>'PBI USD 2015 BM'!Z69*'Proporciones trim'!N69</f>
        <v>89411586085</v>
      </c>
    </row>
    <row r="71" ht="15.75" customHeight="1">
      <c r="A71" s="7" t="s">
        <v>89</v>
      </c>
      <c r="B71" s="8">
        <f>'PBI USD 2015 BM'!B70*'Proporciones trim'!B70</f>
        <v>476296743114</v>
      </c>
      <c r="C71" s="8">
        <f>'PBI USD 2015 BM'!D70*'Proporciones trim'!C70</f>
        <v>413122437191</v>
      </c>
      <c r="D71" s="8">
        <f>'PBI USD 2015 BM'!F70*'Proporciones trim'!D70</f>
        <v>70851686044</v>
      </c>
      <c r="E71" s="8">
        <f>'PBI USD 2015 BM'!H70*'Proporciones trim'!E70</f>
        <v>5145504824974</v>
      </c>
      <c r="F71" s="8">
        <f>'PBI USD 2015 BM'!J70*'Proporciones trim'!F70</f>
        <v>310842301143</v>
      </c>
      <c r="G71" s="8">
        <f>'PBI USD 2015 BM'!L70*'Proporciones trim'!G70</f>
        <v>14471700273</v>
      </c>
      <c r="H71" s="8">
        <f>'PBI USD 2015 BM'!N70*'Proporciones trim'!H70</f>
        <v>3626677644447</v>
      </c>
      <c r="I71" s="8">
        <f>'PBI USD 2015 BM'!P70*'Proporciones trim'!I70</f>
        <v>757044692696</v>
      </c>
      <c r="J71" s="8">
        <f>'PBI USD 2015 BM'!R70*'Proporciones trim'!J70</f>
        <v>1120115330057</v>
      </c>
      <c r="K71" s="8">
        <f>'PBI USD 2015 BM'!T70*'Proporciones trim'!K70</f>
        <v>757729969332</v>
      </c>
      <c r="L71" s="8">
        <f>'PBI USD 2015 BM'!V70*'Proporciones trim'!L70</f>
        <v>189514920842</v>
      </c>
      <c r="M71" s="8">
        <f>'PBI USD 2015 BM'!X70*'Proporciones trim'!M70</f>
        <v>3125937722845</v>
      </c>
      <c r="N71" s="8">
        <f>'PBI USD 2015 BM'!Z70*'Proporciones trim'!N70</f>
        <v>78697214143</v>
      </c>
    </row>
    <row r="72" ht="15.75" customHeight="1">
      <c r="A72" s="7" t="s">
        <v>90</v>
      </c>
      <c r="B72" s="8">
        <f>'PBI USD 2015 BM'!B71*'Proporciones trim'!B71</f>
        <v>486669696696</v>
      </c>
      <c r="C72" s="8">
        <f>'PBI USD 2015 BM'!D71*'Proporciones trim'!C71</f>
        <v>439395300529</v>
      </c>
      <c r="D72" s="8">
        <f>'PBI USD 2015 BM'!F71*'Proporciones trim'!D71</f>
        <v>71626523044</v>
      </c>
      <c r="E72" s="8">
        <f>'PBI USD 2015 BM'!H71*'Proporciones trim'!E71</f>
        <v>5477694356418</v>
      </c>
      <c r="F72" s="8">
        <f>'PBI USD 2015 BM'!J71*'Proporciones trim'!F71</f>
        <v>322627204243</v>
      </c>
      <c r="G72" s="8">
        <f>'PBI USD 2015 BM'!L71*'Proporciones trim'!G71</f>
        <v>16216932494</v>
      </c>
      <c r="H72" s="8">
        <f>'PBI USD 2015 BM'!N71*'Proporciones trim'!H71</f>
        <v>4094830165022</v>
      </c>
      <c r="I72" s="8">
        <f>'PBI USD 2015 BM'!P71*'Proporciones trim'!I71</f>
        <v>680845762217</v>
      </c>
      <c r="J72" s="8">
        <f>'PBI USD 2015 BM'!R71*'Proporciones trim'!J71</f>
        <v>1116790708002</v>
      </c>
      <c r="K72" s="8">
        <f>'PBI USD 2015 BM'!T71*'Proporciones trim'!K71</f>
        <v>789197052935</v>
      </c>
      <c r="L72" s="8">
        <f>'PBI USD 2015 BM'!V71*'Proporciones trim'!L71</f>
        <v>198573468396</v>
      </c>
      <c r="M72" s="8">
        <f>'PBI USD 2015 BM'!X71*'Proporciones trim'!M71</f>
        <v>3273751345429</v>
      </c>
      <c r="N72" s="8">
        <f>'PBI USD 2015 BM'!Z71*'Proporciones trim'!N71</f>
        <v>81097785463</v>
      </c>
    </row>
    <row r="73" ht="15.75" customHeight="1">
      <c r="A73" s="7" t="s">
        <v>91</v>
      </c>
      <c r="B73" s="8">
        <f>'PBI USD 2015 BM'!B72*'Proporciones trim'!B72</f>
        <v>507034618603</v>
      </c>
      <c r="C73" s="8">
        <f>'PBI USD 2015 BM'!D72*'Proporciones trim'!C72</f>
        <v>474970056024</v>
      </c>
      <c r="D73" s="8">
        <f>'PBI USD 2015 BM'!F72*'Proporciones trim'!D72</f>
        <v>74318145792</v>
      </c>
      <c r="E73" s="8">
        <f>'PBI USD 2015 BM'!H72*'Proporciones trim'!E72</f>
        <v>5592106117688</v>
      </c>
      <c r="F73" s="8">
        <f>'PBI USD 2015 BM'!J72*'Proporciones trim'!F72</f>
        <v>322349525865</v>
      </c>
      <c r="G73" s="8">
        <f>'PBI USD 2015 BM'!L72*'Proporciones trim'!G72</f>
        <v>16327232975</v>
      </c>
      <c r="H73" s="8">
        <f>'PBI USD 2015 BM'!N72*'Proporciones trim'!H72</f>
        <v>4236776045448</v>
      </c>
      <c r="I73" s="8">
        <f>'PBI USD 2015 BM'!P72*'Proporciones trim'!I72</f>
        <v>739901007232</v>
      </c>
      <c r="J73" s="8">
        <f>'PBI USD 2015 BM'!R72*'Proporciones trim'!J72</f>
        <v>1099159491804</v>
      </c>
      <c r="K73" s="8">
        <f>'PBI USD 2015 BM'!T72*'Proporciones trim'!K72</f>
        <v>813084494663</v>
      </c>
      <c r="L73" s="8">
        <f>'PBI USD 2015 BM'!V72*'Proporciones trim'!L72</f>
        <v>202526147642</v>
      </c>
      <c r="M73" s="8">
        <f>'PBI USD 2015 BM'!X72*'Proporciones trim'!M72</f>
        <v>3361669969895</v>
      </c>
      <c r="N73" s="8">
        <f>'PBI USD 2015 BM'!Z72*'Proporciones trim'!N72</f>
        <v>78366164309</v>
      </c>
    </row>
    <row r="74" ht="15.75" customHeight="1">
      <c r="A74" s="7" t="s">
        <v>92</v>
      </c>
      <c r="B74" s="8">
        <f>'PBI USD 2015 BM'!B73*'Proporciones trim'!B73</f>
        <v>520314442652</v>
      </c>
      <c r="C74" s="8">
        <f>'PBI USD 2015 BM'!D73*'Proporciones trim'!C73</f>
        <v>483761961927</v>
      </c>
      <c r="D74" s="8">
        <f>'PBI USD 2015 BM'!F73*'Proporciones trim'!D73</f>
        <v>84358867388</v>
      </c>
      <c r="E74" s="8">
        <f>'PBI USD 2015 BM'!H73*'Proporciones trim'!E73</f>
        <v>5869887578113</v>
      </c>
      <c r="F74" s="8">
        <f>'PBI USD 2015 BM'!J73*'Proporciones trim'!F73</f>
        <v>337388870519</v>
      </c>
      <c r="G74" s="8">
        <f>'PBI USD 2015 BM'!L73*'Proporciones trim'!G73</f>
        <v>17839353171</v>
      </c>
      <c r="H74" s="8">
        <f>'PBI USD 2015 BM'!N73*'Proporciones trim'!H73</f>
        <v>4732525164612</v>
      </c>
      <c r="I74" s="8">
        <f>'PBI USD 2015 BM'!P73*'Proporciones trim'!I73</f>
        <v>824183294254</v>
      </c>
      <c r="J74" s="8">
        <f>'PBI USD 2015 BM'!R73*'Proporciones trim'!J73</f>
        <v>1189514258363</v>
      </c>
      <c r="K74" s="8">
        <f>'PBI USD 2015 BM'!T73*'Proporciones trim'!K73</f>
        <v>864581473291</v>
      </c>
      <c r="L74" s="8">
        <f>'PBI USD 2015 BM'!V73*'Proporciones trim'!L73</f>
        <v>208101822599</v>
      </c>
      <c r="M74" s="8">
        <f>'PBI USD 2015 BM'!X73*'Proporciones trim'!M73</f>
        <v>3552691244126</v>
      </c>
      <c r="N74" s="8">
        <f>'PBI USD 2015 BM'!Z73*'Proporciones trim'!N73</f>
        <v>94084398479</v>
      </c>
    </row>
    <row r="75" ht="15.75" customHeight="1">
      <c r="A75" s="7" t="s">
        <v>93</v>
      </c>
      <c r="B75" s="8">
        <f>'PBI USD 2015 BM'!B74*'Proporciones trim'!B74</f>
        <v>464330186395</v>
      </c>
      <c r="C75" s="8">
        <f>'PBI USD 2015 BM'!D74*'Proporciones trim'!C74</f>
        <v>428337386728</v>
      </c>
      <c r="D75" s="8">
        <f>'PBI USD 2015 BM'!F74*'Proporciones trim'!D74</f>
        <v>70139273769</v>
      </c>
      <c r="E75" s="8">
        <f>'PBI USD 2015 BM'!H74*'Proporciones trim'!E74</f>
        <v>5285252416526</v>
      </c>
      <c r="F75" s="8">
        <f>'PBI USD 2015 BM'!J74*'Proporciones trim'!F74</f>
        <v>321817385093</v>
      </c>
      <c r="G75" s="8">
        <f>'PBI USD 2015 BM'!L74*'Proporciones trim'!G74</f>
        <v>15101549040</v>
      </c>
      <c r="H75" s="8">
        <f>'PBI USD 2015 BM'!N74*'Proporciones trim'!H74</f>
        <v>3747262878634</v>
      </c>
      <c r="I75" s="8">
        <f>'PBI USD 2015 BM'!P74*'Proporciones trim'!I74</f>
        <v>778446283722</v>
      </c>
      <c r="J75" s="8">
        <f>'PBI USD 2015 BM'!R74*'Proporciones trim'!J74</f>
        <v>1127165169079</v>
      </c>
      <c r="K75" s="8">
        <f>'PBI USD 2015 BM'!T74*'Proporciones trim'!K74</f>
        <v>814455631790</v>
      </c>
      <c r="L75" s="8">
        <f>'PBI USD 2015 BM'!V74*'Proporciones trim'!L74</f>
        <v>196119053876</v>
      </c>
      <c r="M75" s="8">
        <f>'PBI USD 2015 BM'!X74*'Proporciones trim'!M74</f>
        <v>3263074252737</v>
      </c>
      <c r="N75" s="8">
        <f>'PBI USD 2015 BM'!Z74*'Proporciones trim'!N74</f>
        <v>82643680465</v>
      </c>
    </row>
    <row r="76" ht="15.75" customHeight="1">
      <c r="A76" s="7" t="s">
        <v>94</v>
      </c>
      <c r="B76" s="8">
        <f>'PBI USD 2015 BM'!B75*'Proporciones trim'!B75</f>
        <v>503957079765</v>
      </c>
      <c r="C76" s="8">
        <f>'PBI USD 2015 BM'!D75*'Proporciones trim'!C75</f>
        <v>460819797167</v>
      </c>
      <c r="D76" s="8">
        <f>'PBI USD 2015 BM'!F75*'Proporciones trim'!D75</f>
        <v>69888866050</v>
      </c>
      <c r="E76" s="8">
        <f>'PBI USD 2015 BM'!H75*'Proporciones trim'!E75</f>
        <v>5576414334773</v>
      </c>
      <c r="F76" s="8">
        <f>'PBI USD 2015 BM'!J75*'Proporciones trim'!F75</f>
        <v>338879707596</v>
      </c>
      <c r="G76" s="8">
        <f>'PBI USD 2015 BM'!L75*'Proporciones trim'!G75</f>
        <v>16230075625</v>
      </c>
      <c r="H76" s="8">
        <f>'PBI USD 2015 BM'!N75*'Proporciones trim'!H75</f>
        <v>4043821360027</v>
      </c>
      <c r="I76" s="8">
        <f>'PBI USD 2015 BM'!P75*'Proporciones trim'!I75</f>
        <v>775614851396</v>
      </c>
      <c r="J76" s="8">
        <f>'PBI USD 2015 BM'!R75*'Proporciones trim'!J75</f>
        <v>1124635422110</v>
      </c>
      <c r="K76" s="8">
        <f>'PBI USD 2015 BM'!T75*'Proporciones trim'!K75</f>
        <v>817659826220</v>
      </c>
      <c r="L76" s="8">
        <f>'PBI USD 2015 BM'!V75*'Proporciones trim'!L75</f>
        <v>202772042163</v>
      </c>
      <c r="M76" s="8">
        <f>'PBI USD 2015 BM'!X75*'Proporciones trim'!M75</f>
        <v>3401297231622</v>
      </c>
      <c r="N76" s="8">
        <f>'PBI USD 2015 BM'!Z75*'Proporciones trim'!N75</f>
        <v>87704769069</v>
      </c>
    </row>
    <row r="77" ht="15.75" customHeight="1">
      <c r="A77" s="7" t="s">
        <v>95</v>
      </c>
      <c r="B77" s="8">
        <f>'PBI USD 2015 BM'!B76*'Proporciones trim'!B76</f>
        <v>520712520322</v>
      </c>
      <c r="C77" s="8">
        <f>'PBI USD 2015 BM'!D76*'Proporciones trim'!C76</f>
        <v>489196027650</v>
      </c>
      <c r="D77" s="8">
        <f>'PBI USD 2015 BM'!F76*'Proporciones trim'!D76</f>
        <v>70822442282</v>
      </c>
      <c r="E77" s="8">
        <f>'PBI USD 2015 BM'!H76*'Proporciones trim'!E76</f>
        <v>5695204609105</v>
      </c>
      <c r="F77" s="8">
        <f>'PBI USD 2015 BM'!J76*'Proporciones trim'!F76</f>
        <v>342216728598</v>
      </c>
      <c r="G77" s="8">
        <f>'PBI USD 2015 BM'!L76*'Proporciones trim'!G76</f>
        <v>15514168597</v>
      </c>
      <c r="H77" s="8">
        <f>'PBI USD 2015 BM'!N76*'Proporciones trim'!H76</f>
        <v>4264027425973</v>
      </c>
      <c r="I77" s="8">
        <f>'PBI USD 2015 BM'!P76*'Proporciones trim'!I76</f>
        <v>770622419724</v>
      </c>
      <c r="J77" s="8">
        <f>'PBI USD 2015 BM'!R76*'Proporciones trim'!J76</f>
        <v>1106625024578</v>
      </c>
      <c r="K77" s="8">
        <f>'PBI USD 2015 BM'!T76*'Proporciones trim'!K76</f>
        <v>855052801998</v>
      </c>
      <c r="L77" s="8">
        <f>'PBI USD 2015 BM'!V76*'Proporciones trim'!L76</f>
        <v>202244220079</v>
      </c>
      <c r="M77" s="8">
        <f>'PBI USD 2015 BM'!X76*'Proporciones trim'!M76</f>
        <v>3450591310121</v>
      </c>
      <c r="N77" s="8">
        <f>'PBI USD 2015 BM'!Z76*'Proporciones trim'!N76</f>
        <v>89296645648</v>
      </c>
    </row>
    <row r="78" ht="15.75" customHeight="1">
      <c r="A78" s="7" t="s">
        <v>96</v>
      </c>
      <c r="B78" s="8">
        <f>'PBI USD 2015 BM'!B77*'Proporciones trim'!B77</f>
        <v>528780517401</v>
      </c>
      <c r="C78" s="8">
        <f>'PBI USD 2015 BM'!D77*'Proporciones trim'!C77</f>
        <v>473643733021</v>
      </c>
      <c r="D78" s="8">
        <f>'PBI USD 2015 BM'!F77*'Proporciones trim'!D77</f>
        <v>79095302575</v>
      </c>
      <c r="E78" s="8">
        <f>'PBI USD 2015 BM'!H77*'Proporciones trim'!E77</f>
        <v>5850186178576</v>
      </c>
      <c r="F78" s="8">
        <f>'PBI USD 2015 BM'!J77*'Proporciones trim'!F77</f>
        <v>355997876317</v>
      </c>
      <c r="G78" s="8">
        <f>'PBI USD 2015 BM'!L77*'Proporciones trim'!G77</f>
        <v>16613607572</v>
      </c>
      <c r="H78" s="8">
        <f>'PBI USD 2015 BM'!N77*'Proporciones trim'!H77</f>
        <v>4628279118532</v>
      </c>
      <c r="I78" s="8">
        <f>'PBI USD 2015 BM'!P77*'Proporciones trim'!I77</f>
        <v>814711778314</v>
      </c>
      <c r="J78" s="8">
        <f>'PBI USD 2015 BM'!R77*'Proporciones trim'!J77</f>
        <v>1206393651435</v>
      </c>
      <c r="K78" s="8">
        <f>'PBI USD 2015 BM'!T77*'Proporciones trim'!K77</f>
        <v>894271392312</v>
      </c>
      <c r="L78" s="8">
        <f>'PBI USD 2015 BM'!V77*'Proporciones trim'!L77</f>
        <v>207261881643</v>
      </c>
      <c r="M78" s="8">
        <f>'PBI USD 2015 BM'!X77*'Proporciones trim'!M77</f>
        <v>3624576295124</v>
      </c>
      <c r="N78" s="8">
        <f>'PBI USD 2015 BM'!Z77*'Proporciones trim'!N77</f>
        <v>99590483542</v>
      </c>
    </row>
    <row r="79" ht="15.75" customHeight="1">
      <c r="A79" s="7" t="s">
        <v>97</v>
      </c>
      <c r="B79" s="8">
        <f>'PBI USD 2015 BM'!B78*'Proporciones trim'!B78</f>
        <v>478165453109</v>
      </c>
      <c r="C79" s="8">
        <f>'PBI USD 2015 BM'!D78*'Proporciones trim'!C78</f>
        <v>424321468929</v>
      </c>
      <c r="D79" s="8">
        <f>'PBI USD 2015 BM'!F78*'Proporciones trim'!D78</f>
        <v>70994407065</v>
      </c>
      <c r="E79" s="8">
        <f>'PBI USD 2015 BM'!H78*'Proporciones trim'!E78</f>
        <v>5436263957844</v>
      </c>
      <c r="F79" s="8">
        <f>'PBI USD 2015 BM'!J78*'Proporciones trim'!F78</f>
        <v>329654350095</v>
      </c>
      <c r="G79" s="8">
        <f>'PBI USD 2015 BM'!L78*'Proporciones trim'!G78</f>
        <v>15493243284</v>
      </c>
      <c r="H79" s="8">
        <f>'PBI USD 2015 BM'!N78*'Proporciones trim'!H78</f>
        <v>3965441650962</v>
      </c>
      <c r="I79" s="8">
        <f>'PBI USD 2015 BM'!P78*'Proporciones trim'!I78</f>
        <v>827822310230</v>
      </c>
      <c r="J79" s="8">
        <f>'PBI USD 2015 BM'!R78*'Proporciones trim'!J78</f>
        <v>1162116944739</v>
      </c>
      <c r="K79" s="8">
        <f>'PBI USD 2015 BM'!T78*'Proporciones trim'!K78</f>
        <v>813927528511</v>
      </c>
      <c r="L79" s="8">
        <f>'PBI USD 2015 BM'!V78*'Proporciones trim'!L78</f>
        <v>198082624845</v>
      </c>
      <c r="M79" s="8">
        <f>'PBI USD 2015 BM'!X78*'Proporciones trim'!M78</f>
        <v>3295824073591</v>
      </c>
      <c r="N79" s="8">
        <f>'PBI USD 2015 BM'!Z78*'Proporciones trim'!N78</f>
        <v>85484587500</v>
      </c>
    </row>
    <row r="80" ht="15.75" customHeight="1">
      <c r="A80" s="7" t="s">
        <v>98</v>
      </c>
      <c r="B80" s="8">
        <f>'PBI USD 2015 BM'!B79*'Proporciones trim'!B79</f>
        <v>505317854728</v>
      </c>
      <c r="C80" s="8">
        <f>'PBI USD 2015 BM'!D79*'Proporciones trim'!C79</f>
        <v>441932945523</v>
      </c>
      <c r="D80" s="8">
        <f>'PBI USD 2015 BM'!F79*'Proporciones trim'!D79</f>
        <v>69997621253</v>
      </c>
      <c r="E80" s="8">
        <f>'PBI USD 2015 BM'!H79*'Proporciones trim'!E79</f>
        <v>5647418054476</v>
      </c>
      <c r="F80" s="8">
        <f>'PBI USD 2015 BM'!J79*'Proporciones trim'!F79</f>
        <v>342098970204</v>
      </c>
      <c r="G80" s="8">
        <f>'PBI USD 2015 BM'!L79*'Proporciones trim'!G79</f>
        <v>15727866407</v>
      </c>
      <c r="H80" s="8">
        <f>'PBI USD 2015 BM'!N79*'Proporciones trim'!H79</f>
        <v>4289176389875</v>
      </c>
      <c r="I80" s="8">
        <f>'PBI USD 2015 BM'!P79*'Proporciones trim'!I79</f>
        <v>840236340797</v>
      </c>
      <c r="J80" s="8">
        <f>'PBI USD 2015 BM'!R79*'Proporciones trim'!J79</f>
        <v>1170174163782</v>
      </c>
      <c r="K80" s="8">
        <f>'PBI USD 2015 BM'!T79*'Proporciones trim'!K79</f>
        <v>821459408340</v>
      </c>
      <c r="L80" s="8">
        <f>'PBI USD 2015 BM'!V79*'Proporciones trim'!L79</f>
        <v>199299130298</v>
      </c>
      <c r="M80" s="8">
        <f>'PBI USD 2015 BM'!X79*'Proporciones trim'!M79</f>
        <v>3383236418322</v>
      </c>
      <c r="N80" s="8">
        <f>'PBI USD 2015 BM'!Z79*'Proporciones trim'!N79</f>
        <v>91491922289</v>
      </c>
    </row>
    <row r="81" ht="15.75" customHeight="1">
      <c r="A81" s="7" t="s">
        <v>99</v>
      </c>
      <c r="B81" s="8">
        <f>'PBI USD 2015 BM'!B80*'Proporciones trim'!B80</f>
        <v>513073955529</v>
      </c>
      <c r="C81" s="8">
        <f>'PBI USD 2015 BM'!D80*'Proporciones trim'!C80</f>
        <v>475681832162</v>
      </c>
      <c r="D81" s="8">
        <f>'PBI USD 2015 BM'!F80*'Proporciones trim'!D80</f>
        <v>69528049057</v>
      </c>
      <c r="E81" s="8">
        <f>'PBI USD 2015 BM'!H80*'Proporciones trim'!E80</f>
        <v>5754979305974</v>
      </c>
      <c r="F81" s="8">
        <f>'PBI USD 2015 BM'!J80*'Proporciones trim'!F80</f>
        <v>347640891236</v>
      </c>
      <c r="G81" s="8">
        <f>'PBI USD 2015 BM'!L80*'Proporciones trim'!G80</f>
        <v>15301801110</v>
      </c>
      <c r="H81" s="8">
        <f>'PBI USD 2015 BM'!N80*'Proporciones trim'!H80</f>
        <v>4454690211990</v>
      </c>
      <c r="I81" s="8">
        <f>'PBI USD 2015 BM'!P80*'Proporciones trim'!I80</f>
        <v>843623252929</v>
      </c>
      <c r="J81" s="8">
        <f>'PBI USD 2015 BM'!R80*'Proporciones trim'!J80</f>
        <v>1161137012693</v>
      </c>
      <c r="K81" s="8">
        <f>'PBI USD 2015 BM'!T80*'Proporciones trim'!K80</f>
        <v>833612456156</v>
      </c>
      <c r="L81" s="8">
        <f>'PBI USD 2015 BM'!V80*'Proporciones trim'!L80</f>
        <v>198963811487</v>
      </c>
      <c r="M81" s="8">
        <f>'PBI USD 2015 BM'!X80*'Proporciones trim'!M80</f>
        <v>3391111820113</v>
      </c>
      <c r="N81" s="8">
        <f>'PBI USD 2015 BM'!Z80*'Proporciones trim'!N80</f>
        <v>94081382459</v>
      </c>
    </row>
    <row r="82" ht="15.75" customHeight="1">
      <c r="A82" s="7" t="s">
        <v>100</v>
      </c>
      <c r="B82" s="8">
        <f>'PBI USD 2015 BM'!B81*'Proporciones trim'!B81</f>
        <v>530832444565</v>
      </c>
      <c r="C82" s="8">
        <f>'PBI USD 2015 BM'!D81*'Proporciones trim'!C81</f>
        <v>472848135619</v>
      </c>
      <c r="D82" s="8">
        <f>'PBI USD 2015 BM'!F81*'Proporciones trim'!D81</f>
        <v>76861132047</v>
      </c>
      <c r="E82" s="8">
        <f>'PBI USD 2015 BM'!H81*'Proporciones trim'!E81</f>
        <v>5861536788914</v>
      </c>
      <c r="F82" s="8">
        <f>'PBI USD 2015 BM'!J81*'Proporciones trim'!F81</f>
        <v>360713500099</v>
      </c>
      <c r="G82" s="8">
        <f>'PBI USD 2015 BM'!L81*'Proporciones trim'!G81</f>
        <v>16789059610</v>
      </c>
      <c r="H82" s="8">
        <f>'PBI USD 2015 BM'!N81*'Proporciones trim'!H81</f>
        <v>4845093254399</v>
      </c>
      <c r="I82" s="8">
        <f>'PBI USD 2015 BM'!P81*'Proporciones trim'!I81</f>
        <v>898263367551</v>
      </c>
      <c r="J82" s="8">
        <f>'PBI USD 2015 BM'!R81*'Proporciones trim'!J81</f>
        <v>1245411969232</v>
      </c>
      <c r="K82" s="8">
        <f>'PBI USD 2015 BM'!T81*'Proporciones trim'!K81</f>
        <v>848141545333</v>
      </c>
      <c r="L82" s="8">
        <f>'PBI USD 2015 BM'!V81*'Proporciones trim'!L81</f>
        <v>202992491142</v>
      </c>
      <c r="M82" s="8">
        <f>'PBI USD 2015 BM'!X81*'Proporciones trim'!M81</f>
        <v>3549593560713</v>
      </c>
      <c r="N82" s="8">
        <f>'PBI USD 2015 BM'!Z81*'Proporciones trim'!N81</f>
        <v>106306261136</v>
      </c>
    </row>
    <row r="83" ht="15.75" customHeight="1">
      <c r="A83" s="7" t="s">
        <v>101</v>
      </c>
      <c r="B83" s="8">
        <f>'PBI USD 2015 BM'!B82*'Proporciones trim'!B82</f>
        <v>492061064800</v>
      </c>
      <c r="C83" s="8">
        <f>'PBI USD 2015 BM'!D82*'Proporciones trim'!C82</f>
        <v>432062810277</v>
      </c>
      <c r="D83" s="8">
        <f>'PBI USD 2015 BM'!F82*'Proporciones trim'!D82</f>
        <v>74393469866</v>
      </c>
      <c r="E83" s="8">
        <f>'PBI USD 2015 BM'!H82*'Proporciones trim'!E82</f>
        <v>5573423526482</v>
      </c>
      <c r="F83" s="8">
        <f>'PBI USD 2015 BM'!J82*'Proporciones trim'!F82</f>
        <v>329331138596</v>
      </c>
      <c r="G83" s="8">
        <f>'PBI USD 2015 BM'!L82*'Proporciones trim'!G82</f>
        <v>15745890829</v>
      </c>
      <c r="H83" s="8">
        <f>'PBI USD 2015 BM'!N82*'Proporciones trim'!H82</f>
        <v>4166117663100</v>
      </c>
      <c r="I83" s="8">
        <f>'PBI USD 2015 BM'!P82*'Proporciones trim'!I82</f>
        <v>884726183590</v>
      </c>
      <c r="J83" s="8">
        <f>'PBI USD 2015 BM'!R82*'Proporciones trim'!J82</f>
        <v>1153991598263</v>
      </c>
      <c r="K83" s="8">
        <f>'PBI USD 2015 BM'!T82*'Proporciones trim'!K82</f>
        <v>825828380072</v>
      </c>
      <c r="L83" s="8">
        <f>'PBI USD 2015 BM'!V82*'Proporciones trim'!L82</f>
        <v>200563231990</v>
      </c>
      <c r="M83" s="8">
        <f>'PBI USD 2015 BM'!X82*'Proporciones trim'!M82</f>
        <v>3308787959836</v>
      </c>
      <c r="N83" s="12">
        <f>'PBI USD 2015 BM'!Z82*'Proporciones trim'!N82</f>
        <v>90520923342</v>
      </c>
    </row>
    <row r="84" ht="15.75" customHeight="1">
      <c r="A84" s="7" t="s">
        <v>102</v>
      </c>
      <c r="B84" s="8">
        <f>'PBI USD 2015 BM'!B83*'Proporciones trim'!B83</f>
        <v>522091876184</v>
      </c>
      <c r="C84" s="8">
        <f>'PBI USD 2015 BM'!D83*'Proporciones trim'!C83</f>
        <v>454037578470</v>
      </c>
      <c r="D84" s="8">
        <f>'PBI USD 2015 BM'!F83*'Proporciones trim'!D83</f>
        <v>72992611264</v>
      </c>
      <c r="E84" s="8">
        <f>'PBI USD 2015 BM'!H83*'Proporciones trim'!E83</f>
        <v>5806557494143</v>
      </c>
      <c r="F84" s="8">
        <f>'PBI USD 2015 BM'!J83*'Proporciones trim'!F83</f>
        <v>348024971649</v>
      </c>
      <c r="G84" s="8">
        <f>'PBI USD 2015 BM'!L83*'Proporciones trim'!G83</f>
        <v>16673921572</v>
      </c>
      <c r="H84" s="8">
        <f>'PBI USD 2015 BM'!N83*'Proporciones trim'!H83</f>
        <v>4495235733781</v>
      </c>
      <c r="I84" s="8">
        <f>'PBI USD 2015 BM'!P83*'Proporciones trim'!I83</f>
        <v>878806546431</v>
      </c>
      <c r="J84" s="8">
        <f>'PBI USD 2015 BM'!R83*'Proporciones trim'!J83</f>
        <v>1162359131952</v>
      </c>
      <c r="K84" s="8">
        <f>'PBI USD 2015 BM'!T83*'Proporciones trim'!K83</f>
        <v>824099243372</v>
      </c>
      <c r="L84" s="8">
        <f>'PBI USD 2015 BM'!V83*'Proporciones trim'!L83</f>
        <v>204735560254</v>
      </c>
      <c r="M84" s="8">
        <f>'PBI USD 2015 BM'!X83*'Proporciones trim'!M83</f>
        <v>3394554421237</v>
      </c>
      <c r="N84" s="12">
        <f>'PBI USD 2015 BM'!Z83*'Proporciones trim'!N83</f>
        <v>98038661571</v>
      </c>
    </row>
    <row r="85" ht="15.75" customHeight="1">
      <c r="A85" s="7" t="s">
        <v>103</v>
      </c>
      <c r="B85" s="8">
        <f>'PBI USD 2015 BM'!B84*'Proporciones trim'!B84</f>
        <v>534367310090</v>
      </c>
      <c r="C85" s="8">
        <f>'PBI USD 2015 BM'!D84*'Proporciones trim'!C84</f>
        <v>482066582651</v>
      </c>
      <c r="D85" s="8">
        <f>'PBI USD 2015 BM'!F84*'Proporciones trim'!D84</f>
        <v>73238204443</v>
      </c>
      <c r="E85" s="8">
        <f>'PBI USD 2015 BM'!H84*'Proporciones trim'!E84</f>
        <v>5865603189720</v>
      </c>
      <c r="F85" s="8">
        <f>'PBI USD 2015 BM'!J84*'Proporciones trim'!F84</f>
        <v>352579174188</v>
      </c>
      <c r="G85" s="8">
        <f>'PBI USD 2015 BM'!L84*'Proporciones trim'!G84</f>
        <v>16500327148</v>
      </c>
      <c r="H85" s="8">
        <f>'PBI USD 2015 BM'!N84*'Proporciones trim'!H84</f>
        <v>4671858613204</v>
      </c>
      <c r="I85" s="8">
        <f>'PBI USD 2015 BM'!P84*'Proporciones trim'!I84</f>
        <v>871168051480</v>
      </c>
      <c r="J85" s="8">
        <f>'PBI USD 2015 BM'!R84*'Proporciones trim'!J84</f>
        <v>1162115930350</v>
      </c>
      <c r="K85" s="8">
        <f>'PBI USD 2015 BM'!T84*'Proporciones trim'!K84</f>
        <v>844004942479</v>
      </c>
      <c r="L85" s="8">
        <f>'PBI USD 2015 BM'!V84*'Proporciones trim'!L84</f>
        <v>204940412655</v>
      </c>
      <c r="M85" s="8">
        <f>'PBI USD 2015 BM'!X84*'Proporciones trim'!M84</f>
        <v>3412583543371</v>
      </c>
      <c r="N85" s="12">
        <f>'PBI USD 2015 BM'!Z84*'Proporciones trim'!N84</f>
        <v>100984851545</v>
      </c>
    </row>
    <row r="86" ht="15.75" customHeight="1">
      <c r="A86" s="7" t="s">
        <v>104</v>
      </c>
      <c r="B86" s="8">
        <f>'PBI USD 2015 BM'!B85*'Proporciones trim'!B85</f>
        <v>550533568986</v>
      </c>
      <c r="C86" s="8">
        <f>'PBI USD 2015 BM'!D85*'Proporciones trim'!C85</f>
        <v>480683445753</v>
      </c>
      <c r="D86" s="8">
        <f>'PBI USD 2015 BM'!F85*'Proporciones trim'!D85</f>
        <v>82296009762</v>
      </c>
      <c r="E86" s="8">
        <f>'PBI USD 2015 BM'!H85*'Proporciones trim'!E85</f>
        <v>6017999320810</v>
      </c>
      <c r="F86" s="8">
        <f>'PBI USD 2015 BM'!J85*'Proporciones trim'!F85</f>
        <v>362602892147</v>
      </c>
      <c r="G86" s="8">
        <f>'PBI USD 2015 BM'!L85*'Proporciones trim'!G85</f>
        <v>17878895533</v>
      </c>
      <c r="H86" s="8">
        <f>'PBI USD 2015 BM'!N85*'Proporciones trim'!H85</f>
        <v>5108866409711</v>
      </c>
      <c r="I86" s="8">
        <f>'PBI USD 2015 BM'!P85*'Proporciones trim'!I85</f>
        <v>941726442182</v>
      </c>
      <c r="J86" s="8">
        <f>'PBI USD 2015 BM'!R85*'Proporciones trim'!J85</f>
        <v>1256836349548</v>
      </c>
      <c r="K86" s="8">
        <f>'PBI USD 2015 BM'!T85*'Proporciones trim'!K85</f>
        <v>866496685158</v>
      </c>
      <c r="L86" s="8">
        <f>'PBI USD 2015 BM'!V85*'Proporciones trim'!L85</f>
        <v>196086656778</v>
      </c>
      <c r="M86" s="8">
        <f>'PBI USD 2015 BM'!X85*'Proporciones trim'!M85</f>
        <v>3307166006944</v>
      </c>
      <c r="N86" s="12">
        <f>'PBI USD 2015 BM'!Z85*'Proporciones trim'!N85</f>
        <v>114235207663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0.57"/>
    <col customWidth="1" min="2" max="5" width="19.0"/>
    <col customWidth="1" min="6" max="7" width="17.43"/>
    <col customWidth="1" min="8" max="9" width="20.0"/>
    <col customWidth="1" min="10" max="11" width="19.0"/>
    <col customWidth="1" min="12" max="13" width="16.43"/>
    <col customWidth="1" min="14" max="15" width="20.0"/>
    <col customWidth="1" min="16" max="21" width="19.0"/>
    <col customWidth="1" min="22" max="23" width="17.43"/>
    <col customWidth="1" min="24" max="25" width="20.0"/>
    <col customWidth="1" min="26" max="26" width="17.43"/>
    <col customWidth="1" min="27" max="34" width="12.57"/>
    <col customWidth="1" min="35" max="35" width="24.29"/>
    <col customWidth="1" min="36" max="43" width="12.57"/>
  </cols>
  <sheetData>
    <row r="1" ht="15.75" customHeight="1">
      <c r="A1" s="27" t="s">
        <v>201</v>
      </c>
      <c r="B1" s="27" t="s">
        <v>7</v>
      </c>
      <c r="C1" s="28" t="s">
        <v>202</v>
      </c>
      <c r="D1" s="27" t="s">
        <v>203</v>
      </c>
      <c r="E1" s="28" t="s">
        <v>204</v>
      </c>
      <c r="F1" s="27" t="s">
        <v>9</v>
      </c>
      <c r="G1" s="28" t="s">
        <v>205</v>
      </c>
      <c r="H1" s="27" t="s">
        <v>10</v>
      </c>
      <c r="I1" s="28" t="s">
        <v>206</v>
      </c>
      <c r="J1" s="27" t="s">
        <v>207</v>
      </c>
      <c r="K1" s="28" t="s">
        <v>208</v>
      </c>
      <c r="L1" s="27" t="s">
        <v>12</v>
      </c>
      <c r="M1" s="28" t="s">
        <v>209</v>
      </c>
      <c r="N1" s="27" t="s">
        <v>13</v>
      </c>
      <c r="O1" s="28" t="s">
        <v>210</v>
      </c>
      <c r="P1" s="27" t="s">
        <v>14</v>
      </c>
      <c r="Q1" s="28" t="s">
        <v>211</v>
      </c>
      <c r="R1" s="27" t="s">
        <v>212</v>
      </c>
      <c r="S1" s="28" t="s">
        <v>213</v>
      </c>
      <c r="T1" s="27" t="s">
        <v>16</v>
      </c>
      <c r="U1" s="28" t="s">
        <v>214</v>
      </c>
      <c r="V1" s="27" t="s">
        <v>17</v>
      </c>
      <c r="W1" s="28" t="s">
        <v>215</v>
      </c>
      <c r="X1" s="27" t="s">
        <v>216</v>
      </c>
      <c r="Y1" s="28" t="s">
        <v>217</v>
      </c>
      <c r="Z1" s="27" t="s">
        <v>19</v>
      </c>
      <c r="AA1" s="27" t="s">
        <v>218</v>
      </c>
      <c r="AH1" s="27"/>
      <c r="AI1" s="27"/>
      <c r="AJ1" s="27"/>
      <c r="AK1" s="27"/>
      <c r="AL1" s="27"/>
      <c r="AM1" s="27"/>
      <c r="AN1" s="27"/>
      <c r="AO1" s="27"/>
      <c r="AP1" s="27"/>
      <c r="AQ1" s="27"/>
    </row>
    <row r="2" ht="15.75" customHeight="1">
      <c r="A2" s="29">
        <v>2004.0</v>
      </c>
      <c r="B2" s="30">
        <v>1.32599901282398E12</v>
      </c>
      <c r="C2" s="30">
        <f t="shared" ref="C2:C85" si="1">B2/$B$88</f>
        <v>1.325999013</v>
      </c>
      <c r="D2" s="30">
        <v>1.28102590437369E12</v>
      </c>
      <c r="E2" s="30">
        <f t="shared" ref="E2:E85" si="2">D2/$B$88</f>
        <v>1.281025904</v>
      </c>
      <c r="F2" s="30">
        <v>1.5608422551322E11</v>
      </c>
      <c r="G2" s="30">
        <f t="shared" ref="G2:G85" si="3">F2/$B$88</f>
        <v>0.1560842255</v>
      </c>
      <c r="H2" s="30">
        <v>1.5035068144E13</v>
      </c>
      <c r="I2" s="30">
        <f t="shared" ref="I2:I85" si="4">H2/$B$88</f>
        <v>15.03506814</v>
      </c>
      <c r="J2" s="30">
        <v>9.835273573819E11</v>
      </c>
      <c r="K2" s="30">
        <f t="shared" ref="K2:K85" si="5">J2/$B$88</f>
        <v>0.9835273574</v>
      </c>
      <c r="L2" s="30">
        <v>3.403608912399E10</v>
      </c>
      <c r="M2" s="30">
        <f t="shared" ref="M2:M85" si="6">L2/$B$88</f>
        <v>0.03403608912</v>
      </c>
      <c r="N2" s="30">
        <v>3.9683654292148E12</v>
      </c>
      <c r="O2" s="30">
        <f t="shared" ref="O2:O85" si="7">N2/$B$88</f>
        <v>3.968365429</v>
      </c>
      <c r="P2" s="30">
        <v>1.01398217869724E12</v>
      </c>
      <c r="Q2" s="30">
        <f t="shared" ref="Q2:Q85" si="8">P2/$B$88</f>
        <v>1.013982179</v>
      </c>
      <c r="R2" s="30">
        <v>4.15416371003448E12</v>
      </c>
      <c r="S2" s="30">
        <f t="shared" ref="S2:S85" si="9">R2/$B$88</f>
        <v>4.15416371</v>
      </c>
      <c r="T2" s="30">
        <v>2.52953132867557E12</v>
      </c>
      <c r="U2" s="30">
        <f t="shared" ref="U2:U85" si="10">T2/$B$88</f>
        <v>2.529531329</v>
      </c>
      <c r="V2" s="30">
        <v>5.5214305238224E11</v>
      </c>
      <c r="W2" s="30">
        <f t="shared" ref="W2:W85" si="11">V2/$B$88</f>
        <v>0.5521430524</v>
      </c>
      <c r="X2" s="30">
        <v>1.06869121848423E13</v>
      </c>
      <c r="Y2" s="30">
        <f t="shared" ref="Y2:Y85" si="12">X2/$B$88</f>
        <v>10.68691218</v>
      </c>
      <c r="Z2" s="7">
        <v>1.21387725604567E11</v>
      </c>
      <c r="AA2" s="30">
        <f t="shared" ref="AA2:AA85" si="13">Z2/$B$88</f>
        <v>0.1213877256</v>
      </c>
      <c r="AH2" s="31"/>
      <c r="AI2" s="32"/>
      <c r="AJ2" s="33"/>
      <c r="AK2" s="33"/>
      <c r="AL2" s="33"/>
      <c r="AM2" s="33"/>
      <c r="AN2" s="33"/>
      <c r="AO2" s="33"/>
      <c r="AP2" s="33"/>
      <c r="AQ2" s="33"/>
    </row>
    <row r="3" ht="15.75" customHeight="1">
      <c r="A3" s="29">
        <v>2004.0</v>
      </c>
      <c r="B3" s="30">
        <v>1.32599901282398E12</v>
      </c>
      <c r="C3" s="30">
        <f t="shared" si="1"/>
        <v>1.325999013</v>
      </c>
      <c r="D3" s="30">
        <v>1.28102590437369E12</v>
      </c>
      <c r="E3" s="30">
        <f t="shared" si="2"/>
        <v>1.281025904</v>
      </c>
      <c r="F3" s="30">
        <v>1.5608422551322E11</v>
      </c>
      <c r="G3" s="30">
        <f t="shared" si="3"/>
        <v>0.1560842255</v>
      </c>
      <c r="H3" s="30">
        <v>1.5035068144E13</v>
      </c>
      <c r="I3" s="30">
        <f t="shared" si="4"/>
        <v>15.03506814</v>
      </c>
      <c r="J3" s="30">
        <v>9.835273573819E11</v>
      </c>
      <c r="K3" s="30">
        <f t="shared" si="5"/>
        <v>0.9835273574</v>
      </c>
      <c r="L3" s="30">
        <v>3.403608912399E10</v>
      </c>
      <c r="M3" s="30">
        <f t="shared" si="6"/>
        <v>0.03403608912</v>
      </c>
      <c r="N3" s="30">
        <v>3.9683654292148E12</v>
      </c>
      <c r="O3" s="30">
        <f t="shared" si="7"/>
        <v>3.968365429</v>
      </c>
      <c r="P3" s="30">
        <v>1.01398217869724E12</v>
      </c>
      <c r="Q3" s="30">
        <f t="shared" si="8"/>
        <v>1.013982179</v>
      </c>
      <c r="R3" s="30">
        <v>4.15416371003448E12</v>
      </c>
      <c r="S3" s="30">
        <f t="shared" si="9"/>
        <v>4.15416371</v>
      </c>
      <c r="T3" s="30">
        <v>2.52953132867557E12</v>
      </c>
      <c r="U3" s="30">
        <f t="shared" si="10"/>
        <v>2.529531329</v>
      </c>
      <c r="V3" s="30">
        <v>5.5214305238224E11</v>
      </c>
      <c r="W3" s="30">
        <f t="shared" si="11"/>
        <v>0.5521430524</v>
      </c>
      <c r="X3" s="30">
        <v>1.06869121848423E13</v>
      </c>
      <c r="Y3" s="30">
        <f t="shared" si="12"/>
        <v>10.68691218</v>
      </c>
      <c r="Z3" s="7">
        <v>1.21387725604567E11</v>
      </c>
      <c r="AA3" s="30">
        <f t="shared" si="13"/>
        <v>0.1213877256</v>
      </c>
      <c r="AH3" s="31"/>
      <c r="AI3" s="32"/>
      <c r="AJ3" s="33"/>
      <c r="AK3" s="33"/>
      <c r="AL3" s="33"/>
      <c r="AM3" s="33"/>
      <c r="AN3" s="33"/>
      <c r="AO3" s="33"/>
      <c r="AP3" s="33"/>
      <c r="AQ3" s="33"/>
    </row>
    <row r="4" ht="15.75" customHeight="1">
      <c r="A4" s="29">
        <v>2004.0</v>
      </c>
      <c r="B4" s="30">
        <v>1.32599901282398E12</v>
      </c>
      <c r="C4" s="30">
        <f t="shared" si="1"/>
        <v>1.325999013</v>
      </c>
      <c r="D4" s="30">
        <v>1.28102590437369E12</v>
      </c>
      <c r="E4" s="30">
        <f t="shared" si="2"/>
        <v>1.281025904</v>
      </c>
      <c r="F4" s="30">
        <v>1.5608422551322E11</v>
      </c>
      <c r="G4" s="30">
        <f t="shared" si="3"/>
        <v>0.1560842255</v>
      </c>
      <c r="H4" s="30">
        <v>1.5035068144E13</v>
      </c>
      <c r="I4" s="30">
        <f t="shared" si="4"/>
        <v>15.03506814</v>
      </c>
      <c r="J4" s="30">
        <v>9.835273573819E11</v>
      </c>
      <c r="K4" s="30">
        <f t="shared" si="5"/>
        <v>0.9835273574</v>
      </c>
      <c r="L4" s="30">
        <v>3.403608912399E10</v>
      </c>
      <c r="M4" s="30">
        <f t="shared" si="6"/>
        <v>0.03403608912</v>
      </c>
      <c r="N4" s="30">
        <v>3.9683654292148E12</v>
      </c>
      <c r="O4" s="30">
        <f t="shared" si="7"/>
        <v>3.968365429</v>
      </c>
      <c r="P4" s="30">
        <v>1.01398217869724E12</v>
      </c>
      <c r="Q4" s="30">
        <f t="shared" si="8"/>
        <v>1.013982179</v>
      </c>
      <c r="R4" s="30">
        <v>4.15416371003448E12</v>
      </c>
      <c r="S4" s="30">
        <f t="shared" si="9"/>
        <v>4.15416371</v>
      </c>
      <c r="T4" s="30">
        <v>2.52953132867557E12</v>
      </c>
      <c r="U4" s="30">
        <f t="shared" si="10"/>
        <v>2.529531329</v>
      </c>
      <c r="V4" s="30">
        <v>5.5214305238224E11</v>
      </c>
      <c r="W4" s="30">
        <f t="shared" si="11"/>
        <v>0.5521430524</v>
      </c>
      <c r="X4" s="30">
        <v>1.06869121848423E13</v>
      </c>
      <c r="Y4" s="30">
        <f t="shared" si="12"/>
        <v>10.68691218</v>
      </c>
      <c r="Z4" s="7">
        <v>1.21387725604567E11</v>
      </c>
      <c r="AA4" s="30">
        <f t="shared" si="13"/>
        <v>0.1213877256</v>
      </c>
      <c r="AH4" s="31"/>
      <c r="AI4" s="32"/>
      <c r="AJ4" s="33"/>
      <c r="AK4" s="33"/>
      <c r="AL4" s="33"/>
      <c r="AM4" s="33"/>
      <c r="AN4" s="33"/>
      <c r="AO4" s="33"/>
      <c r="AP4" s="33"/>
      <c r="AQ4" s="33"/>
    </row>
    <row r="5" ht="15.75" customHeight="1">
      <c r="A5" s="29">
        <v>2004.0</v>
      </c>
      <c r="B5" s="30">
        <v>1.32599901282398E12</v>
      </c>
      <c r="C5" s="30">
        <f t="shared" si="1"/>
        <v>1.325999013</v>
      </c>
      <c r="D5" s="30">
        <v>1.28102590437369E12</v>
      </c>
      <c r="E5" s="30">
        <f t="shared" si="2"/>
        <v>1.281025904</v>
      </c>
      <c r="F5" s="30">
        <v>1.5608422551322E11</v>
      </c>
      <c r="G5" s="30">
        <f t="shared" si="3"/>
        <v>0.1560842255</v>
      </c>
      <c r="H5" s="30">
        <v>1.5035068144E13</v>
      </c>
      <c r="I5" s="30">
        <f t="shared" si="4"/>
        <v>15.03506814</v>
      </c>
      <c r="J5" s="30">
        <v>9.835273573819E11</v>
      </c>
      <c r="K5" s="30">
        <f t="shared" si="5"/>
        <v>0.9835273574</v>
      </c>
      <c r="L5" s="30">
        <v>3.403608912399E10</v>
      </c>
      <c r="M5" s="30">
        <f t="shared" si="6"/>
        <v>0.03403608912</v>
      </c>
      <c r="N5" s="30">
        <v>3.9683654292148E12</v>
      </c>
      <c r="O5" s="30">
        <f t="shared" si="7"/>
        <v>3.968365429</v>
      </c>
      <c r="P5" s="30">
        <v>1.01398217869724E12</v>
      </c>
      <c r="Q5" s="30">
        <f t="shared" si="8"/>
        <v>1.013982179</v>
      </c>
      <c r="R5" s="30">
        <v>4.15416371003448E12</v>
      </c>
      <c r="S5" s="30">
        <f t="shared" si="9"/>
        <v>4.15416371</v>
      </c>
      <c r="T5" s="30">
        <v>2.52953132867557E12</v>
      </c>
      <c r="U5" s="30">
        <f t="shared" si="10"/>
        <v>2.529531329</v>
      </c>
      <c r="V5" s="30">
        <v>5.5214305238224E11</v>
      </c>
      <c r="W5" s="30">
        <f t="shared" si="11"/>
        <v>0.5521430524</v>
      </c>
      <c r="X5" s="30">
        <v>1.06869121848423E13</v>
      </c>
      <c r="Y5" s="30">
        <f t="shared" si="12"/>
        <v>10.68691218</v>
      </c>
      <c r="Z5" s="7">
        <v>1.21387725604567E11</v>
      </c>
      <c r="AA5" s="30">
        <f t="shared" si="13"/>
        <v>0.1213877256</v>
      </c>
      <c r="AH5" s="31"/>
      <c r="AI5" s="32"/>
      <c r="AJ5" s="33"/>
      <c r="AK5" s="33"/>
      <c r="AL5" s="33"/>
      <c r="AM5" s="33"/>
      <c r="AN5" s="33"/>
      <c r="AO5" s="33"/>
      <c r="AP5" s="33"/>
      <c r="AQ5" s="33"/>
    </row>
    <row r="6" ht="15.75" customHeight="1">
      <c r="A6" s="29">
        <v>2005.0</v>
      </c>
      <c r="B6" s="30">
        <v>1.3684592523462E12</v>
      </c>
      <c r="C6" s="30">
        <f t="shared" si="1"/>
        <v>1.368459252</v>
      </c>
      <c r="D6" s="30">
        <v>1.3221526563287E12</v>
      </c>
      <c r="E6" s="30">
        <f t="shared" si="2"/>
        <v>1.322152656</v>
      </c>
      <c r="F6" s="30">
        <v>1.6519493311073E11</v>
      </c>
      <c r="G6" s="30">
        <f t="shared" si="3"/>
        <v>0.1651949331</v>
      </c>
      <c r="H6" s="30">
        <v>1.5558822251E13</v>
      </c>
      <c r="I6" s="30">
        <f t="shared" si="4"/>
        <v>15.55882225</v>
      </c>
      <c r="J6" s="30">
        <v>1.00431172099385E12</v>
      </c>
      <c r="K6" s="30">
        <f t="shared" si="5"/>
        <v>1.004311721</v>
      </c>
      <c r="L6" s="30">
        <v>3.657522634461E10</v>
      </c>
      <c r="M6" s="30">
        <f t="shared" si="6"/>
        <v>0.03657522634</v>
      </c>
      <c r="N6" s="30">
        <v>4.42054447139872E12</v>
      </c>
      <c r="O6" s="30">
        <f t="shared" si="7"/>
        <v>4.420544471</v>
      </c>
      <c r="P6" s="30">
        <v>1.09432435314052E12</v>
      </c>
      <c r="Q6" s="30">
        <f t="shared" si="8"/>
        <v>1.094324353</v>
      </c>
      <c r="R6" s="30">
        <v>4.22910070543547E12</v>
      </c>
      <c r="S6" s="30">
        <f t="shared" si="9"/>
        <v>4.229100705</v>
      </c>
      <c r="T6" s="30">
        <v>2.59865483873917E12</v>
      </c>
      <c r="U6" s="30">
        <f t="shared" si="10"/>
        <v>2.598654839</v>
      </c>
      <c r="V6" s="30">
        <v>5.6732532428926E11</v>
      </c>
      <c r="W6" s="30">
        <f t="shared" si="11"/>
        <v>0.5673253243</v>
      </c>
      <c r="X6" s="30">
        <v>1.08762755764803E13</v>
      </c>
      <c r="Y6" s="30">
        <f t="shared" si="12"/>
        <v>10.87627558</v>
      </c>
      <c r="Z6" s="7">
        <v>1.3054915796849275E11</v>
      </c>
      <c r="AA6" s="30">
        <f t="shared" si="13"/>
        <v>0.130549158</v>
      </c>
      <c r="AH6" s="31"/>
      <c r="AI6" s="32"/>
      <c r="AJ6" s="33"/>
      <c r="AK6" s="33"/>
      <c r="AL6" s="33"/>
      <c r="AM6" s="33"/>
      <c r="AN6" s="33"/>
      <c r="AO6" s="33"/>
      <c r="AP6" s="33"/>
      <c r="AQ6" s="33"/>
    </row>
    <row r="7" ht="15.75" customHeight="1">
      <c r="A7" s="29">
        <v>2005.0</v>
      </c>
      <c r="B7" s="30">
        <v>1.3684592523462E12</v>
      </c>
      <c r="C7" s="30">
        <f t="shared" si="1"/>
        <v>1.368459252</v>
      </c>
      <c r="D7" s="30">
        <v>1.3221526563287E12</v>
      </c>
      <c r="E7" s="30">
        <f t="shared" si="2"/>
        <v>1.322152656</v>
      </c>
      <c r="F7" s="30">
        <v>1.6519493311073E11</v>
      </c>
      <c r="G7" s="30">
        <f t="shared" si="3"/>
        <v>0.1651949331</v>
      </c>
      <c r="H7" s="30">
        <v>1.5558822251E13</v>
      </c>
      <c r="I7" s="30">
        <f t="shared" si="4"/>
        <v>15.55882225</v>
      </c>
      <c r="J7" s="30">
        <v>1.00431172099385E12</v>
      </c>
      <c r="K7" s="30">
        <f t="shared" si="5"/>
        <v>1.004311721</v>
      </c>
      <c r="L7" s="30">
        <v>3.657522634461E10</v>
      </c>
      <c r="M7" s="30">
        <f t="shared" si="6"/>
        <v>0.03657522634</v>
      </c>
      <c r="N7" s="30">
        <v>4.42054447139872E12</v>
      </c>
      <c r="O7" s="30">
        <f t="shared" si="7"/>
        <v>4.420544471</v>
      </c>
      <c r="P7" s="30">
        <v>1.09432435314052E12</v>
      </c>
      <c r="Q7" s="30">
        <f t="shared" si="8"/>
        <v>1.094324353</v>
      </c>
      <c r="R7" s="30">
        <v>4.22910070543547E12</v>
      </c>
      <c r="S7" s="30">
        <f t="shared" si="9"/>
        <v>4.229100705</v>
      </c>
      <c r="T7" s="30">
        <v>2.59865483873917E12</v>
      </c>
      <c r="U7" s="30">
        <f t="shared" si="10"/>
        <v>2.598654839</v>
      </c>
      <c r="V7" s="30">
        <v>5.6732532428926E11</v>
      </c>
      <c r="W7" s="30">
        <f t="shared" si="11"/>
        <v>0.5673253243</v>
      </c>
      <c r="X7" s="30">
        <v>1.08762755764803E13</v>
      </c>
      <c r="Y7" s="30">
        <f t="shared" si="12"/>
        <v>10.87627558</v>
      </c>
      <c r="Z7" s="7">
        <v>1.3054915796849275E11</v>
      </c>
      <c r="AA7" s="30">
        <f t="shared" si="13"/>
        <v>0.130549158</v>
      </c>
      <c r="AH7" s="31"/>
      <c r="AI7" s="32"/>
      <c r="AJ7" s="33"/>
      <c r="AK7" s="33"/>
      <c r="AL7" s="33"/>
      <c r="AM7" s="33"/>
      <c r="AN7" s="33"/>
      <c r="AO7" s="33"/>
      <c r="AP7" s="33"/>
      <c r="AQ7" s="33"/>
    </row>
    <row r="8" ht="15.75" customHeight="1">
      <c r="A8" s="29">
        <v>2005.0</v>
      </c>
      <c r="B8" s="30">
        <v>1.3684592523462E12</v>
      </c>
      <c r="C8" s="30">
        <f t="shared" si="1"/>
        <v>1.368459252</v>
      </c>
      <c r="D8" s="30">
        <v>1.3221526563287E12</v>
      </c>
      <c r="E8" s="30">
        <f t="shared" si="2"/>
        <v>1.322152656</v>
      </c>
      <c r="F8" s="30">
        <v>1.6519493311073E11</v>
      </c>
      <c r="G8" s="30">
        <f t="shared" si="3"/>
        <v>0.1651949331</v>
      </c>
      <c r="H8" s="30">
        <v>1.5558822251E13</v>
      </c>
      <c r="I8" s="30">
        <f t="shared" si="4"/>
        <v>15.55882225</v>
      </c>
      <c r="J8" s="30">
        <v>1.00431172099385E12</v>
      </c>
      <c r="K8" s="30">
        <f t="shared" si="5"/>
        <v>1.004311721</v>
      </c>
      <c r="L8" s="30">
        <v>3.657522634461E10</v>
      </c>
      <c r="M8" s="30">
        <f t="shared" si="6"/>
        <v>0.03657522634</v>
      </c>
      <c r="N8" s="30">
        <v>4.42054447139872E12</v>
      </c>
      <c r="O8" s="30">
        <f t="shared" si="7"/>
        <v>4.420544471</v>
      </c>
      <c r="P8" s="30">
        <v>1.09432435314052E12</v>
      </c>
      <c r="Q8" s="30">
        <f t="shared" si="8"/>
        <v>1.094324353</v>
      </c>
      <c r="R8" s="30">
        <v>4.22910070543547E12</v>
      </c>
      <c r="S8" s="30">
        <f t="shared" si="9"/>
        <v>4.229100705</v>
      </c>
      <c r="T8" s="30">
        <v>2.59865483873917E12</v>
      </c>
      <c r="U8" s="30">
        <f t="shared" si="10"/>
        <v>2.598654839</v>
      </c>
      <c r="V8" s="30">
        <v>5.6732532428926E11</v>
      </c>
      <c r="W8" s="30">
        <f t="shared" si="11"/>
        <v>0.5673253243</v>
      </c>
      <c r="X8" s="30">
        <v>1.08762755764803E13</v>
      </c>
      <c r="Y8" s="30">
        <f t="shared" si="12"/>
        <v>10.87627558</v>
      </c>
      <c r="Z8" s="7">
        <v>1.3054915796849275E11</v>
      </c>
      <c r="AA8" s="30">
        <f t="shared" si="13"/>
        <v>0.130549158</v>
      </c>
      <c r="AH8" s="31"/>
      <c r="AI8" s="32"/>
      <c r="AJ8" s="33"/>
      <c r="AK8" s="33"/>
      <c r="AL8" s="33"/>
      <c r="AM8" s="33"/>
      <c r="AN8" s="33"/>
      <c r="AO8" s="33"/>
      <c r="AP8" s="33"/>
      <c r="AQ8" s="33"/>
    </row>
    <row r="9" ht="15.75" customHeight="1">
      <c r="A9" s="29">
        <v>2005.0</v>
      </c>
      <c r="B9" s="30">
        <v>1.3684592523462E12</v>
      </c>
      <c r="C9" s="30">
        <f t="shared" si="1"/>
        <v>1.368459252</v>
      </c>
      <c r="D9" s="30">
        <v>1.3221526563287E12</v>
      </c>
      <c r="E9" s="30">
        <f t="shared" si="2"/>
        <v>1.322152656</v>
      </c>
      <c r="F9" s="30">
        <v>1.6519493311073E11</v>
      </c>
      <c r="G9" s="30">
        <f t="shared" si="3"/>
        <v>0.1651949331</v>
      </c>
      <c r="H9" s="30">
        <v>1.5558822251E13</v>
      </c>
      <c r="I9" s="30">
        <f t="shared" si="4"/>
        <v>15.55882225</v>
      </c>
      <c r="J9" s="30">
        <v>1.00431172099385E12</v>
      </c>
      <c r="K9" s="30">
        <f t="shared" si="5"/>
        <v>1.004311721</v>
      </c>
      <c r="L9" s="30">
        <v>3.657522634461E10</v>
      </c>
      <c r="M9" s="30">
        <f t="shared" si="6"/>
        <v>0.03657522634</v>
      </c>
      <c r="N9" s="30">
        <v>4.42054447139872E12</v>
      </c>
      <c r="O9" s="30">
        <f t="shared" si="7"/>
        <v>4.420544471</v>
      </c>
      <c r="P9" s="30">
        <v>1.09432435314052E12</v>
      </c>
      <c r="Q9" s="30">
        <f t="shared" si="8"/>
        <v>1.094324353</v>
      </c>
      <c r="R9" s="30">
        <v>4.22910070543547E12</v>
      </c>
      <c r="S9" s="30">
        <f t="shared" si="9"/>
        <v>4.229100705</v>
      </c>
      <c r="T9" s="30">
        <v>2.59865483873917E12</v>
      </c>
      <c r="U9" s="30">
        <f t="shared" si="10"/>
        <v>2.598654839</v>
      </c>
      <c r="V9" s="30">
        <v>5.6732532428926E11</v>
      </c>
      <c r="W9" s="30">
        <f t="shared" si="11"/>
        <v>0.5673253243</v>
      </c>
      <c r="X9" s="30">
        <v>1.08762755764803E13</v>
      </c>
      <c r="Y9" s="30">
        <f t="shared" si="12"/>
        <v>10.87627558</v>
      </c>
      <c r="Z9" s="7">
        <v>1.3054915796849275E11</v>
      </c>
      <c r="AA9" s="30">
        <f t="shared" si="13"/>
        <v>0.130549158</v>
      </c>
      <c r="AH9" s="31"/>
      <c r="AI9" s="32"/>
      <c r="AJ9" s="33"/>
      <c r="AK9" s="33"/>
      <c r="AL9" s="33"/>
      <c r="AM9" s="33"/>
      <c r="AN9" s="33"/>
      <c r="AO9" s="33"/>
      <c r="AP9" s="33"/>
      <c r="AQ9" s="33"/>
    </row>
    <row r="10" ht="15.75" customHeight="1">
      <c r="A10" s="29">
        <v>2006.0</v>
      </c>
      <c r="B10" s="30">
        <v>1.42267745344188E12</v>
      </c>
      <c r="C10" s="30">
        <f t="shared" si="1"/>
        <v>1.422677453</v>
      </c>
      <c r="D10" s="30">
        <v>1.35703030035829E12</v>
      </c>
      <c r="E10" s="30">
        <f t="shared" si="2"/>
        <v>1.3570303</v>
      </c>
      <c r="F10" s="30">
        <v>1.7518921141398E11</v>
      </c>
      <c r="G10" s="30">
        <f t="shared" si="3"/>
        <v>0.1751892114</v>
      </c>
      <c r="H10" s="30">
        <v>1.5992063824E13</v>
      </c>
      <c r="I10" s="30">
        <f t="shared" si="4"/>
        <v>15.99206382</v>
      </c>
      <c r="J10" s="30">
        <v>1.05256903504556E12</v>
      </c>
      <c r="K10" s="30">
        <f t="shared" si="5"/>
        <v>1.052569035</v>
      </c>
      <c r="L10" s="30">
        <v>3.807429028891E10</v>
      </c>
      <c r="M10" s="30">
        <f t="shared" si="6"/>
        <v>0.03807429029</v>
      </c>
      <c r="N10" s="30">
        <v>4.98287997377479E12</v>
      </c>
      <c r="O10" s="30">
        <f t="shared" si="7"/>
        <v>4.982879974</v>
      </c>
      <c r="P10" s="30">
        <v>1.1825349127138E12</v>
      </c>
      <c r="Q10" s="30">
        <f t="shared" si="8"/>
        <v>1.182534913</v>
      </c>
      <c r="R10" s="30">
        <v>4.28713877436371E12</v>
      </c>
      <c r="S10" s="30">
        <f t="shared" si="9"/>
        <v>4.287138774</v>
      </c>
      <c r="T10" s="30">
        <v>2.66052085921205E12</v>
      </c>
      <c r="U10" s="30">
        <f t="shared" si="10"/>
        <v>2.660520859</v>
      </c>
      <c r="V10" s="30">
        <v>5.9043605010324E11</v>
      </c>
      <c r="W10" s="30">
        <f t="shared" si="11"/>
        <v>0.5904360501</v>
      </c>
      <c r="X10" s="30">
        <v>1.12375421205811E13</v>
      </c>
      <c r="Y10" s="30">
        <f t="shared" si="12"/>
        <v>11.23754212</v>
      </c>
      <c r="Z10" s="7">
        <v>1.3965881921711005E11</v>
      </c>
      <c r="AA10" s="30">
        <f t="shared" si="13"/>
        <v>0.1396588192</v>
      </c>
      <c r="AH10" s="31"/>
      <c r="AI10" s="32"/>
      <c r="AJ10" s="33"/>
      <c r="AK10" s="33"/>
      <c r="AL10" s="33"/>
      <c r="AM10" s="33"/>
      <c r="AN10" s="33"/>
      <c r="AO10" s="33"/>
      <c r="AP10" s="33"/>
      <c r="AQ10" s="33"/>
    </row>
    <row r="11" ht="15.75" customHeight="1">
      <c r="A11" s="29">
        <v>2006.0</v>
      </c>
      <c r="B11" s="30">
        <v>1.42267745344188E12</v>
      </c>
      <c r="C11" s="30">
        <f t="shared" si="1"/>
        <v>1.422677453</v>
      </c>
      <c r="D11" s="30">
        <v>1.35703030035829E12</v>
      </c>
      <c r="E11" s="30">
        <f t="shared" si="2"/>
        <v>1.3570303</v>
      </c>
      <c r="F11" s="30">
        <v>1.7518921141398E11</v>
      </c>
      <c r="G11" s="30">
        <f t="shared" si="3"/>
        <v>0.1751892114</v>
      </c>
      <c r="H11" s="30">
        <v>1.5992063824E13</v>
      </c>
      <c r="I11" s="30">
        <f t="shared" si="4"/>
        <v>15.99206382</v>
      </c>
      <c r="J11" s="30">
        <v>1.05256903504556E12</v>
      </c>
      <c r="K11" s="30">
        <f t="shared" si="5"/>
        <v>1.052569035</v>
      </c>
      <c r="L11" s="30">
        <v>3.807429028891E10</v>
      </c>
      <c r="M11" s="30">
        <f t="shared" si="6"/>
        <v>0.03807429029</v>
      </c>
      <c r="N11" s="30">
        <v>4.98287997377479E12</v>
      </c>
      <c r="O11" s="30">
        <f t="shared" si="7"/>
        <v>4.982879974</v>
      </c>
      <c r="P11" s="30">
        <v>1.1825349127138E12</v>
      </c>
      <c r="Q11" s="30">
        <f t="shared" si="8"/>
        <v>1.182534913</v>
      </c>
      <c r="R11" s="30">
        <v>4.28713877436371E12</v>
      </c>
      <c r="S11" s="30">
        <f t="shared" si="9"/>
        <v>4.287138774</v>
      </c>
      <c r="T11" s="30">
        <v>2.66052085921205E12</v>
      </c>
      <c r="U11" s="30">
        <f t="shared" si="10"/>
        <v>2.660520859</v>
      </c>
      <c r="V11" s="30">
        <v>5.9043605010324E11</v>
      </c>
      <c r="W11" s="30">
        <f t="shared" si="11"/>
        <v>0.5904360501</v>
      </c>
      <c r="X11" s="30">
        <v>1.12375421205811E13</v>
      </c>
      <c r="Y11" s="30">
        <f t="shared" si="12"/>
        <v>11.23754212</v>
      </c>
      <c r="Z11" s="7">
        <v>1.3965881921711005E11</v>
      </c>
      <c r="AA11" s="30">
        <f t="shared" si="13"/>
        <v>0.1396588192</v>
      </c>
      <c r="AH11" s="31"/>
      <c r="AI11" s="32"/>
      <c r="AJ11" s="33"/>
      <c r="AK11" s="33"/>
      <c r="AL11" s="33"/>
      <c r="AM11" s="33"/>
      <c r="AN11" s="33"/>
      <c r="AO11" s="33"/>
      <c r="AP11" s="33"/>
      <c r="AQ11" s="33"/>
    </row>
    <row r="12" ht="15.75" customHeight="1">
      <c r="A12" s="29">
        <v>2006.0</v>
      </c>
      <c r="B12" s="30">
        <v>1.42267745344188E12</v>
      </c>
      <c r="C12" s="30">
        <f t="shared" si="1"/>
        <v>1.422677453</v>
      </c>
      <c r="D12" s="30">
        <v>1.35703030035829E12</v>
      </c>
      <c r="E12" s="30">
        <f t="shared" si="2"/>
        <v>1.3570303</v>
      </c>
      <c r="F12" s="30">
        <v>1.7518921141398E11</v>
      </c>
      <c r="G12" s="30">
        <f t="shared" si="3"/>
        <v>0.1751892114</v>
      </c>
      <c r="H12" s="30">
        <v>1.5992063824E13</v>
      </c>
      <c r="I12" s="30">
        <f t="shared" si="4"/>
        <v>15.99206382</v>
      </c>
      <c r="J12" s="30">
        <v>1.05256903504556E12</v>
      </c>
      <c r="K12" s="30">
        <f t="shared" si="5"/>
        <v>1.052569035</v>
      </c>
      <c r="L12" s="30">
        <v>3.807429028891E10</v>
      </c>
      <c r="M12" s="30">
        <f t="shared" si="6"/>
        <v>0.03807429029</v>
      </c>
      <c r="N12" s="30">
        <v>4.98287997377479E12</v>
      </c>
      <c r="O12" s="30">
        <f t="shared" si="7"/>
        <v>4.982879974</v>
      </c>
      <c r="P12" s="30">
        <v>1.1825349127138E12</v>
      </c>
      <c r="Q12" s="30">
        <f t="shared" si="8"/>
        <v>1.182534913</v>
      </c>
      <c r="R12" s="30">
        <v>4.28713877436371E12</v>
      </c>
      <c r="S12" s="30">
        <f t="shared" si="9"/>
        <v>4.287138774</v>
      </c>
      <c r="T12" s="30">
        <v>2.66052085921205E12</v>
      </c>
      <c r="U12" s="30">
        <f t="shared" si="10"/>
        <v>2.660520859</v>
      </c>
      <c r="V12" s="30">
        <v>5.9043605010324E11</v>
      </c>
      <c r="W12" s="30">
        <f t="shared" si="11"/>
        <v>0.5904360501</v>
      </c>
      <c r="X12" s="30">
        <v>1.12375421205811E13</v>
      </c>
      <c r="Y12" s="30">
        <f t="shared" si="12"/>
        <v>11.23754212</v>
      </c>
      <c r="Z12" s="7">
        <v>1.3965881921711005E11</v>
      </c>
      <c r="AA12" s="30">
        <f t="shared" si="13"/>
        <v>0.1396588192</v>
      </c>
      <c r="AH12" s="31"/>
      <c r="AI12" s="32"/>
      <c r="AJ12" s="33"/>
      <c r="AK12" s="33"/>
      <c r="AL12" s="33"/>
      <c r="AM12" s="33"/>
      <c r="AN12" s="33"/>
      <c r="AO12" s="33"/>
      <c r="AP12" s="33"/>
      <c r="AQ12" s="33"/>
    </row>
    <row r="13" ht="15.75" customHeight="1">
      <c r="A13" s="29">
        <v>2006.0</v>
      </c>
      <c r="B13" s="30">
        <v>1.42267745344188E12</v>
      </c>
      <c r="C13" s="30">
        <f t="shared" si="1"/>
        <v>1.422677453</v>
      </c>
      <c r="D13" s="30">
        <v>1.35703030035829E12</v>
      </c>
      <c r="E13" s="30">
        <f t="shared" si="2"/>
        <v>1.3570303</v>
      </c>
      <c r="F13" s="30">
        <v>1.7518921141398E11</v>
      </c>
      <c r="G13" s="30">
        <f t="shared" si="3"/>
        <v>0.1751892114</v>
      </c>
      <c r="H13" s="30">
        <v>1.5992063824E13</v>
      </c>
      <c r="I13" s="30">
        <f t="shared" si="4"/>
        <v>15.99206382</v>
      </c>
      <c r="J13" s="30">
        <v>1.05256903504556E12</v>
      </c>
      <c r="K13" s="30">
        <f t="shared" si="5"/>
        <v>1.052569035</v>
      </c>
      <c r="L13" s="30">
        <v>3.807429028891E10</v>
      </c>
      <c r="M13" s="30">
        <f t="shared" si="6"/>
        <v>0.03807429029</v>
      </c>
      <c r="N13" s="30">
        <v>4.98287997377479E12</v>
      </c>
      <c r="O13" s="30">
        <f t="shared" si="7"/>
        <v>4.982879974</v>
      </c>
      <c r="P13" s="30">
        <v>1.1825349127138E12</v>
      </c>
      <c r="Q13" s="30">
        <f t="shared" si="8"/>
        <v>1.182534913</v>
      </c>
      <c r="R13" s="30">
        <v>4.28713877436371E12</v>
      </c>
      <c r="S13" s="30">
        <f t="shared" si="9"/>
        <v>4.287138774</v>
      </c>
      <c r="T13" s="30">
        <v>2.66052085921205E12</v>
      </c>
      <c r="U13" s="30">
        <f t="shared" si="10"/>
        <v>2.660520859</v>
      </c>
      <c r="V13" s="30">
        <v>5.9043605010324E11</v>
      </c>
      <c r="W13" s="30">
        <f t="shared" si="11"/>
        <v>0.5904360501</v>
      </c>
      <c r="X13" s="30">
        <v>1.12375421205811E13</v>
      </c>
      <c r="Y13" s="30">
        <f t="shared" si="12"/>
        <v>11.23754212</v>
      </c>
      <c r="Z13" s="7">
        <v>1.3965881921711005E11</v>
      </c>
      <c r="AA13" s="30">
        <f t="shared" si="13"/>
        <v>0.1396588192</v>
      </c>
      <c r="AH13" s="31"/>
      <c r="AI13" s="32"/>
      <c r="AJ13" s="33"/>
      <c r="AK13" s="33"/>
      <c r="AL13" s="33"/>
      <c r="AM13" s="33"/>
      <c r="AN13" s="33"/>
      <c r="AO13" s="33"/>
      <c r="AP13" s="33"/>
      <c r="AQ13" s="33"/>
    </row>
    <row r="14" ht="15.75" customHeight="1">
      <c r="A14" s="29">
        <v>2007.0</v>
      </c>
      <c r="B14" s="30">
        <v>1.50903213401769E12</v>
      </c>
      <c r="C14" s="30">
        <f t="shared" si="1"/>
        <v>1.509032134</v>
      </c>
      <c r="D14" s="30">
        <v>1.38484812705922E12</v>
      </c>
      <c r="E14" s="30">
        <f t="shared" si="2"/>
        <v>1.384848127</v>
      </c>
      <c r="F14" s="30">
        <v>1.8424339452455E11</v>
      </c>
      <c r="G14" s="30">
        <f t="shared" si="3"/>
        <v>0.1842433945</v>
      </c>
      <c r="H14" s="30">
        <v>1.6312522122E13</v>
      </c>
      <c r="I14" s="30">
        <f t="shared" si="4"/>
        <v>16.31252212</v>
      </c>
      <c r="J14" s="30">
        <v>1.0744399874093E12</v>
      </c>
      <c r="K14" s="30">
        <f t="shared" si="5"/>
        <v>1.074439987</v>
      </c>
      <c r="L14" s="30">
        <v>4.056492411734E10</v>
      </c>
      <c r="M14" s="30">
        <f t="shared" si="6"/>
        <v>0.04056492412</v>
      </c>
      <c r="N14" s="30">
        <v>5.69198669331073E12</v>
      </c>
      <c r="O14" s="30">
        <f t="shared" si="7"/>
        <v>5.691986693</v>
      </c>
      <c r="P14" s="30">
        <v>1.27312672547964E12</v>
      </c>
      <c r="Q14" s="30">
        <f t="shared" si="8"/>
        <v>1.273126725</v>
      </c>
      <c r="R14" s="30">
        <v>4.3507586024096E12</v>
      </c>
      <c r="S14" s="30">
        <f t="shared" si="9"/>
        <v>4.350758602</v>
      </c>
      <c r="T14" s="30">
        <v>2.73035633966579E12</v>
      </c>
      <c r="U14" s="30">
        <f t="shared" si="10"/>
        <v>2.73035634</v>
      </c>
      <c r="V14" s="30">
        <v>6.1355974478895E11</v>
      </c>
      <c r="W14" s="30">
        <f t="shared" si="11"/>
        <v>0.6135597448</v>
      </c>
      <c r="X14" s="30">
        <v>1.157596130398E13</v>
      </c>
      <c r="Y14" s="30">
        <f t="shared" si="12"/>
        <v>11.5759613</v>
      </c>
      <c r="Z14" s="7">
        <v>1.496158009983645E11</v>
      </c>
      <c r="AA14" s="30">
        <f t="shared" si="13"/>
        <v>0.149615801</v>
      </c>
      <c r="AH14" s="31"/>
      <c r="AI14" s="32"/>
      <c r="AJ14" s="33"/>
      <c r="AK14" s="33"/>
      <c r="AL14" s="33"/>
      <c r="AM14" s="33"/>
      <c r="AN14" s="33"/>
      <c r="AO14" s="33"/>
      <c r="AP14" s="33"/>
      <c r="AQ14" s="33"/>
    </row>
    <row r="15" ht="15.75" customHeight="1">
      <c r="A15" s="29">
        <v>2007.0</v>
      </c>
      <c r="B15" s="30">
        <v>1.50903213401769E12</v>
      </c>
      <c r="C15" s="30">
        <f t="shared" si="1"/>
        <v>1.509032134</v>
      </c>
      <c r="D15" s="30">
        <v>1.38484812705922E12</v>
      </c>
      <c r="E15" s="30">
        <f t="shared" si="2"/>
        <v>1.384848127</v>
      </c>
      <c r="F15" s="30">
        <v>1.8424339452455E11</v>
      </c>
      <c r="G15" s="30">
        <f t="shared" si="3"/>
        <v>0.1842433945</v>
      </c>
      <c r="H15" s="30">
        <v>1.6312522122E13</v>
      </c>
      <c r="I15" s="30">
        <f t="shared" si="4"/>
        <v>16.31252212</v>
      </c>
      <c r="J15" s="30">
        <v>1.0744399874093E12</v>
      </c>
      <c r="K15" s="30">
        <f t="shared" si="5"/>
        <v>1.074439987</v>
      </c>
      <c r="L15" s="30">
        <v>4.056492411734E10</v>
      </c>
      <c r="M15" s="30">
        <f t="shared" si="6"/>
        <v>0.04056492412</v>
      </c>
      <c r="N15" s="30">
        <v>5.69198669331073E12</v>
      </c>
      <c r="O15" s="30">
        <f t="shared" si="7"/>
        <v>5.691986693</v>
      </c>
      <c r="P15" s="30">
        <v>1.27312672547964E12</v>
      </c>
      <c r="Q15" s="30">
        <f t="shared" si="8"/>
        <v>1.273126725</v>
      </c>
      <c r="R15" s="30">
        <v>4.3507586024096E12</v>
      </c>
      <c r="S15" s="30">
        <f t="shared" si="9"/>
        <v>4.350758602</v>
      </c>
      <c r="T15" s="30">
        <v>2.73035633966579E12</v>
      </c>
      <c r="U15" s="30">
        <f t="shared" si="10"/>
        <v>2.73035634</v>
      </c>
      <c r="V15" s="30">
        <v>6.1355974478895E11</v>
      </c>
      <c r="W15" s="30">
        <f t="shared" si="11"/>
        <v>0.6135597448</v>
      </c>
      <c r="X15" s="30">
        <v>1.157596130398E13</v>
      </c>
      <c r="Y15" s="30">
        <f t="shared" si="12"/>
        <v>11.5759613</v>
      </c>
      <c r="Z15" s="7">
        <v>1.496158009983645E11</v>
      </c>
      <c r="AA15" s="30">
        <f t="shared" si="13"/>
        <v>0.149615801</v>
      </c>
      <c r="AH15" s="31"/>
      <c r="AI15" s="32"/>
      <c r="AJ15" s="33"/>
      <c r="AK15" s="33"/>
      <c r="AL15" s="33"/>
      <c r="AM15" s="33"/>
      <c r="AN15" s="33"/>
      <c r="AO15" s="33"/>
      <c r="AP15" s="33"/>
      <c r="AQ15" s="33"/>
    </row>
    <row r="16" ht="15.75" customHeight="1">
      <c r="A16" s="29">
        <v>2007.0</v>
      </c>
      <c r="B16" s="30">
        <v>1.50903213401769E12</v>
      </c>
      <c r="C16" s="30">
        <f t="shared" si="1"/>
        <v>1.509032134</v>
      </c>
      <c r="D16" s="30">
        <v>1.38484812705922E12</v>
      </c>
      <c r="E16" s="30">
        <f t="shared" si="2"/>
        <v>1.384848127</v>
      </c>
      <c r="F16" s="30">
        <v>1.8424339452455E11</v>
      </c>
      <c r="G16" s="30">
        <f t="shared" si="3"/>
        <v>0.1842433945</v>
      </c>
      <c r="H16" s="30">
        <v>1.6312522122E13</v>
      </c>
      <c r="I16" s="30">
        <f t="shared" si="4"/>
        <v>16.31252212</v>
      </c>
      <c r="J16" s="30">
        <v>1.0744399874093E12</v>
      </c>
      <c r="K16" s="30">
        <f t="shared" si="5"/>
        <v>1.074439987</v>
      </c>
      <c r="L16" s="30">
        <v>4.056492411734E10</v>
      </c>
      <c r="M16" s="30">
        <f t="shared" si="6"/>
        <v>0.04056492412</v>
      </c>
      <c r="N16" s="30">
        <v>5.69198669331073E12</v>
      </c>
      <c r="O16" s="30">
        <f t="shared" si="7"/>
        <v>5.691986693</v>
      </c>
      <c r="P16" s="30">
        <v>1.27312672547964E12</v>
      </c>
      <c r="Q16" s="30">
        <f t="shared" si="8"/>
        <v>1.273126725</v>
      </c>
      <c r="R16" s="30">
        <v>4.3507586024096E12</v>
      </c>
      <c r="S16" s="30">
        <f t="shared" si="9"/>
        <v>4.350758602</v>
      </c>
      <c r="T16" s="30">
        <v>2.73035633966579E12</v>
      </c>
      <c r="U16" s="30">
        <f t="shared" si="10"/>
        <v>2.73035634</v>
      </c>
      <c r="V16" s="30">
        <v>6.1355974478895E11</v>
      </c>
      <c r="W16" s="30">
        <f t="shared" si="11"/>
        <v>0.6135597448</v>
      </c>
      <c r="X16" s="30">
        <v>1.157596130398E13</v>
      </c>
      <c r="Y16" s="30">
        <f t="shared" si="12"/>
        <v>11.5759613</v>
      </c>
      <c r="Z16" s="7">
        <v>1.496158009983645E11</v>
      </c>
      <c r="AA16" s="30">
        <f t="shared" si="13"/>
        <v>0.149615801</v>
      </c>
      <c r="AH16" s="31"/>
      <c r="AI16" s="32"/>
      <c r="AJ16" s="33"/>
      <c r="AK16" s="33"/>
      <c r="AL16" s="33"/>
      <c r="AM16" s="33"/>
      <c r="AN16" s="33"/>
      <c r="AO16" s="33"/>
      <c r="AP16" s="33"/>
      <c r="AQ16" s="33"/>
    </row>
    <row r="17" ht="15.75" customHeight="1">
      <c r="A17" s="29">
        <v>2007.0</v>
      </c>
      <c r="B17" s="30">
        <v>1.50903213401769E12</v>
      </c>
      <c r="C17" s="30">
        <f t="shared" si="1"/>
        <v>1.509032134</v>
      </c>
      <c r="D17" s="30">
        <v>1.38484812705922E12</v>
      </c>
      <c r="E17" s="30">
        <f t="shared" si="2"/>
        <v>1.384848127</v>
      </c>
      <c r="F17" s="30">
        <v>1.8424339452455E11</v>
      </c>
      <c r="G17" s="30">
        <f t="shared" si="3"/>
        <v>0.1842433945</v>
      </c>
      <c r="H17" s="30">
        <v>1.6312522122E13</v>
      </c>
      <c r="I17" s="30">
        <f t="shared" si="4"/>
        <v>16.31252212</v>
      </c>
      <c r="J17" s="30">
        <v>1.0744399874093E12</v>
      </c>
      <c r="K17" s="30">
        <f t="shared" si="5"/>
        <v>1.074439987</v>
      </c>
      <c r="L17" s="30">
        <v>4.056492411734E10</v>
      </c>
      <c r="M17" s="30">
        <f t="shared" si="6"/>
        <v>0.04056492412</v>
      </c>
      <c r="N17" s="30">
        <v>5.69198669331073E12</v>
      </c>
      <c r="O17" s="30">
        <f t="shared" si="7"/>
        <v>5.691986693</v>
      </c>
      <c r="P17" s="30">
        <v>1.27312672547964E12</v>
      </c>
      <c r="Q17" s="30">
        <f t="shared" si="8"/>
        <v>1.273126725</v>
      </c>
      <c r="R17" s="30">
        <v>4.3507586024096E12</v>
      </c>
      <c r="S17" s="30">
        <f t="shared" si="9"/>
        <v>4.350758602</v>
      </c>
      <c r="T17" s="30">
        <v>2.73035633966579E12</v>
      </c>
      <c r="U17" s="30">
        <f t="shared" si="10"/>
        <v>2.73035634</v>
      </c>
      <c r="V17" s="30">
        <v>6.1355974478895E11</v>
      </c>
      <c r="W17" s="30">
        <f t="shared" si="11"/>
        <v>0.6135597448</v>
      </c>
      <c r="X17" s="30">
        <v>1.157596130398E13</v>
      </c>
      <c r="Y17" s="30">
        <f t="shared" si="12"/>
        <v>11.5759613</v>
      </c>
      <c r="Z17" s="7">
        <v>1.496158009983645E11</v>
      </c>
      <c r="AA17" s="30">
        <f t="shared" si="13"/>
        <v>0.149615801</v>
      </c>
      <c r="AH17" s="31"/>
      <c r="AI17" s="32"/>
      <c r="AJ17" s="33"/>
      <c r="AK17" s="33"/>
      <c r="AL17" s="33"/>
      <c r="AM17" s="33"/>
      <c r="AN17" s="33"/>
      <c r="AO17" s="33"/>
      <c r="AP17" s="33"/>
      <c r="AQ17" s="33"/>
    </row>
    <row r="18" ht="15.75" customHeight="1">
      <c r="A18" s="29">
        <v>2008.0</v>
      </c>
      <c r="B18" s="30">
        <v>1.58590518027635E12</v>
      </c>
      <c r="C18" s="30">
        <f t="shared" si="1"/>
        <v>1.58590518</v>
      </c>
      <c r="D18" s="30">
        <v>1.3986329926998E12</v>
      </c>
      <c r="E18" s="30">
        <f t="shared" si="2"/>
        <v>1.398632993</v>
      </c>
      <c r="F18" s="30">
        <v>1.9122510045544E11</v>
      </c>
      <c r="G18" s="30">
        <f t="shared" si="3"/>
        <v>0.1912251005</v>
      </c>
      <c r="H18" s="30">
        <v>1.6331051067E13</v>
      </c>
      <c r="I18" s="30">
        <f t="shared" si="4"/>
        <v>16.33105107</v>
      </c>
      <c r="J18" s="30">
        <v>1.08457552215975E12</v>
      </c>
      <c r="K18" s="30">
        <f t="shared" si="5"/>
        <v>1.084575522</v>
      </c>
      <c r="L18" s="30">
        <v>4.347592175506E10</v>
      </c>
      <c r="M18" s="30">
        <f t="shared" si="6"/>
        <v>0.04347592176</v>
      </c>
      <c r="N18" s="30">
        <v>6.24130205321675E12</v>
      </c>
      <c r="O18" s="30">
        <f t="shared" si="7"/>
        <v>6.241302053</v>
      </c>
      <c r="P18" s="30">
        <v>1.31242430340643E12</v>
      </c>
      <c r="Q18" s="30">
        <f t="shared" si="8"/>
        <v>1.312424303</v>
      </c>
      <c r="R18" s="30">
        <v>4.29749274339206E12</v>
      </c>
      <c r="S18" s="30">
        <f t="shared" si="9"/>
        <v>4.297492743</v>
      </c>
      <c r="T18" s="30">
        <v>2.72356328686332E12</v>
      </c>
      <c r="U18" s="30">
        <f t="shared" si="10"/>
        <v>2.723563287</v>
      </c>
      <c r="V18" s="30">
        <v>6.3078840199324E11</v>
      </c>
      <c r="W18" s="30">
        <f t="shared" si="11"/>
        <v>0.630788402</v>
      </c>
      <c r="X18" s="30">
        <v>1.16241753622318E13</v>
      </c>
      <c r="Y18" s="30">
        <f t="shared" si="12"/>
        <v>11.62417536</v>
      </c>
      <c r="Z18" s="7">
        <v>1.580867053432754E11</v>
      </c>
      <c r="AA18" s="30">
        <f t="shared" si="13"/>
        <v>0.1580867053</v>
      </c>
      <c r="AH18" s="31"/>
      <c r="AI18" s="32"/>
      <c r="AJ18" s="33"/>
      <c r="AK18" s="33"/>
      <c r="AL18" s="33"/>
      <c r="AM18" s="33"/>
      <c r="AN18" s="33"/>
      <c r="AO18" s="33"/>
      <c r="AP18" s="33"/>
      <c r="AQ18" s="33"/>
    </row>
    <row r="19" ht="15.75" customHeight="1">
      <c r="A19" s="29">
        <v>2008.0</v>
      </c>
      <c r="B19" s="30">
        <v>1.58590518027635E12</v>
      </c>
      <c r="C19" s="30">
        <f t="shared" si="1"/>
        <v>1.58590518</v>
      </c>
      <c r="D19" s="30">
        <v>1.3986329926998E12</v>
      </c>
      <c r="E19" s="30">
        <f t="shared" si="2"/>
        <v>1.398632993</v>
      </c>
      <c r="F19" s="30">
        <v>1.9122510045544E11</v>
      </c>
      <c r="G19" s="30">
        <f t="shared" si="3"/>
        <v>0.1912251005</v>
      </c>
      <c r="H19" s="30">
        <v>1.6331051067E13</v>
      </c>
      <c r="I19" s="30">
        <f t="shared" si="4"/>
        <v>16.33105107</v>
      </c>
      <c r="J19" s="30">
        <v>1.08457552215975E12</v>
      </c>
      <c r="K19" s="30">
        <f t="shared" si="5"/>
        <v>1.084575522</v>
      </c>
      <c r="L19" s="30">
        <v>4.347592175506E10</v>
      </c>
      <c r="M19" s="30">
        <f t="shared" si="6"/>
        <v>0.04347592176</v>
      </c>
      <c r="N19" s="30">
        <v>6.24130205321675E12</v>
      </c>
      <c r="O19" s="30">
        <f t="shared" si="7"/>
        <v>6.241302053</v>
      </c>
      <c r="P19" s="30">
        <v>1.31242430340643E12</v>
      </c>
      <c r="Q19" s="30">
        <f t="shared" si="8"/>
        <v>1.312424303</v>
      </c>
      <c r="R19" s="30">
        <v>4.29749274339206E12</v>
      </c>
      <c r="S19" s="30">
        <f t="shared" si="9"/>
        <v>4.297492743</v>
      </c>
      <c r="T19" s="30">
        <v>2.72356328686332E12</v>
      </c>
      <c r="U19" s="30">
        <f t="shared" si="10"/>
        <v>2.723563287</v>
      </c>
      <c r="V19" s="30">
        <v>6.3078840199324E11</v>
      </c>
      <c r="W19" s="30">
        <f t="shared" si="11"/>
        <v>0.630788402</v>
      </c>
      <c r="X19" s="30">
        <v>1.16241753622318E13</v>
      </c>
      <c r="Y19" s="30">
        <f t="shared" si="12"/>
        <v>11.62417536</v>
      </c>
      <c r="Z19" s="7">
        <v>1.580867053432754E11</v>
      </c>
      <c r="AA19" s="30">
        <f t="shared" si="13"/>
        <v>0.1580867053</v>
      </c>
      <c r="AH19" s="31"/>
      <c r="AI19" s="33"/>
      <c r="AJ19" s="33"/>
      <c r="AK19" s="33"/>
      <c r="AL19" s="33"/>
      <c r="AM19" s="33"/>
      <c r="AN19" s="33"/>
      <c r="AO19" s="33"/>
      <c r="AP19" s="33"/>
      <c r="AQ19" s="33"/>
    </row>
    <row r="20" ht="15.75" customHeight="1">
      <c r="A20" s="29">
        <v>2008.0</v>
      </c>
      <c r="B20" s="30">
        <v>1.58590518027635E12</v>
      </c>
      <c r="C20" s="30">
        <f t="shared" si="1"/>
        <v>1.58590518</v>
      </c>
      <c r="D20" s="30">
        <v>1.3986329926998E12</v>
      </c>
      <c r="E20" s="30">
        <f t="shared" si="2"/>
        <v>1.398632993</v>
      </c>
      <c r="F20" s="30">
        <v>1.9122510045544E11</v>
      </c>
      <c r="G20" s="30">
        <f t="shared" si="3"/>
        <v>0.1912251005</v>
      </c>
      <c r="H20" s="30">
        <v>1.6331051067E13</v>
      </c>
      <c r="I20" s="30">
        <f t="shared" si="4"/>
        <v>16.33105107</v>
      </c>
      <c r="J20" s="30">
        <v>1.08457552215975E12</v>
      </c>
      <c r="K20" s="30">
        <f t="shared" si="5"/>
        <v>1.084575522</v>
      </c>
      <c r="L20" s="30">
        <v>4.347592175506E10</v>
      </c>
      <c r="M20" s="30">
        <f t="shared" si="6"/>
        <v>0.04347592176</v>
      </c>
      <c r="N20" s="30">
        <v>6.24130205321675E12</v>
      </c>
      <c r="O20" s="30">
        <f t="shared" si="7"/>
        <v>6.241302053</v>
      </c>
      <c r="P20" s="30">
        <v>1.31242430340643E12</v>
      </c>
      <c r="Q20" s="30">
        <f t="shared" si="8"/>
        <v>1.312424303</v>
      </c>
      <c r="R20" s="30">
        <v>4.29749274339206E12</v>
      </c>
      <c r="S20" s="30">
        <f t="shared" si="9"/>
        <v>4.297492743</v>
      </c>
      <c r="T20" s="30">
        <v>2.72356328686332E12</v>
      </c>
      <c r="U20" s="30">
        <f t="shared" si="10"/>
        <v>2.723563287</v>
      </c>
      <c r="V20" s="30">
        <v>6.3078840199324E11</v>
      </c>
      <c r="W20" s="30">
        <f t="shared" si="11"/>
        <v>0.630788402</v>
      </c>
      <c r="X20" s="30">
        <v>1.16241753622318E13</v>
      </c>
      <c r="Y20" s="30">
        <f t="shared" si="12"/>
        <v>11.62417536</v>
      </c>
      <c r="Z20" s="7">
        <v>1.580867053432754E11</v>
      </c>
      <c r="AA20" s="30">
        <f t="shared" si="13"/>
        <v>0.1580867053</v>
      </c>
      <c r="AH20" s="31"/>
      <c r="AI20" s="32"/>
      <c r="AJ20" s="33"/>
      <c r="AK20" s="33"/>
      <c r="AL20" s="33"/>
      <c r="AM20" s="33"/>
      <c r="AN20" s="33"/>
      <c r="AO20" s="33"/>
      <c r="AP20" s="33"/>
      <c r="AQ20" s="33"/>
    </row>
    <row r="21" ht="15.75" customHeight="1">
      <c r="A21" s="29">
        <v>2008.0</v>
      </c>
      <c r="B21" s="30">
        <v>1.58590518027635E12</v>
      </c>
      <c r="C21" s="30">
        <f t="shared" si="1"/>
        <v>1.58590518</v>
      </c>
      <c r="D21" s="30">
        <v>1.3986329926998E12</v>
      </c>
      <c r="E21" s="30">
        <f t="shared" si="2"/>
        <v>1.398632993</v>
      </c>
      <c r="F21" s="30">
        <v>1.9122510045544E11</v>
      </c>
      <c r="G21" s="30">
        <f t="shared" si="3"/>
        <v>0.1912251005</v>
      </c>
      <c r="H21" s="30">
        <v>1.6331051067E13</v>
      </c>
      <c r="I21" s="30">
        <f t="shared" si="4"/>
        <v>16.33105107</v>
      </c>
      <c r="J21" s="30">
        <v>1.08457552215975E12</v>
      </c>
      <c r="K21" s="30">
        <f t="shared" si="5"/>
        <v>1.084575522</v>
      </c>
      <c r="L21" s="30">
        <v>4.347592175506E10</v>
      </c>
      <c r="M21" s="30">
        <f t="shared" si="6"/>
        <v>0.04347592176</v>
      </c>
      <c r="N21" s="30">
        <v>6.24130205321675E12</v>
      </c>
      <c r="O21" s="30">
        <f t="shared" si="7"/>
        <v>6.241302053</v>
      </c>
      <c r="P21" s="30">
        <v>1.31242430340643E12</v>
      </c>
      <c r="Q21" s="30">
        <f t="shared" si="8"/>
        <v>1.312424303</v>
      </c>
      <c r="R21" s="30">
        <v>4.29749274339206E12</v>
      </c>
      <c r="S21" s="30">
        <f t="shared" si="9"/>
        <v>4.297492743</v>
      </c>
      <c r="T21" s="30">
        <v>2.72356328686332E12</v>
      </c>
      <c r="U21" s="30">
        <f t="shared" si="10"/>
        <v>2.723563287</v>
      </c>
      <c r="V21" s="30">
        <v>6.3078840199324E11</v>
      </c>
      <c r="W21" s="30">
        <f t="shared" si="11"/>
        <v>0.630788402</v>
      </c>
      <c r="X21" s="30">
        <v>1.16241753622318E13</v>
      </c>
      <c r="Y21" s="30">
        <f t="shared" si="12"/>
        <v>11.62417536</v>
      </c>
      <c r="Z21" s="7">
        <v>1.580867053432754E11</v>
      </c>
      <c r="AA21" s="30">
        <f t="shared" si="13"/>
        <v>0.1580867053</v>
      </c>
      <c r="AH21" s="31"/>
      <c r="AI21" s="32"/>
      <c r="AJ21" s="33"/>
      <c r="AK21" s="33"/>
      <c r="AL21" s="33"/>
      <c r="AM21" s="33"/>
      <c r="AN21" s="33"/>
      <c r="AO21" s="33"/>
      <c r="AP21" s="33"/>
      <c r="AQ21" s="33"/>
    </row>
    <row r="22" ht="15.75" customHeight="1">
      <c r="A22" s="29">
        <v>2009.0</v>
      </c>
      <c r="B22" s="30">
        <v>1.58390992121667E12</v>
      </c>
      <c r="C22" s="30">
        <f t="shared" si="1"/>
        <v>1.583909921</v>
      </c>
      <c r="D22" s="30">
        <v>1.35786163478853E12</v>
      </c>
      <c r="E22" s="30">
        <f t="shared" si="2"/>
        <v>1.357861635</v>
      </c>
      <c r="F22" s="30">
        <v>1.8908713263409E11</v>
      </c>
      <c r="G22" s="30">
        <f t="shared" si="3"/>
        <v>0.1890871326</v>
      </c>
      <c r="H22" s="30">
        <v>1.5910281498E13</v>
      </c>
      <c r="I22" s="30">
        <f t="shared" si="4"/>
        <v>15.9102815</v>
      </c>
      <c r="J22" s="30">
        <v>1.01629877555117E12</v>
      </c>
      <c r="K22" s="30">
        <f t="shared" si="5"/>
        <v>1.016298776</v>
      </c>
      <c r="L22" s="30">
        <v>4.53208199708E10</v>
      </c>
      <c r="M22" s="30">
        <f t="shared" si="6"/>
        <v>0.04532081997</v>
      </c>
      <c r="N22" s="30">
        <v>6.82790490910022E12</v>
      </c>
      <c r="O22" s="30">
        <f t="shared" si="7"/>
        <v>6.827904909</v>
      </c>
      <c r="P22" s="30">
        <v>1.41560564315569E12</v>
      </c>
      <c r="Q22" s="30">
        <f t="shared" si="8"/>
        <v>1.415605643</v>
      </c>
      <c r="R22" s="30">
        <v>4.0528263240075E12</v>
      </c>
      <c r="S22" s="30">
        <f t="shared" si="9"/>
        <v>4.052826324</v>
      </c>
      <c r="T22" s="30">
        <v>2.59771958210735E12</v>
      </c>
      <c r="U22" s="30">
        <f t="shared" si="10"/>
        <v>2.597719582</v>
      </c>
      <c r="V22" s="30">
        <v>6.1629682927235E11</v>
      </c>
      <c r="W22" s="30">
        <f t="shared" si="11"/>
        <v>0.6162968293</v>
      </c>
      <c r="X22" s="30">
        <v>1.1103080740375E13</v>
      </c>
      <c r="Y22" s="30">
        <f t="shared" si="12"/>
        <v>11.10308074</v>
      </c>
      <c r="Z22" s="7">
        <v>1.666200637222913E11</v>
      </c>
      <c r="AA22" s="30">
        <f t="shared" si="13"/>
        <v>0.1666200637</v>
      </c>
      <c r="AH22" s="31"/>
      <c r="AI22" s="32"/>
      <c r="AJ22" s="33"/>
      <c r="AK22" s="33"/>
      <c r="AL22" s="33"/>
      <c r="AM22" s="33"/>
      <c r="AN22" s="33"/>
      <c r="AO22" s="33"/>
      <c r="AP22" s="33"/>
      <c r="AQ22" s="33"/>
    </row>
    <row r="23" ht="15.75" customHeight="1">
      <c r="A23" s="34">
        <v>2009.0</v>
      </c>
      <c r="B23" s="30">
        <v>1.58390992121667E12</v>
      </c>
      <c r="C23" s="30">
        <f t="shared" si="1"/>
        <v>1.583909921</v>
      </c>
      <c r="D23" s="30">
        <v>1.35786163478853E12</v>
      </c>
      <c r="E23" s="30">
        <f t="shared" si="2"/>
        <v>1.357861635</v>
      </c>
      <c r="F23" s="30">
        <v>1.8908713263409E11</v>
      </c>
      <c r="G23" s="30">
        <f t="shared" si="3"/>
        <v>0.1890871326</v>
      </c>
      <c r="H23" s="30">
        <v>1.5910281498E13</v>
      </c>
      <c r="I23" s="30">
        <f t="shared" si="4"/>
        <v>15.9102815</v>
      </c>
      <c r="J23" s="30">
        <v>1.01629877555117E12</v>
      </c>
      <c r="K23" s="30">
        <f t="shared" si="5"/>
        <v>1.016298776</v>
      </c>
      <c r="L23" s="30">
        <v>4.53208199708E10</v>
      </c>
      <c r="M23" s="30">
        <f t="shared" si="6"/>
        <v>0.04532081997</v>
      </c>
      <c r="N23" s="30">
        <v>6.82790490910022E12</v>
      </c>
      <c r="O23" s="30">
        <f t="shared" si="7"/>
        <v>6.827904909</v>
      </c>
      <c r="P23" s="30">
        <v>1.41560564315569E12</v>
      </c>
      <c r="Q23" s="30">
        <f t="shared" si="8"/>
        <v>1.415605643</v>
      </c>
      <c r="R23" s="30">
        <v>4.0528263240075E12</v>
      </c>
      <c r="S23" s="30">
        <f t="shared" si="9"/>
        <v>4.052826324</v>
      </c>
      <c r="T23" s="30">
        <v>2.59771958210735E12</v>
      </c>
      <c r="U23" s="30">
        <f t="shared" si="10"/>
        <v>2.597719582</v>
      </c>
      <c r="V23" s="30">
        <v>6.1629682927235E11</v>
      </c>
      <c r="W23" s="30">
        <f t="shared" si="11"/>
        <v>0.6162968293</v>
      </c>
      <c r="X23" s="30">
        <v>1.1103080740375E13</v>
      </c>
      <c r="Y23" s="30">
        <f t="shared" si="12"/>
        <v>11.10308074</v>
      </c>
      <c r="Z23" s="7">
        <v>1.666200637222913E11</v>
      </c>
      <c r="AA23" s="30">
        <f t="shared" si="13"/>
        <v>0.1666200637</v>
      </c>
      <c r="AH23" s="33"/>
      <c r="AI23" s="32"/>
      <c r="AJ23" s="33"/>
      <c r="AK23" s="33"/>
      <c r="AL23" s="33"/>
      <c r="AM23" s="33"/>
      <c r="AN23" s="33"/>
      <c r="AO23" s="33"/>
      <c r="AP23" s="33"/>
      <c r="AQ23" s="33"/>
    </row>
    <row r="24" ht="15.75" customHeight="1">
      <c r="A24" s="34">
        <v>2009.0</v>
      </c>
      <c r="B24" s="30">
        <v>1.58390992121667E12</v>
      </c>
      <c r="C24" s="30">
        <f t="shared" si="1"/>
        <v>1.583909921</v>
      </c>
      <c r="D24" s="30">
        <v>1.35786163478853E12</v>
      </c>
      <c r="E24" s="30">
        <f t="shared" si="2"/>
        <v>1.357861635</v>
      </c>
      <c r="F24" s="30">
        <v>1.8908713263409E11</v>
      </c>
      <c r="G24" s="30">
        <f t="shared" si="3"/>
        <v>0.1890871326</v>
      </c>
      <c r="H24" s="30">
        <v>1.5910281498E13</v>
      </c>
      <c r="I24" s="30">
        <f t="shared" si="4"/>
        <v>15.9102815</v>
      </c>
      <c r="J24" s="30">
        <v>1.01629877555117E12</v>
      </c>
      <c r="K24" s="30">
        <f t="shared" si="5"/>
        <v>1.016298776</v>
      </c>
      <c r="L24" s="30">
        <v>4.53208199708E10</v>
      </c>
      <c r="M24" s="30">
        <f t="shared" si="6"/>
        <v>0.04532081997</v>
      </c>
      <c r="N24" s="30">
        <v>6.82790490910022E12</v>
      </c>
      <c r="O24" s="30">
        <f t="shared" si="7"/>
        <v>6.827904909</v>
      </c>
      <c r="P24" s="30">
        <v>1.41560564315569E12</v>
      </c>
      <c r="Q24" s="30">
        <f t="shared" si="8"/>
        <v>1.415605643</v>
      </c>
      <c r="R24" s="30">
        <v>4.0528263240075E12</v>
      </c>
      <c r="S24" s="30">
        <f t="shared" si="9"/>
        <v>4.052826324</v>
      </c>
      <c r="T24" s="30">
        <v>2.59771958210735E12</v>
      </c>
      <c r="U24" s="30">
        <f t="shared" si="10"/>
        <v>2.597719582</v>
      </c>
      <c r="V24" s="30">
        <v>6.1629682927235E11</v>
      </c>
      <c r="W24" s="30">
        <f t="shared" si="11"/>
        <v>0.6162968293</v>
      </c>
      <c r="X24" s="30">
        <v>1.1103080740375E13</v>
      </c>
      <c r="Y24" s="30">
        <f t="shared" si="12"/>
        <v>11.10308074</v>
      </c>
      <c r="Z24" s="7">
        <v>1.666200637222913E11</v>
      </c>
      <c r="AA24" s="30">
        <f t="shared" si="13"/>
        <v>0.1666200637</v>
      </c>
      <c r="AH24" s="33"/>
      <c r="AI24" s="32"/>
      <c r="AJ24" s="33"/>
      <c r="AK24" s="33"/>
      <c r="AL24" s="33"/>
      <c r="AM24" s="33"/>
      <c r="AN24" s="33"/>
      <c r="AO24" s="33"/>
      <c r="AP24" s="33"/>
      <c r="AQ24" s="33"/>
    </row>
    <row r="25" ht="15.75" customHeight="1">
      <c r="A25" s="34">
        <v>2009.0</v>
      </c>
      <c r="B25" s="30">
        <v>1.58390992121667E12</v>
      </c>
      <c r="C25" s="30">
        <f t="shared" si="1"/>
        <v>1.583909921</v>
      </c>
      <c r="D25" s="30">
        <v>1.35786163478853E12</v>
      </c>
      <c r="E25" s="30">
        <f t="shared" si="2"/>
        <v>1.357861635</v>
      </c>
      <c r="F25" s="30">
        <v>1.8908713263409E11</v>
      </c>
      <c r="G25" s="30">
        <f t="shared" si="3"/>
        <v>0.1890871326</v>
      </c>
      <c r="H25" s="30">
        <v>1.5910281498E13</v>
      </c>
      <c r="I25" s="30">
        <f t="shared" si="4"/>
        <v>15.9102815</v>
      </c>
      <c r="J25" s="30">
        <v>1.01629877555117E12</v>
      </c>
      <c r="K25" s="30">
        <f t="shared" si="5"/>
        <v>1.016298776</v>
      </c>
      <c r="L25" s="30">
        <v>4.53208199708E10</v>
      </c>
      <c r="M25" s="30">
        <f t="shared" si="6"/>
        <v>0.04532081997</v>
      </c>
      <c r="N25" s="30">
        <v>6.82790490910022E12</v>
      </c>
      <c r="O25" s="30">
        <f t="shared" si="7"/>
        <v>6.827904909</v>
      </c>
      <c r="P25" s="30">
        <v>1.41560564315569E12</v>
      </c>
      <c r="Q25" s="30">
        <f t="shared" si="8"/>
        <v>1.415605643</v>
      </c>
      <c r="R25" s="30">
        <v>4.0528263240075E12</v>
      </c>
      <c r="S25" s="30">
        <f t="shared" si="9"/>
        <v>4.052826324</v>
      </c>
      <c r="T25" s="30">
        <v>2.59771958210735E12</v>
      </c>
      <c r="U25" s="30">
        <f t="shared" si="10"/>
        <v>2.597719582</v>
      </c>
      <c r="V25" s="30">
        <v>6.1629682927235E11</v>
      </c>
      <c r="W25" s="30">
        <f t="shared" si="11"/>
        <v>0.6162968293</v>
      </c>
      <c r="X25" s="30">
        <v>1.1103080740375E13</v>
      </c>
      <c r="Y25" s="30">
        <f t="shared" si="12"/>
        <v>11.10308074</v>
      </c>
      <c r="Z25" s="7">
        <v>1.666200637222913E11</v>
      </c>
      <c r="AA25" s="30">
        <f t="shared" si="13"/>
        <v>0.1666200637</v>
      </c>
      <c r="AH25" s="33"/>
      <c r="AI25" s="32"/>
      <c r="AJ25" s="33"/>
      <c r="AK25" s="33"/>
      <c r="AL25" s="33"/>
      <c r="AM25" s="33"/>
      <c r="AN25" s="33"/>
      <c r="AO25" s="33"/>
      <c r="AP25" s="33"/>
      <c r="AQ25" s="33"/>
    </row>
    <row r="26" ht="15.75" customHeight="1">
      <c r="A26" s="34">
        <v>2010.0</v>
      </c>
      <c r="B26" s="30">
        <v>1.703150236842E12</v>
      </c>
      <c r="C26" s="30">
        <f t="shared" si="1"/>
        <v>1.703150237</v>
      </c>
      <c r="D26" s="30">
        <v>1.39983050874717E12</v>
      </c>
      <c r="E26" s="30">
        <f t="shared" si="2"/>
        <v>1.399830509</v>
      </c>
      <c r="F26" s="30">
        <v>2.0015185175447E11</v>
      </c>
      <c r="G26" s="30">
        <f t="shared" si="3"/>
        <v>0.2001518518</v>
      </c>
      <c r="H26" s="30">
        <v>1.6339094225E13</v>
      </c>
      <c r="I26" s="30">
        <f t="shared" si="4"/>
        <v>16.33909423</v>
      </c>
      <c r="J26" s="30">
        <v>1.06682238804898E12</v>
      </c>
      <c r="K26" s="30">
        <f t="shared" si="5"/>
        <v>1.066822388</v>
      </c>
      <c r="L26" s="30">
        <v>4.885738921018E10</v>
      </c>
      <c r="M26" s="30">
        <f t="shared" si="6"/>
        <v>0.04885738921</v>
      </c>
      <c r="N26" s="30">
        <v>7.5541120716382E12</v>
      </c>
      <c r="O26" s="30">
        <f t="shared" si="7"/>
        <v>7.554112072</v>
      </c>
      <c r="P26" s="30">
        <v>1.53589793173214E12</v>
      </c>
      <c r="Q26" s="30">
        <f t="shared" si="8"/>
        <v>1.535897932</v>
      </c>
      <c r="R26" s="30">
        <v>4.21890782017717E12</v>
      </c>
      <c r="S26" s="30">
        <f t="shared" si="9"/>
        <v>4.21890782</v>
      </c>
      <c r="T26" s="30">
        <v>2.65573484647369E12</v>
      </c>
      <c r="U26" s="30">
        <f t="shared" si="10"/>
        <v>2.655734846</v>
      </c>
      <c r="V26" s="30">
        <v>6.3628578421175E11</v>
      </c>
      <c r="W26" s="30">
        <f t="shared" si="11"/>
        <v>0.6362857842</v>
      </c>
      <c r="X26" s="30">
        <v>1.13386149197276E13</v>
      </c>
      <c r="Y26" s="30">
        <f t="shared" si="12"/>
        <v>11.33861492</v>
      </c>
      <c r="Z26" s="7">
        <v>1.7732247833840433E11</v>
      </c>
      <c r="AA26" s="30">
        <f t="shared" si="13"/>
        <v>0.1773224783</v>
      </c>
      <c r="AH26" s="33"/>
      <c r="AI26" s="32"/>
      <c r="AJ26" s="33"/>
      <c r="AK26" s="33"/>
      <c r="AL26" s="33"/>
      <c r="AM26" s="33"/>
      <c r="AN26" s="33"/>
      <c r="AO26" s="33"/>
      <c r="AP26" s="33"/>
      <c r="AQ26" s="33"/>
    </row>
    <row r="27" ht="15.75" customHeight="1">
      <c r="A27" s="34">
        <v>2010.0</v>
      </c>
      <c r="B27" s="30">
        <v>1.703150236842E12</v>
      </c>
      <c r="C27" s="30">
        <f t="shared" si="1"/>
        <v>1.703150237</v>
      </c>
      <c r="D27" s="30">
        <v>1.39983050874717E12</v>
      </c>
      <c r="E27" s="30">
        <f t="shared" si="2"/>
        <v>1.399830509</v>
      </c>
      <c r="F27" s="30">
        <v>2.0015185175447E11</v>
      </c>
      <c r="G27" s="30">
        <f t="shared" si="3"/>
        <v>0.2001518518</v>
      </c>
      <c r="H27" s="30">
        <v>1.6339094225E13</v>
      </c>
      <c r="I27" s="30">
        <f t="shared" si="4"/>
        <v>16.33909423</v>
      </c>
      <c r="J27" s="30">
        <v>1.06682238804898E12</v>
      </c>
      <c r="K27" s="30">
        <f t="shared" si="5"/>
        <v>1.066822388</v>
      </c>
      <c r="L27" s="30">
        <v>4.885738921018E10</v>
      </c>
      <c r="M27" s="30">
        <f t="shared" si="6"/>
        <v>0.04885738921</v>
      </c>
      <c r="N27" s="30">
        <v>7.5541120716382E12</v>
      </c>
      <c r="O27" s="30">
        <f t="shared" si="7"/>
        <v>7.554112072</v>
      </c>
      <c r="P27" s="30">
        <v>1.53589793173214E12</v>
      </c>
      <c r="Q27" s="30">
        <f t="shared" si="8"/>
        <v>1.535897932</v>
      </c>
      <c r="R27" s="30">
        <v>4.21890782017717E12</v>
      </c>
      <c r="S27" s="30">
        <f t="shared" si="9"/>
        <v>4.21890782</v>
      </c>
      <c r="T27" s="30">
        <v>2.65573484647369E12</v>
      </c>
      <c r="U27" s="30">
        <f t="shared" si="10"/>
        <v>2.655734846</v>
      </c>
      <c r="V27" s="30">
        <v>6.3628578421175E11</v>
      </c>
      <c r="W27" s="30">
        <f t="shared" si="11"/>
        <v>0.6362857842</v>
      </c>
      <c r="X27" s="30">
        <v>1.13386149197276E13</v>
      </c>
      <c r="Y27" s="30">
        <f t="shared" si="12"/>
        <v>11.33861492</v>
      </c>
      <c r="Z27" s="7">
        <v>1.7732247833840433E11</v>
      </c>
      <c r="AA27" s="30">
        <f t="shared" si="13"/>
        <v>0.1773224783</v>
      </c>
      <c r="AH27" s="33"/>
      <c r="AI27" s="32"/>
      <c r="AJ27" s="33"/>
      <c r="AK27" s="33"/>
      <c r="AL27" s="33"/>
      <c r="AM27" s="33"/>
      <c r="AN27" s="33"/>
      <c r="AO27" s="33"/>
      <c r="AP27" s="33"/>
      <c r="AQ27" s="33"/>
    </row>
    <row r="28" ht="15.75" customHeight="1">
      <c r="A28" s="34">
        <v>2010.0</v>
      </c>
      <c r="B28" s="30">
        <v>1.703150236842E12</v>
      </c>
      <c r="C28" s="30">
        <f t="shared" si="1"/>
        <v>1.703150237</v>
      </c>
      <c r="D28" s="30">
        <v>1.39983050874717E12</v>
      </c>
      <c r="E28" s="30">
        <f t="shared" si="2"/>
        <v>1.399830509</v>
      </c>
      <c r="F28" s="30">
        <v>2.0015185175447E11</v>
      </c>
      <c r="G28" s="30">
        <f t="shared" si="3"/>
        <v>0.2001518518</v>
      </c>
      <c r="H28" s="30">
        <v>1.6339094225E13</v>
      </c>
      <c r="I28" s="30">
        <f t="shared" si="4"/>
        <v>16.33909423</v>
      </c>
      <c r="J28" s="30">
        <v>1.06682238804898E12</v>
      </c>
      <c r="K28" s="30">
        <f t="shared" si="5"/>
        <v>1.066822388</v>
      </c>
      <c r="L28" s="30">
        <v>4.885738921018E10</v>
      </c>
      <c r="M28" s="30">
        <f t="shared" si="6"/>
        <v>0.04885738921</v>
      </c>
      <c r="N28" s="30">
        <v>7.5541120716382E12</v>
      </c>
      <c r="O28" s="30">
        <f t="shared" si="7"/>
        <v>7.554112072</v>
      </c>
      <c r="P28" s="30">
        <v>1.53589793173214E12</v>
      </c>
      <c r="Q28" s="30">
        <f t="shared" si="8"/>
        <v>1.535897932</v>
      </c>
      <c r="R28" s="30">
        <v>4.21890782017717E12</v>
      </c>
      <c r="S28" s="30">
        <f t="shared" si="9"/>
        <v>4.21890782</v>
      </c>
      <c r="T28" s="30">
        <v>2.65573484647369E12</v>
      </c>
      <c r="U28" s="30">
        <f t="shared" si="10"/>
        <v>2.655734846</v>
      </c>
      <c r="V28" s="30">
        <v>6.3628578421175E11</v>
      </c>
      <c r="W28" s="30">
        <f t="shared" si="11"/>
        <v>0.6362857842</v>
      </c>
      <c r="X28" s="30">
        <v>1.13386149197276E13</v>
      </c>
      <c r="Y28" s="30">
        <f t="shared" si="12"/>
        <v>11.33861492</v>
      </c>
      <c r="Z28" s="7">
        <v>1.7732247833840433E11</v>
      </c>
      <c r="AA28" s="30">
        <f t="shared" si="13"/>
        <v>0.1773224783</v>
      </c>
      <c r="AH28" s="33"/>
      <c r="AI28" s="32"/>
      <c r="AJ28" s="33"/>
      <c r="AK28" s="33"/>
      <c r="AL28" s="33"/>
      <c r="AM28" s="33"/>
      <c r="AN28" s="33"/>
      <c r="AO28" s="33"/>
      <c r="AP28" s="33"/>
      <c r="AQ28" s="33"/>
    </row>
    <row r="29" ht="15.75" customHeight="1">
      <c r="A29" s="34">
        <v>2010.0</v>
      </c>
      <c r="B29" s="30">
        <v>1.703150236842E12</v>
      </c>
      <c r="C29" s="30">
        <f t="shared" si="1"/>
        <v>1.703150237</v>
      </c>
      <c r="D29" s="30">
        <v>1.39983050874717E12</v>
      </c>
      <c r="E29" s="30">
        <f t="shared" si="2"/>
        <v>1.399830509</v>
      </c>
      <c r="F29" s="30">
        <v>2.0015185175447E11</v>
      </c>
      <c r="G29" s="30">
        <f t="shared" si="3"/>
        <v>0.2001518518</v>
      </c>
      <c r="H29" s="30">
        <v>1.6339094225E13</v>
      </c>
      <c r="I29" s="30">
        <f t="shared" si="4"/>
        <v>16.33909423</v>
      </c>
      <c r="J29" s="30">
        <v>1.06682238804898E12</v>
      </c>
      <c r="K29" s="30">
        <f t="shared" si="5"/>
        <v>1.066822388</v>
      </c>
      <c r="L29" s="30">
        <v>4.885738921018E10</v>
      </c>
      <c r="M29" s="30">
        <f t="shared" si="6"/>
        <v>0.04885738921</v>
      </c>
      <c r="N29" s="30">
        <v>7.5541120716382E12</v>
      </c>
      <c r="O29" s="30">
        <f t="shared" si="7"/>
        <v>7.554112072</v>
      </c>
      <c r="P29" s="30">
        <v>1.53589793173214E12</v>
      </c>
      <c r="Q29" s="30">
        <f t="shared" si="8"/>
        <v>1.535897932</v>
      </c>
      <c r="R29" s="30">
        <v>4.21890782017717E12</v>
      </c>
      <c r="S29" s="30">
        <f t="shared" si="9"/>
        <v>4.21890782</v>
      </c>
      <c r="T29" s="30">
        <v>2.65573484647369E12</v>
      </c>
      <c r="U29" s="30">
        <f t="shared" si="10"/>
        <v>2.655734846</v>
      </c>
      <c r="V29" s="30">
        <v>6.3628578421175E11</v>
      </c>
      <c r="W29" s="30">
        <f t="shared" si="11"/>
        <v>0.6362857842</v>
      </c>
      <c r="X29" s="30">
        <v>1.13386149197276E13</v>
      </c>
      <c r="Y29" s="30">
        <f t="shared" si="12"/>
        <v>11.33861492</v>
      </c>
      <c r="Z29" s="7">
        <v>1.7732247833840433E11</v>
      </c>
      <c r="AA29" s="30">
        <f t="shared" si="13"/>
        <v>0.1773224783</v>
      </c>
      <c r="AH29" s="33"/>
      <c r="AI29" s="32"/>
      <c r="AJ29" s="33"/>
      <c r="AK29" s="33"/>
      <c r="AL29" s="33"/>
      <c r="AM29" s="33"/>
      <c r="AN29" s="33"/>
      <c r="AO29" s="33"/>
      <c r="AP29" s="33"/>
      <c r="AQ29" s="33"/>
    </row>
    <row r="30" ht="15.75" customHeight="1">
      <c r="A30" s="34">
        <v>2011.0</v>
      </c>
      <c r="B30" s="30">
        <v>1.77084063293271E12</v>
      </c>
      <c r="C30" s="30">
        <f t="shared" si="1"/>
        <v>1.770840633</v>
      </c>
      <c r="D30" s="30">
        <v>1.44374591293341E12</v>
      </c>
      <c r="E30" s="30">
        <f t="shared" si="2"/>
        <v>1.443745913</v>
      </c>
      <c r="F30" s="30">
        <v>2.1260909642481E11</v>
      </c>
      <c r="G30" s="30">
        <f t="shared" si="3"/>
        <v>0.2126090964</v>
      </c>
      <c r="H30" s="30">
        <v>1.6594704135E13</v>
      </c>
      <c r="I30" s="30">
        <f t="shared" si="4"/>
        <v>16.59470414</v>
      </c>
      <c r="J30" s="30">
        <v>1.10356423178162E12</v>
      </c>
      <c r="K30" s="30">
        <f t="shared" si="5"/>
        <v>1.103564232</v>
      </c>
      <c r="L30" s="30">
        <v>5.137947263358E10</v>
      </c>
      <c r="M30" s="30">
        <f t="shared" si="6"/>
        <v>0.05137947263</v>
      </c>
      <c r="N30" s="30">
        <v>8.275592638197E12</v>
      </c>
      <c r="O30" s="30">
        <f t="shared" si="7"/>
        <v>8.275592638</v>
      </c>
      <c r="P30" s="30">
        <v>1.61639919883392E12</v>
      </c>
      <c r="Q30" s="30">
        <f t="shared" si="8"/>
        <v>1.616399199</v>
      </c>
      <c r="R30" s="30">
        <v>4.21991232203765E12</v>
      </c>
      <c r="S30" s="30">
        <f t="shared" si="9"/>
        <v>4.219912322</v>
      </c>
      <c r="T30" s="30">
        <v>2.68596673201403E12</v>
      </c>
      <c r="U30" s="30">
        <f t="shared" si="10"/>
        <v>2.685966732</v>
      </c>
      <c r="V30" s="30">
        <v>6.4782233389006E11</v>
      </c>
      <c r="W30" s="30">
        <f t="shared" si="11"/>
        <v>0.6478223339</v>
      </c>
      <c r="X30" s="30">
        <v>1.15402407491256E13</v>
      </c>
      <c r="Y30" s="30">
        <f t="shared" si="12"/>
        <v>11.54024075</v>
      </c>
      <c r="Z30" s="7">
        <v>1.886944683662676E11</v>
      </c>
      <c r="AA30" s="30">
        <f t="shared" si="13"/>
        <v>0.1886944684</v>
      </c>
      <c r="AH30" s="33"/>
      <c r="AI30" s="32"/>
      <c r="AJ30" s="33"/>
      <c r="AK30" s="33"/>
      <c r="AL30" s="33"/>
      <c r="AM30" s="33"/>
      <c r="AN30" s="33"/>
      <c r="AO30" s="33"/>
      <c r="AP30" s="33"/>
      <c r="AQ30" s="33"/>
    </row>
    <row r="31" ht="15.75" customHeight="1">
      <c r="A31" s="34">
        <v>2011.0</v>
      </c>
      <c r="B31" s="30">
        <v>1.77084063293271E12</v>
      </c>
      <c r="C31" s="30">
        <f t="shared" si="1"/>
        <v>1.770840633</v>
      </c>
      <c r="D31" s="30">
        <v>1.44374591293341E12</v>
      </c>
      <c r="E31" s="30">
        <f t="shared" si="2"/>
        <v>1.443745913</v>
      </c>
      <c r="F31" s="30">
        <v>2.1260909642481E11</v>
      </c>
      <c r="G31" s="30">
        <f t="shared" si="3"/>
        <v>0.2126090964</v>
      </c>
      <c r="H31" s="30">
        <v>1.6594704135E13</v>
      </c>
      <c r="I31" s="30">
        <f t="shared" si="4"/>
        <v>16.59470414</v>
      </c>
      <c r="J31" s="30">
        <v>1.10356423178162E12</v>
      </c>
      <c r="K31" s="30">
        <f t="shared" si="5"/>
        <v>1.103564232</v>
      </c>
      <c r="L31" s="30">
        <v>5.137947263358E10</v>
      </c>
      <c r="M31" s="30">
        <f t="shared" si="6"/>
        <v>0.05137947263</v>
      </c>
      <c r="N31" s="30">
        <v>8.275592638197E12</v>
      </c>
      <c r="O31" s="30">
        <f t="shared" si="7"/>
        <v>8.275592638</v>
      </c>
      <c r="P31" s="30">
        <v>1.61639919883392E12</v>
      </c>
      <c r="Q31" s="30">
        <f t="shared" si="8"/>
        <v>1.616399199</v>
      </c>
      <c r="R31" s="30">
        <v>4.21991232203765E12</v>
      </c>
      <c r="S31" s="30">
        <f t="shared" si="9"/>
        <v>4.219912322</v>
      </c>
      <c r="T31" s="30">
        <v>2.68596673201403E12</v>
      </c>
      <c r="U31" s="30">
        <f t="shared" si="10"/>
        <v>2.685966732</v>
      </c>
      <c r="V31" s="30">
        <v>6.4782233389006E11</v>
      </c>
      <c r="W31" s="30">
        <f t="shared" si="11"/>
        <v>0.6478223339</v>
      </c>
      <c r="X31" s="30">
        <v>1.15402407491256E13</v>
      </c>
      <c r="Y31" s="30">
        <f t="shared" si="12"/>
        <v>11.54024075</v>
      </c>
      <c r="Z31" s="7">
        <v>1.886944683662676E11</v>
      </c>
      <c r="AA31" s="30">
        <f t="shared" si="13"/>
        <v>0.1886944684</v>
      </c>
      <c r="AH31" s="33"/>
      <c r="AI31" s="32"/>
      <c r="AJ31" s="33"/>
      <c r="AK31" s="33"/>
      <c r="AL31" s="33"/>
      <c r="AM31" s="33"/>
      <c r="AN31" s="33"/>
      <c r="AO31" s="33"/>
      <c r="AP31" s="33"/>
      <c r="AQ31" s="33"/>
    </row>
    <row r="32" ht="15.75" customHeight="1">
      <c r="A32" s="34">
        <v>2011.0</v>
      </c>
      <c r="B32" s="30">
        <v>1.77084063293271E12</v>
      </c>
      <c r="C32" s="30">
        <f t="shared" si="1"/>
        <v>1.770840633</v>
      </c>
      <c r="D32" s="30">
        <v>1.44374591293341E12</v>
      </c>
      <c r="E32" s="30">
        <f t="shared" si="2"/>
        <v>1.443745913</v>
      </c>
      <c r="F32" s="30">
        <v>2.1260909642481E11</v>
      </c>
      <c r="G32" s="30">
        <f t="shared" si="3"/>
        <v>0.2126090964</v>
      </c>
      <c r="H32" s="30">
        <v>1.6594704135E13</v>
      </c>
      <c r="I32" s="30">
        <f t="shared" si="4"/>
        <v>16.59470414</v>
      </c>
      <c r="J32" s="30">
        <v>1.10356423178162E12</v>
      </c>
      <c r="K32" s="30">
        <f t="shared" si="5"/>
        <v>1.103564232</v>
      </c>
      <c r="L32" s="30">
        <v>5.137947263358E10</v>
      </c>
      <c r="M32" s="30">
        <f t="shared" si="6"/>
        <v>0.05137947263</v>
      </c>
      <c r="N32" s="30">
        <v>8.275592638197E12</v>
      </c>
      <c r="O32" s="30">
        <f t="shared" si="7"/>
        <v>8.275592638</v>
      </c>
      <c r="P32" s="30">
        <v>1.61639919883392E12</v>
      </c>
      <c r="Q32" s="30">
        <f t="shared" si="8"/>
        <v>1.616399199</v>
      </c>
      <c r="R32" s="30">
        <v>4.21991232203765E12</v>
      </c>
      <c r="S32" s="30">
        <f t="shared" si="9"/>
        <v>4.219912322</v>
      </c>
      <c r="T32" s="30">
        <v>2.68596673201403E12</v>
      </c>
      <c r="U32" s="30">
        <f t="shared" si="10"/>
        <v>2.685966732</v>
      </c>
      <c r="V32" s="30">
        <v>6.4782233389006E11</v>
      </c>
      <c r="W32" s="30">
        <f t="shared" si="11"/>
        <v>0.6478223339</v>
      </c>
      <c r="X32" s="30">
        <v>1.15402407491256E13</v>
      </c>
      <c r="Y32" s="30">
        <f t="shared" si="12"/>
        <v>11.54024075</v>
      </c>
      <c r="Z32" s="7">
        <v>1.886944683662676E11</v>
      </c>
      <c r="AA32" s="30">
        <f t="shared" si="13"/>
        <v>0.1886944684</v>
      </c>
      <c r="AH32" s="33"/>
      <c r="AI32" s="32"/>
      <c r="AJ32" s="33"/>
      <c r="AK32" s="33"/>
      <c r="AL32" s="33"/>
      <c r="AM32" s="33"/>
      <c r="AN32" s="33"/>
      <c r="AO32" s="33"/>
      <c r="AP32" s="33"/>
      <c r="AQ32" s="33"/>
    </row>
    <row r="33" ht="15.75" customHeight="1">
      <c r="A33" s="34">
        <v>2011.0</v>
      </c>
      <c r="B33" s="30">
        <v>1.77084063293271E12</v>
      </c>
      <c r="C33" s="30">
        <f t="shared" si="1"/>
        <v>1.770840633</v>
      </c>
      <c r="D33" s="30">
        <v>1.44374591293341E12</v>
      </c>
      <c r="E33" s="30">
        <f t="shared" si="2"/>
        <v>1.443745913</v>
      </c>
      <c r="F33" s="30">
        <v>2.1260909642481E11</v>
      </c>
      <c r="G33" s="30">
        <f t="shared" si="3"/>
        <v>0.2126090964</v>
      </c>
      <c r="H33" s="30">
        <v>1.6594704135E13</v>
      </c>
      <c r="I33" s="30">
        <f t="shared" si="4"/>
        <v>16.59470414</v>
      </c>
      <c r="J33" s="30">
        <v>1.10356423178162E12</v>
      </c>
      <c r="K33" s="30">
        <f t="shared" si="5"/>
        <v>1.103564232</v>
      </c>
      <c r="L33" s="30">
        <v>5.137947263358E10</v>
      </c>
      <c r="M33" s="30">
        <f t="shared" si="6"/>
        <v>0.05137947263</v>
      </c>
      <c r="N33" s="30">
        <v>8.275592638197E12</v>
      </c>
      <c r="O33" s="30">
        <f t="shared" si="7"/>
        <v>8.275592638</v>
      </c>
      <c r="P33" s="30">
        <v>1.61639919883392E12</v>
      </c>
      <c r="Q33" s="30">
        <f t="shared" si="8"/>
        <v>1.616399199</v>
      </c>
      <c r="R33" s="30">
        <v>4.21991232203765E12</v>
      </c>
      <c r="S33" s="30">
        <f t="shared" si="9"/>
        <v>4.219912322</v>
      </c>
      <c r="T33" s="30">
        <v>2.68596673201403E12</v>
      </c>
      <c r="U33" s="30">
        <f t="shared" si="10"/>
        <v>2.685966732</v>
      </c>
      <c r="V33" s="30">
        <v>6.4782233389006E11</v>
      </c>
      <c r="W33" s="30">
        <f t="shared" si="11"/>
        <v>0.6478223339</v>
      </c>
      <c r="X33" s="30">
        <v>1.15402407491256E13</v>
      </c>
      <c r="Y33" s="30">
        <f t="shared" si="12"/>
        <v>11.54024075</v>
      </c>
      <c r="Z33" s="7">
        <v>1.886944683662676E11</v>
      </c>
      <c r="AA33" s="30">
        <f t="shared" si="13"/>
        <v>0.1886944684</v>
      </c>
      <c r="AH33" s="33"/>
      <c r="AI33" s="32"/>
      <c r="AJ33" s="33"/>
      <c r="AK33" s="33"/>
      <c r="AL33" s="33"/>
      <c r="AM33" s="33"/>
      <c r="AN33" s="33"/>
      <c r="AO33" s="33"/>
      <c r="AP33" s="33"/>
      <c r="AQ33" s="33"/>
    </row>
    <row r="34" ht="15.75" customHeight="1">
      <c r="A34" s="34">
        <v>2012.0</v>
      </c>
      <c r="B34" s="30">
        <v>1.80486159791879E12</v>
      </c>
      <c r="C34" s="30">
        <f t="shared" si="1"/>
        <v>1.804861598</v>
      </c>
      <c r="D34" s="30">
        <v>1.46909320156391E12</v>
      </c>
      <c r="E34" s="30">
        <f t="shared" si="2"/>
        <v>1.469093202</v>
      </c>
      <c r="F34" s="30">
        <v>2.2569590922526E11</v>
      </c>
      <c r="G34" s="30">
        <f t="shared" si="3"/>
        <v>0.2256959092</v>
      </c>
      <c r="H34" s="30">
        <v>1.6974575729E13</v>
      </c>
      <c r="I34" s="30">
        <f t="shared" si="4"/>
        <v>16.97457573</v>
      </c>
      <c r="J34" s="30">
        <v>1.14277619480808E12</v>
      </c>
      <c r="K34" s="30">
        <f t="shared" si="5"/>
        <v>1.142776195</v>
      </c>
      <c r="L34" s="30">
        <v>5.319737020104E10</v>
      </c>
      <c r="M34" s="30">
        <f t="shared" si="6"/>
        <v>0.0531973702</v>
      </c>
      <c r="N34" s="30">
        <v>8.9263634328263E12</v>
      </c>
      <c r="O34" s="30">
        <f t="shared" si="7"/>
        <v>8.926363433</v>
      </c>
      <c r="P34" s="30">
        <v>1.70459620350432E12</v>
      </c>
      <c r="Q34" s="30">
        <f t="shared" si="8"/>
        <v>1.704596204</v>
      </c>
      <c r="R34" s="30">
        <v>4.2779256088506E12</v>
      </c>
      <c r="S34" s="30">
        <f t="shared" si="9"/>
        <v>4.277925609</v>
      </c>
      <c r="T34" s="30">
        <v>2.72649792633732E12</v>
      </c>
      <c r="U34" s="30">
        <f t="shared" si="10"/>
        <v>2.726497926</v>
      </c>
      <c r="V34" s="30">
        <v>6.5546180359512E11</v>
      </c>
      <c r="W34" s="30">
        <f t="shared" si="11"/>
        <v>0.6554618036</v>
      </c>
      <c r="X34" s="30">
        <v>1.14343194558391E13</v>
      </c>
      <c r="Y34" s="30">
        <f t="shared" si="12"/>
        <v>11.43431946</v>
      </c>
      <c r="Z34" s="7">
        <v>1.990812397316883E11</v>
      </c>
      <c r="AA34" s="30">
        <f t="shared" si="13"/>
        <v>0.1990812397</v>
      </c>
      <c r="AH34" s="33"/>
      <c r="AI34" s="32"/>
      <c r="AJ34" s="33"/>
      <c r="AK34" s="33"/>
      <c r="AL34" s="33"/>
      <c r="AM34" s="33"/>
      <c r="AN34" s="33"/>
      <c r="AO34" s="33"/>
      <c r="AP34" s="33"/>
      <c r="AQ34" s="33"/>
    </row>
    <row r="35" ht="15.75" customHeight="1">
      <c r="A35" s="34">
        <v>2012.0</v>
      </c>
      <c r="B35" s="30">
        <v>1.80486159791879E12</v>
      </c>
      <c r="C35" s="30">
        <f t="shared" si="1"/>
        <v>1.804861598</v>
      </c>
      <c r="D35" s="30">
        <v>1.46909320156391E12</v>
      </c>
      <c r="E35" s="30">
        <f t="shared" si="2"/>
        <v>1.469093202</v>
      </c>
      <c r="F35" s="30">
        <v>2.2569590922526E11</v>
      </c>
      <c r="G35" s="30">
        <f t="shared" si="3"/>
        <v>0.2256959092</v>
      </c>
      <c r="H35" s="30">
        <v>1.6974575729E13</v>
      </c>
      <c r="I35" s="30">
        <f t="shared" si="4"/>
        <v>16.97457573</v>
      </c>
      <c r="J35" s="30">
        <v>1.14277619480808E12</v>
      </c>
      <c r="K35" s="30">
        <f t="shared" si="5"/>
        <v>1.142776195</v>
      </c>
      <c r="L35" s="30">
        <v>5.319737020104E10</v>
      </c>
      <c r="M35" s="30">
        <f t="shared" si="6"/>
        <v>0.0531973702</v>
      </c>
      <c r="N35" s="30">
        <v>8.9263634328263E12</v>
      </c>
      <c r="O35" s="30">
        <f t="shared" si="7"/>
        <v>8.926363433</v>
      </c>
      <c r="P35" s="30">
        <v>1.70459620350432E12</v>
      </c>
      <c r="Q35" s="30">
        <f t="shared" si="8"/>
        <v>1.704596204</v>
      </c>
      <c r="R35" s="30">
        <v>4.2779256088506E12</v>
      </c>
      <c r="S35" s="30">
        <f t="shared" si="9"/>
        <v>4.277925609</v>
      </c>
      <c r="T35" s="30">
        <v>2.72649792633732E12</v>
      </c>
      <c r="U35" s="30">
        <f t="shared" si="10"/>
        <v>2.726497926</v>
      </c>
      <c r="V35" s="30">
        <v>6.5546180359512E11</v>
      </c>
      <c r="W35" s="30">
        <f t="shared" si="11"/>
        <v>0.6554618036</v>
      </c>
      <c r="X35" s="30">
        <v>1.14343194558391E13</v>
      </c>
      <c r="Y35" s="30">
        <f t="shared" si="12"/>
        <v>11.43431946</v>
      </c>
      <c r="Z35" s="7">
        <v>1.990812397316883E11</v>
      </c>
      <c r="AA35" s="30">
        <f t="shared" si="13"/>
        <v>0.1990812397</v>
      </c>
      <c r="AH35" s="33"/>
      <c r="AI35" s="32"/>
      <c r="AJ35" s="33"/>
      <c r="AK35" s="33"/>
      <c r="AL35" s="33"/>
      <c r="AM35" s="33"/>
      <c r="AN35" s="33"/>
      <c r="AO35" s="33"/>
      <c r="AP35" s="33"/>
      <c r="AQ35" s="33"/>
    </row>
    <row r="36" ht="15.75" customHeight="1">
      <c r="A36" s="34">
        <v>2012.0</v>
      </c>
      <c r="B36" s="30">
        <v>1.80486159791879E12</v>
      </c>
      <c r="C36" s="30">
        <f t="shared" si="1"/>
        <v>1.804861598</v>
      </c>
      <c r="D36" s="30">
        <v>1.46909320156391E12</v>
      </c>
      <c r="E36" s="30">
        <f t="shared" si="2"/>
        <v>1.469093202</v>
      </c>
      <c r="F36" s="30">
        <v>2.2569590922526E11</v>
      </c>
      <c r="G36" s="30">
        <f t="shared" si="3"/>
        <v>0.2256959092</v>
      </c>
      <c r="H36" s="30">
        <v>1.6974575729E13</v>
      </c>
      <c r="I36" s="30">
        <f t="shared" si="4"/>
        <v>16.97457573</v>
      </c>
      <c r="J36" s="30">
        <v>1.14277619480808E12</v>
      </c>
      <c r="K36" s="30">
        <f t="shared" si="5"/>
        <v>1.142776195</v>
      </c>
      <c r="L36" s="30">
        <v>5.319737020104E10</v>
      </c>
      <c r="M36" s="30">
        <f t="shared" si="6"/>
        <v>0.0531973702</v>
      </c>
      <c r="N36" s="30">
        <v>8.9263634328263E12</v>
      </c>
      <c r="O36" s="30">
        <f t="shared" si="7"/>
        <v>8.926363433</v>
      </c>
      <c r="P36" s="30">
        <v>1.70459620350432E12</v>
      </c>
      <c r="Q36" s="30">
        <f t="shared" si="8"/>
        <v>1.704596204</v>
      </c>
      <c r="R36" s="30">
        <v>4.2779256088506E12</v>
      </c>
      <c r="S36" s="30">
        <f t="shared" si="9"/>
        <v>4.277925609</v>
      </c>
      <c r="T36" s="30">
        <v>2.72649792633732E12</v>
      </c>
      <c r="U36" s="30">
        <f t="shared" si="10"/>
        <v>2.726497926</v>
      </c>
      <c r="V36" s="30">
        <v>6.5546180359512E11</v>
      </c>
      <c r="W36" s="30">
        <f t="shared" si="11"/>
        <v>0.6554618036</v>
      </c>
      <c r="X36" s="30">
        <v>1.14343194558391E13</v>
      </c>
      <c r="Y36" s="30">
        <f t="shared" si="12"/>
        <v>11.43431946</v>
      </c>
      <c r="Z36" s="7">
        <v>1.990812397316883E11</v>
      </c>
      <c r="AA36" s="30">
        <f t="shared" si="13"/>
        <v>0.1990812397</v>
      </c>
      <c r="AH36" s="33"/>
      <c r="AI36" s="32"/>
      <c r="AJ36" s="33"/>
      <c r="AK36" s="33"/>
      <c r="AL36" s="33"/>
      <c r="AM36" s="33"/>
      <c r="AN36" s="33"/>
      <c r="AO36" s="33"/>
      <c r="AP36" s="33"/>
      <c r="AQ36" s="33"/>
    </row>
    <row r="37" ht="15.75" customHeight="1">
      <c r="A37" s="34">
        <v>2012.0</v>
      </c>
      <c r="B37" s="30">
        <v>1.80486159791879E12</v>
      </c>
      <c r="C37" s="30">
        <f t="shared" si="1"/>
        <v>1.804861598</v>
      </c>
      <c r="D37" s="30">
        <v>1.46909320156391E12</v>
      </c>
      <c r="E37" s="30">
        <f t="shared" si="2"/>
        <v>1.469093202</v>
      </c>
      <c r="F37" s="30">
        <v>2.2569590922526E11</v>
      </c>
      <c r="G37" s="30">
        <f t="shared" si="3"/>
        <v>0.2256959092</v>
      </c>
      <c r="H37" s="30">
        <v>1.6974575729E13</v>
      </c>
      <c r="I37" s="30">
        <f t="shared" si="4"/>
        <v>16.97457573</v>
      </c>
      <c r="J37" s="30">
        <v>1.14277619480808E12</v>
      </c>
      <c r="K37" s="30">
        <f t="shared" si="5"/>
        <v>1.142776195</v>
      </c>
      <c r="L37" s="30">
        <v>5.319737020104E10</v>
      </c>
      <c r="M37" s="30">
        <f t="shared" si="6"/>
        <v>0.0531973702</v>
      </c>
      <c r="N37" s="30">
        <v>8.9263634328263E12</v>
      </c>
      <c r="O37" s="30">
        <f t="shared" si="7"/>
        <v>8.926363433</v>
      </c>
      <c r="P37" s="30">
        <v>1.70459620350432E12</v>
      </c>
      <c r="Q37" s="30">
        <f t="shared" si="8"/>
        <v>1.704596204</v>
      </c>
      <c r="R37" s="30">
        <v>4.2779256088506E12</v>
      </c>
      <c r="S37" s="30">
        <f t="shared" si="9"/>
        <v>4.277925609</v>
      </c>
      <c r="T37" s="30">
        <v>2.72649792633732E12</v>
      </c>
      <c r="U37" s="30">
        <f t="shared" si="10"/>
        <v>2.726497926</v>
      </c>
      <c r="V37" s="30">
        <v>6.5546180359512E11</v>
      </c>
      <c r="W37" s="30">
        <f t="shared" si="11"/>
        <v>0.6554618036</v>
      </c>
      <c r="X37" s="30">
        <v>1.14343194558391E13</v>
      </c>
      <c r="Y37" s="30">
        <f t="shared" si="12"/>
        <v>11.43431946</v>
      </c>
      <c r="Z37" s="7">
        <v>1.990812397316883E11</v>
      </c>
      <c r="AA37" s="30">
        <f t="shared" si="13"/>
        <v>0.1990812397</v>
      </c>
      <c r="AH37" s="33"/>
      <c r="AI37" s="32"/>
      <c r="AJ37" s="33"/>
      <c r="AK37" s="33"/>
      <c r="AL37" s="33"/>
      <c r="AM37" s="33"/>
      <c r="AN37" s="33"/>
      <c r="AO37" s="33"/>
      <c r="AP37" s="33"/>
      <c r="AQ37" s="33"/>
    </row>
    <row r="38" ht="15.75" customHeight="1">
      <c r="A38" s="34">
        <v>2013.0</v>
      </c>
      <c r="B38" s="30">
        <v>1.85909448836514E12</v>
      </c>
      <c r="C38" s="30">
        <f t="shared" si="1"/>
        <v>1.859094488</v>
      </c>
      <c r="D38" s="30">
        <v>1.50326157065963E12</v>
      </c>
      <c r="E38" s="30">
        <f t="shared" si="2"/>
        <v>1.503261571</v>
      </c>
      <c r="F38" s="30">
        <v>2.3316307698991E11</v>
      </c>
      <c r="G38" s="30">
        <f t="shared" si="3"/>
        <v>0.233163077</v>
      </c>
      <c r="H38" s="30">
        <v>1.7334068403E13</v>
      </c>
      <c r="I38" s="30">
        <f t="shared" si="4"/>
        <v>17.3340684</v>
      </c>
      <c r="J38" s="30">
        <v>1.15251380858462E12</v>
      </c>
      <c r="K38" s="30">
        <f t="shared" si="5"/>
        <v>1.152513809</v>
      </c>
      <c r="L38" s="30">
        <v>5.566441879374E10</v>
      </c>
      <c r="M38" s="30">
        <f t="shared" si="6"/>
        <v>0.05566441879</v>
      </c>
      <c r="N38" s="30">
        <v>9.61959821528848E12</v>
      </c>
      <c r="O38" s="30">
        <f t="shared" si="7"/>
        <v>9.619598215</v>
      </c>
      <c r="P38" s="30">
        <v>1.81345353076663E12</v>
      </c>
      <c r="Q38" s="30">
        <f t="shared" si="8"/>
        <v>1.813453531</v>
      </c>
      <c r="R38" s="30">
        <v>4.36370230279586E12</v>
      </c>
      <c r="S38" s="30">
        <f t="shared" si="9"/>
        <v>4.363702303</v>
      </c>
      <c r="T38" s="30">
        <v>2.77557274853675E12</v>
      </c>
      <c r="U38" s="30">
        <f t="shared" si="10"/>
        <v>2.775572749</v>
      </c>
      <c r="V38" s="30">
        <v>6.6720862335465E11</v>
      </c>
      <c r="W38" s="30">
        <f t="shared" si="11"/>
        <v>0.6672086234</v>
      </c>
      <c r="X38" s="30">
        <v>1.14149094662159E13</v>
      </c>
      <c r="Y38" s="30">
        <f t="shared" si="12"/>
        <v>11.41490947</v>
      </c>
      <c r="Z38" s="7">
        <v>2.1013723790138867E11</v>
      </c>
      <c r="AA38" s="30">
        <f t="shared" si="13"/>
        <v>0.2101372379</v>
      </c>
      <c r="AH38" s="33"/>
      <c r="AI38" s="32"/>
      <c r="AJ38" s="33"/>
      <c r="AK38" s="33"/>
      <c r="AL38" s="33"/>
      <c r="AM38" s="33"/>
      <c r="AN38" s="33"/>
      <c r="AO38" s="33"/>
      <c r="AP38" s="33"/>
      <c r="AQ38" s="33"/>
    </row>
    <row r="39" ht="15.75" customHeight="1">
      <c r="A39" s="34">
        <v>2013.0</v>
      </c>
      <c r="B39" s="30">
        <v>1.85909448836514E12</v>
      </c>
      <c r="C39" s="30">
        <f t="shared" si="1"/>
        <v>1.859094488</v>
      </c>
      <c r="D39" s="30">
        <v>1.50326157065963E12</v>
      </c>
      <c r="E39" s="30">
        <f t="shared" si="2"/>
        <v>1.503261571</v>
      </c>
      <c r="F39" s="30">
        <v>2.3316307698991E11</v>
      </c>
      <c r="G39" s="30">
        <f t="shared" si="3"/>
        <v>0.233163077</v>
      </c>
      <c r="H39" s="30">
        <v>1.7334068403E13</v>
      </c>
      <c r="I39" s="30">
        <f t="shared" si="4"/>
        <v>17.3340684</v>
      </c>
      <c r="J39" s="30">
        <v>1.15251380858462E12</v>
      </c>
      <c r="K39" s="30">
        <f t="shared" si="5"/>
        <v>1.152513809</v>
      </c>
      <c r="L39" s="30">
        <v>5.566441879374E10</v>
      </c>
      <c r="M39" s="30">
        <f t="shared" si="6"/>
        <v>0.05566441879</v>
      </c>
      <c r="N39" s="30">
        <v>9.61959821528848E12</v>
      </c>
      <c r="O39" s="30">
        <f t="shared" si="7"/>
        <v>9.619598215</v>
      </c>
      <c r="P39" s="30">
        <v>1.81345353076663E12</v>
      </c>
      <c r="Q39" s="30">
        <f t="shared" si="8"/>
        <v>1.813453531</v>
      </c>
      <c r="R39" s="30">
        <v>4.36370230279586E12</v>
      </c>
      <c r="S39" s="30">
        <f t="shared" si="9"/>
        <v>4.363702303</v>
      </c>
      <c r="T39" s="30">
        <v>2.77557274853675E12</v>
      </c>
      <c r="U39" s="30">
        <f t="shared" si="10"/>
        <v>2.775572749</v>
      </c>
      <c r="V39" s="30">
        <v>6.6720862335465E11</v>
      </c>
      <c r="W39" s="30">
        <f t="shared" si="11"/>
        <v>0.6672086234</v>
      </c>
      <c r="X39" s="30">
        <v>1.14149094662159E13</v>
      </c>
      <c r="Y39" s="30">
        <f t="shared" si="12"/>
        <v>11.41490947</v>
      </c>
      <c r="Z39" s="7">
        <v>2.1013723790138867E11</v>
      </c>
      <c r="AA39" s="30">
        <f t="shared" si="13"/>
        <v>0.2101372379</v>
      </c>
      <c r="AH39" s="33"/>
      <c r="AI39" s="32"/>
      <c r="AJ39" s="33"/>
      <c r="AK39" s="33"/>
      <c r="AL39" s="33"/>
      <c r="AM39" s="33"/>
      <c r="AN39" s="33"/>
      <c r="AO39" s="33"/>
      <c r="AP39" s="33"/>
      <c r="AQ39" s="33"/>
    </row>
    <row r="40" ht="15.75" customHeight="1">
      <c r="A40" s="34">
        <v>2013.0</v>
      </c>
      <c r="B40" s="30">
        <v>1.85909448836514E12</v>
      </c>
      <c r="C40" s="30">
        <f t="shared" si="1"/>
        <v>1.859094488</v>
      </c>
      <c r="D40" s="30">
        <v>1.50326157065963E12</v>
      </c>
      <c r="E40" s="30">
        <f t="shared" si="2"/>
        <v>1.503261571</v>
      </c>
      <c r="F40" s="30">
        <v>2.3316307698991E11</v>
      </c>
      <c r="G40" s="30">
        <f t="shared" si="3"/>
        <v>0.233163077</v>
      </c>
      <c r="H40" s="30">
        <v>1.7334068403E13</v>
      </c>
      <c r="I40" s="30">
        <f t="shared" si="4"/>
        <v>17.3340684</v>
      </c>
      <c r="J40" s="30">
        <v>1.15251380858462E12</v>
      </c>
      <c r="K40" s="30">
        <f t="shared" si="5"/>
        <v>1.152513809</v>
      </c>
      <c r="L40" s="30">
        <v>5.566441879374E10</v>
      </c>
      <c r="M40" s="30">
        <f t="shared" si="6"/>
        <v>0.05566441879</v>
      </c>
      <c r="N40" s="30">
        <v>9.61959821528848E12</v>
      </c>
      <c r="O40" s="30">
        <f t="shared" si="7"/>
        <v>9.619598215</v>
      </c>
      <c r="P40" s="30">
        <v>1.81345353076663E12</v>
      </c>
      <c r="Q40" s="30">
        <f t="shared" si="8"/>
        <v>1.813453531</v>
      </c>
      <c r="R40" s="30">
        <v>4.36370230279586E12</v>
      </c>
      <c r="S40" s="30">
        <f t="shared" si="9"/>
        <v>4.363702303</v>
      </c>
      <c r="T40" s="30">
        <v>2.77557274853675E12</v>
      </c>
      <c r="U40" s="30">
        <f t="shared" si="10"/>
        <v>2.775572749</v>
      </c>
      <c r="V40" s="30">
        <v>6.6720862335465E11</v>
      </c>
      <c r="W40" s="30">
        <f t="shared" si="11"/>
        <v>0.6672086234</v>
      </c>
      <c r="X40" s="30">
        <v>1.14149094662159E13</v>
      </c>
      <c r="Y40" s="30">
        <f t="shared" si="12"/>
        <v>11.41490947</v>
      </c>
      <c r="Z40" s="7">
        <v>2.1013723790138867E11</v>
      </c>
      <c r="AA40" s="30">
        <f t="shared" si="13"/>
        <v>0.2101372379</v>
      </c>
      <c r="AH40" s="33"/>
      <c r="AI40" s="32"/>
      <c r="AJ40" s="33"/>
      <c r="AK40" s="33"/>
      <c r="AL40" s="33"/>
      <c r="AM40" s="33"/>
      <c r="AN40" s="33"/>
      <c r="AO40" s="33"/>
      <c r="AP40" s="33"/>
      <c r="AQ40" s="33"/>
    </row>
    <row r="41" ht="15.75" customHeight="1">
      <c r="A41" s="34">
        <v>2013.0</v>
      </c>
      <c r="B41" s="30">
        <v>1.85909448836514E12</v>
      </c>
      <c r="C41" s="30">
        <f t="shared" si="1"/>
        <v>1.859094488</v>
      </c>
      <c r="D41" s="30">
        <v>1.50326157065963E12</v>
      </c>
      <c r="E41" s="30">
        <f t="shared" si="2"/>
        <v>1.503261571</v>
      </c>
      <c r="F41" s="30">
        <v>2.3316307698991E11</v>
      </c>
      <c r="G41" s="30">
        <f t="shared" si="3"/>
        <v>0.233163077</v>
      </c>
      <c r="H41" s="30">
        <v>1.7334068403E13</v>
      </c>
      <c r="I41" s="30">
        <f t="shared" si="4"/>
        <v>17.3340684</v>
      </c>
      <c r="J41" s="30">
        <v>1.15251380858462E12</v>
      </c>
      <c r="K41" s="30">
        <f t="shared" si="5"/>
        <v>1.152513809</v>
      </c>
      <c r="L41" s="30">
        <v>5.566441879374E10</v>
      </c>
      <c r="M41" s="30">
        <f t="shared" si="6"/>
        <v>0.05566441879</v>
      </c>
      <c r="N41" s="30">
        <v>9.61959821528848E12</v>
      </c>
      <c r="O41" s="30">
        <f t="shared" si="7"/>
        <v>9.619598215</v>
      </c>
      <c r="P41" s="30">
        <v>1.81345353076663E12</v>
      </c>
      <c r="Q41" s="30">
        <f t="shared" si="8"/>
        <v>1.813453531</v>
      </c>
      <c r="R41" s="30">
        <v>4.36370230279586E12</v>
      </c>
      <c r="S41" s="30">
        <f t="shared" si="9"/>
        <v>4.363702303</v>
      </c>
      <c r="T41" s="30">
        <v>2.77557274853675E12</v>
      </c>
      <c r="U41" s="30">
        <f t="shared" si="10"/>
        <v>2.775572749</v>
      </c>
      <c r="V41" s="30">
        <v>6.6720862335465E11</v>
      </c>
      <c r="W41" s="30">
        <f t="shared" si="11"/>
        <v>0.6672086234</v>
      </c>
      <c r="X41" s="30">
        <v>1.14149094662159E13</v>
      </c>
      <c r="Y41" s="30">
        <f t="shared" si="12"/>
        <v>11.41490947</v>
      </c>
      <c r="Z41" s="7">
        <v>2.1013723790138867E11</v>
      </c>
      <c r="AA41" s="30">
        <f t="shared" si="13"/>
        <v>0.2101372379</v>
      </c>
      <c r="AH41" s="33"/>
      <c r="AI41" s="32"/>
      <c r="AJ41" s="33"/>
      <c r="AK41" s="33"/>
      <c r="AL41" s="33"/>
      <c r="AM41" s="33"/>
      <c r="AN41" s="33"/>
      <c r="AO41" s="33"/>
      <c r="AP41" s="33"/>
      <c r="AQ41" s="33"/>
    </row>
    <row r="42" ht="15.75" customHeight="1">
      <c r="A42" s="34">
        <v>2014.0</v>
      </c>
      <c r="B42" s="30">
        <v>1.86846350175579E12</v>
      </c>
      <c r="C42" s="30">
        <f t="shared" si="1"/>
        <v>1.868463502</v>
      </c>
      <c r="D42" s="30">
        <v>1.54645729238653E12</v>
      </c>
      <c r="E42" s="30">
        <f t="shared" si="2"/>
        <v>1.546457292</v>
      </c>
      <c r="F42" s="30">
        <v>2.3734287366224E11</v>
      </c>
      <c r="G42" s="30">
        <f t="shared" si="3"/>
        <v>0.2373428737</v>
      </c>
      <c r="H42" s="30">
        <v>1.7771549056E13</v>
      </c>
      <c r="I42" s="30">
        <f t="shared" si="4"/>
        <v>17.77154906</v>
      </c>
      <c r="J42" s="30">
        <v>1.18137002868969E12</v>
      </c>
      <c r="K42" s="30">
        <f t="shared" si="5"/>
        <v>1.181370029</v>
      </c>
      <c r="L42" s="30">
        <v>5.746727310759E10</v>
      </c>
      <c r="M42" s="30">
        <f t="shared" si="6"/>
        <v>0.05746727311</v>
      </c>
      <c r="N42" s="30">
        <v>1.03339268434438E13</v>
      </c>
      <c r="O42" s="30">
        <f t="shared" si="7"/>
        <v>10.33392684</v>
      </c>
      <c r="P42" s="30">
        <v>1.94783456490895E12</v>
      </c>
      <c r="Q42" s="30">
        <f t="shared" si="8"/>
        <v>1.947834565</v>
      </c>
      <c r="R42" s="30">
        <v>4.37662782963751E12</v>
      </c>
      <c r="S42" s="30">
        <f t="shared" si="9"/>
        <v>4.37662783</v>
      </c>
      <c r="T42" s="30">
        <v>2.86424223120547E12</v>
      </c>
      <c r="U42" s="30">
        <f t="shared" si="10"/>
        <v>2.864242231</v>
      </c>
      <c r="V42" s="30">
        <v>6.8288723386062E11</v>
      </c>
      <c r="W42" s="30">
        <f t="shared" si="11"/>
        <v>0.6828872339</v>
      </c>
      <c r="X42" s="30">
        <v>1.15806540680394E13</v>
      </c>
      <c r="Y42" s="30">
        <f t="shared" si="12"/>
        <v>11.58065407</v>
      </c>
      <c r="Z42" s="7">
        <v>2.2363276220756018E11</v>
      </c>
      <c r="AA42" s="30">
        <f t="shared" si="13"/>
        <v>0.2236327622</v>
      </c>
      <c r="AH42" s="33"/>
      <c r="AI42" s="32"/>
      <c r="AJ42" s="33"/>
      <c r="AK42" s="33"/>
      <c r="AL42" s="33"/>
      <c r="AM42" s="33"/>
      <c r="AN42" s="33"/>
      <c r="AO42" s="33"/>
      <c r="AP42" s="33"/>
      <c r="AQ42" s="33"/>
    </row>
    <row r="43" ht="15.75" customHeight="1">
      <c r="A43" s="34">
        <v>2014.0</v>
      </c>
      <c r="B43" s="30">
        <v>1.86846350175579E12</v>
      </c>
      <c r="C43" s="30">
        <f t="shared" si="1"/>
        <v>1.868463502</v>
      </c>
      <c r="D43" s="30">
        <v>1.54645729238653E12</v>
      </c>
      <c r="E43" s="30">
        <f t="shared" si="2"/>
        <v>1.546457292</v>
      </c>
      <c r="F43" s="30">
        <v>2.3734287366224E11</v>
      </c>
      <c r="G43" s="30">
        <f t="shared" si="3"/>
        <v>0.2373428737</v>
      </c>
      <c r="H43" s="30">
        <v>1.7771549056E13</v>
      </c>
      <c r="I43" s="30">
        <f t="shared" si="4"/>
        <v>17.77154906</v>
      </c>
      <c r="J43" s="30">
        <v>1.18137002868969E12</v>
      </c>
      <c r="K43" s="30">
        <f t="shared" si="5"/>
        <v>1.181370029</v>
      </c>
      <c r="L43" s="30">
        <v>5.746727310759E10</v>
      </c>
      <c r="M43" s="30">
        <f t="shared" si="6"/>
        <v>0.05746727311</v>
      </c>
      <c r="N43" s="30">
        <v>1.03339268434438E13</v>
      </c>
      <c r="O43" s="30">
        <f t="shared" si="7"/>
        <v>10.33392684</v>
      </c>
      <c r="P43" s="30">
        <v>1.94783456490895E12</v>
      </c>
      <c r="Q43" s="30">
        <f t="shared" si="8"/>
        <v>1.947834565</v>
      </c>
      <c r="R43" s="30">
        <v>4.37662782963751E12</v>
      </c>
      <c r="S43" s="30">
        <f t="shared" si="9"/>
        <v>4.37662783</v>
      </c>
      <c r="T43" s="30">
        <v>2.86424223120547E12</v>
      </c>
      <c r="U43" s="30">
        <f t="shared" si="10"/>
        <v>2.864242231</v>
      </c>
      <c r="V43" s="30">
        <v>6.8288723386062E11</v>
      </c>
      <c r="W43" s="30">
        <f t="shared" si="11"/>
        <v>0.6828872339</v>
      </c>
      <c r="X43" s="30">
        <v>1.15806540680394E13</v>
      </c>
      <c r="Y43" s="30">
        <f t="shared" si="12"/>
        <v>11.58065407</v>
      </c>
      <c r="Z43" s="7">
        <v>2.2363276220756018E11</v>
      </c>
      <c r="AA43" s="30">
        <f t="shared" si="13"/>
        <v>0.2236327622</v>
      </c>
      <c r="AH43" s="33"/>
      <c r="AI43" s="32"/>
      <c r="AJ43" s="33"/>
      <c r="AK43" s="33"/>
      <c r="AL43" s="33"/>
      <c r="AM43" s="33"/>
      <c r="AN43" s="33"/>
      <c r="AO43" s="33"/>
      <c r="AP43" s="33"/>
      <c r="AQ43" s="33"/>
    </row>
    <row r="44" ht="15.75" customHeight="1">
      <c r="A44" s="34">
        <v>2014.0</v>
      </c>
      <c r="B44" s="30">
        <v>1.86846350175579E12</v>
      </c>
      <c r="C44" s="30">
        <f t="shared" si="1"/>
        <v>1.868463502</v>
      </c>
      <c r="D44" s="30">
        <v>1.54645729238653E12</v>
      </c>
      <c r="E44" s="30">
        <f t="shared" si="2"/>
        <v>1.546457292</v>
      </c>
      <c r="F44" s="30">
        <v>2.3734287366224E11</v>
      </c>
      <c r="G44" s="30">
        <f t="shared" si="3"/>
        <v>0.2373428737</v>
      </c>
      <c r="H44" s="30">
        <v>1.7771549056E13</v>
      </c>
      <c r="I44" s="30">
        <f t="shared" si="4"/>
        <v>17.77154906</v>
      </c>
      <c r="J44" s="30">
        <v>1.18137002868969E12</v>
      </c>
      <c r="K44" s="30">
        <f t="shared" si="5"/>
        <v>1.181370029</v>
      </c>
      <c r="L44" s="30">
        <v>5.746727310759E10</v>
      </c>
      <c r="M44" s="30">
        <f t="shared" si="6"/>
        <v>0.05746727311</v>
      </c>
      <c r="N44" s="30">
        <v>1.03339268434438E13</v>
      </c>
      <c r="O44" s="30">
        <f t="shared" si="7"/>
        <v>10.33392684</v>
      </c>
      <c r="P44" s="30">
        <v>1.94783456490895E12</v>
      </c>
      <c r="Q44" s="30">
        <f t="shared" si="8"/>
        <v>1.947834565</v>
      </c>
      <c r="R44" s="30">
        <v>4.37662782963751E12</v>
      </c>
      <c r="S44" s="30">
        <f t="shared" si="9"/>
        <v>4.37662783</v>
      </c>
      <c r="T44" s="30">
        <v>2.86424223120547E12</v>
      </c>
      <c r="U44" s="30">
        <f t="shared" si="10"/>
        <v>2.864242231</v>
      </c>
      <c r="V44" s="30">
        <v>6.8288723386062E11</v>
      </c>
      <c r="W44" s="30">
        <f t="shared" si="11"/>
        <v>0.6828872339</v>
      </c>
      <c r="X44" s="30">
        <v>1.15806540680394E13</v>
      </c>
      <c r="Y44" s="30">
        <f t="shared" si="12"/>
        <v>11.58065407</v>
      </c>
      <c r="Z44" s="7">
        <v>2.2363276220756018E11</v>
      </c>
      <c r="AA44" s="30">
        <f t="shared" si="13"/>
        <v>0.2236327622</v>
      </c>
      <c r="AH44" s="33"/>
      <c r="AI44" s="32"/>
      <c r="AJ44" s="33"/>
      <c r="AK44" s="33"/>
      <c r="AL44" s="33"/>
      <c r="AM44" s="33"/>
      <c r="AN44" s="33"/>
      <c r="AO44" s="33"/>
      <c r="AP44" s="33"/>
      <c r="AQ44" s="33"/>
    </row>
    <row r="45" ht="15.75" customHeight="1">
      <c r="A45" s="34">
        <v>2014.0</v>
      </c>
      <c r="B45" s="30">
        <v>1.86846350175579E12</v>
      </c>
      <c r="C45" s="30">
        <f t="shared" si="1"/>
        <v>1.868463502</v>
      </c>
      <c r="D45" s="30">
        <v>1.54645729238653E12</v>
      </c>
      <c r="E45" s="30">
        <f t="shared" si="2"/>
        <v>1.546457292</v>
      </c>
      <c r="F45" s="30">
        <v>2.3734287366224E11</v>
      </c>
      <c r="G45" s="30">
        <f t="shared" si="3"/>
        <v>0.2373428737</v>
      </c>
      <c r="H45" s="30">
        <v>1.7771549056E13</v>
      </c>
      <c r="I45" s="30">
        <f t="shared" si="4"/>
        <v>17.77154906</v>
      </c>
      <c r="J45" s="30">
        <v>1.18137002868969E12</v>
      </c>
      <c r="K45" s="30">
        <f t="shared" si="5"/>
        <v>1.181370029</v>
      </c>
      <c r="L45" s="30">
        <v>5.746727310759E10</v>
      </c>
      <c r="M45" s="30">
        <f t="shared" si="6"/>
        <v>0.05746727311</v>
      </c>
      <c r="N45" s="30">
        <v>1.03339268434438E13</v>
      </c>
      <c r="O45" s="30">
        <f t="shared" si="7"/>
        <v>10.33392684</v>
      </c>
      <c r="P45" s="30">
        <v>1.94783456490895E12</v>
      </c>
      <c r="Q45" s="30">
        <f t="shared" si="8"/>
        <v>1.947834565</v>
      </c>
      <c r="R45" s="30">
        <v>4.37662782963751E12</v>
      </c>
      <c r="S45" s="30">
        <f t="shared" si="9"/>
        <v>4.37662783</v>
      </c>
      <c r="T45" s="30">
        <v>2.86424223120547E12</v>
      </c>
      <c r="U45" s="30">
        <f t="shared" si="10"/>
        <v>2.864242231</v>
      </c>
      <c r="V45" s="30">
        <v>6.8288723386062E11</v>
      </c>
      <c r="W45" s="30">
        <f t="shared" si="11"/>
        <v>0.6828872339</v>
      </c>
      <c r="X45" s="30">
        <v>1.15806540680394E13</v>
      </c>
      <c r="Y45" s="30">
        <f t="shared" si="12"/>
        <v>11.58065407</v>
      </c>
      <c r="Z45" s="7">
        <v>2.2363276220756018E11</v>
      </c>
      <c r="AA45" s="30">
        <f t="shared" si="13"/>
        <v>0.2236327622</v>
      </c>
      <c r="AH45" s="33"/>
      <c r="AI45" s="32"/>
      <c r="AJ45" s="33"/>
      <c r="AK45" s="33"/>
      <c r="AL45" s="33"/>
      <c r="AM45" s="33"/>
      <c r="AN45" s="33"/>
      <c r="AO45" s="33"/>
      <c r="AP45" s="33"/>
      <c r="AQ45" s="33"/>
    </row>
    <row r="46" ht="15.75" customHeight="1">
      <c r="A46" s="34">
        <v>2015.0</v>
      </c>
      <c r="B46" s="30">
        <v>1.80221220690468E12</v>
      </c>
      <c r="C46" s="30">
        <f t="shared" si="1"/>
        <v>1.802212207</v>
      </c>
      <c r="D46" s="30">
        <v>1.55650881621714E12</v>
      </c>
      <c r="E46" s="30">
        <f t="shared" si="2"/>
        <v>1.556508816</v>
      </c>
      <c r="F46" s="30">
        <v>2.4245035582783E11</v>
      </c>
      <c r="G46" s="30">
        <f t="shared" si="3"/>
        <v>0.2424503558</v>
      </c>
      <c r="H46" s="30">
        <v>1.8295019E13</v>
      </c>
      <c r="I46" s="30">
        <f t="shared" si="4"/>
        <v>18.295019</v>
      </c>
      <c r="J46" s="30">
        <v>1.21329446771688E12</v>
      </c>
      <c r="K46" s="30">
        <f t="shared" si="5"/>
        <v>1.213294468</v>
      </c>
      <c r="L46" s="30">
        <v>5.768032799867E10</v>
      </c>
      <c r="M46" s="30">
        <f t="shared" si="6"/>
        <v>0.057680328</v>
      </c>
      <c r="N46" s="30">
        <v>1.10615726185787E13</v>
      </c>
      <c r="O46" s="30">
        <f t="shared" si="7"/>
        <v>11.06157262</v>
      </c>
      <c r="P46" s="30">
        <v>2.10358836004494E12</v>
      </c>
      <c r="Q46" s="30">
        <f t="shared" si="8"/>
        <v>2.10358836</v>
      </c>
      <c r="R46" s="30">
        <v>4.44493065196418E12</v>
      </c>
      <c r="S46" s="30">
        <f t="shared" si="9"/>
        <v>4.444930652</v>
      </c>
      <c r="T46" s="30">
        <v>2.92791114091673E12</v>
      </c>
      <c r="U46" s="30">
        <f t="shared" si="10"/>
        <v>2.927911141</v>
      </c>
      <c r="V46" s="30">
        <v>6.9411818637963E11</v>
      </c>
      <c r="W46" s="30">
        <f t="shared" si="11"/>
        <v>0.6941181864</v>
      </c>
      <c r="X46" s="30">
        <v>1.18285995727654E13</v>
      </c>
      <c r="Y46" s="30">
        <f t="shared" si="12"/>
        <v>11.82859957</v>
      </c>
      <c r="Z46" s="7">
        <v>2.392583283817414E11</v>
      </c>
      <c r="AA46" s="30">
        <f t="shared" si="13"/>
        <v>0.2392583284</v>
      </c>
      <c r="AH46" s="33"/>
      <c r="AI46" s="32"/>
      <c r="AJ46" s="33"/>
      <c r="AK46" s="33"/>
      <c r="AL46" s="33"/>
      <c r="AM46" s="33"/>
      <c r="AN46" s="33"/>
      <c r="AO46" s="33"/>
      <c r="AP46" s="33"/>
      <c r="AQ46" s="33"/>
    </row>
    <row r="47" ht="15.75" customHeight="1">
      <c r="A47" s="34">
        <v>2015.0</v>
      </c>
      <c r="B47" s="30">
        <v>1.80221220690468E12</v>
      </c>
      <c r="C47" s="30">
        <f t="shared" si="1"/>
        <v>1.802212207</v>
      </c>
      <c r="D47" s="30">
        <v>1.55650881621714E12</v>
      </c>
      <c r="E47" s="30">
        <f t="shared" si="2"/>
        <v>1.556508816</v>
      </c>
      <c r="F47" s="30">
        <v>2.4245035582783E11</v>
      </c>
      <c r="G47" s="30">
        <f t="shared" si="3"/>
        <v>0.2424503558</v>
      </c>
      <c r="H47" s="30">
        <v>1.8295019E13</v>
      </c>
      <c r="I47" s="30">
        <f t="shared" si="4"/>
        <v>18.295019</v>
      </c>
      <c r="J47" s="30">
        <v>1.21329446771688E12</v>
      </c>
      <c r="K47" s="30">
        <f t="shared" si="5"/>
        <v>1.213294468</v>
      </c>
      <c r="L47" s="30">
        <v>5.768032799867E10</v>
      </c>
      <c r="M47" s="30">
        <f t="shared" si="6"/>
        <v>0.057680328</v>
      </c>
      <c r="N47" s="30">
        <v>1.10615726185787E13</v>
      </c>
      <c r="O47" s="30">
        <f t="shared" si="7"/>
        <v>11.06157262</v>
      </c>
      <c r="P47" s="30">
        <v>2.10358836004494E12</v>
      </c>
      <c r="Q47" s="30">
        <f t="shared" si="8"/>
        <v>2.10358836</v>
      </c>
      <c r="R47" s="30">
        <v>4.44493065196418E12</v>
      </c>
      <c r="S47" s="30">
        <f t="shared" si="9"/>
        <v>4.444930652</v>
      </c>
      <c r="T47" s="30">
        <v>2.92791114091673E12</v>
      </c>
      <c r="U47" s="30">
        <f t="shared" si="10"/>
        <v>2.927911141</v>
      </c>
      <c r="V47" s="30">
        <v>6.9411818637963E11</v>
      </c>
      <c r="W47" s="30">
        <f t="shared" si="11"/>
        <v>0.6941181864</v>
      </c>
      <c r="X47" s="30">
        <v>1.18285995727654E13</v>
      </c>
      <c r="Y47" s="30">
        <f t="shared" si="12"/>
        <v>11.82859957</v>
      </c>
      <c r="Z47" s="7">
        <v>2.392583283817414E11</v>
      </c>
      <c r="AA47" s="30">
        <f t="shared" si="13"/>
        <v>0.2392583284</v>
      </c>
      <c r="AH47" s="33"/>
      <c r="AI47" s="32"/>
      <c r="AJ47" s="33"/>
      <c r="AK47" s="33"/>
      <c r="AL47" s="33"/>
      <c r="AM47" s="33"/>
      <c r="AN47" s="33"/>
      <c r="AO47" s="33"/>
      <c r="AP47" s="33"/>
      <c r="AQ47" s="33"/>
    </row>
    <row r="48" ht="15.75" customHeight="1">
      <c r="A48" s="34">
        <v>2015.0</v>
      </c>
      <c r="B48" s="30">
        <v>1.80221220690468E12</v>
      </c>
      <c r="C48" s="30">
        <f t="shared" si="1"/>
        <v>1.802212207</v>
      </c>
      <c r="D48" s="30">
        <v>1.55650881621714E12</v>
      </c>
      <c r="E48" s="30">
        <f t="shared" si="2"/>
        <v>1.556508816</v>
      </c>
      <c r="F48" s="30">
        <v>2.4245035582783E11</v>
      </c>
      <c r="G48" s="30">
        <f t="shared" si="3"/>
        <v>0.2424503558</v>
      </c>
      <c r="H48" s="30">
        <v>1.8295019E13</v>
      </c>
      <c r="I48" s="30">
        <f t="shared" si="4"/>
        <v>18.295019</v>
      </c>
      <c r="J48" s="30">
        <v>1.21329446771688E12</v>
      </c>
      <c r="K48" s="30">
        <f t="shared" si="5"/>
        <v>1.213294468</v>
      </c>
      <c r="L48" s="30">
        <v>5.768032799867E10</v>
      </c>
      <c r="M48" s="30">
        <f t="shared" si="6"/>
        <v>0.057680328</v>
      </c>
      <c r="N48" s="30">
        <v>1.10615726185787E13</v>
      </c>
      <c r="O48" s="30">
        <f t="shared" si="7"/>
        <v>11.06157262</v>
      </c>
      <c r="P48" s="30">
        <v>2.10358836004494E12</v>
      </c>
      <c r="Q48" s="30">
        <f t="shared" si="8"/>
        <v>2.10358836</v>
      </c>
      <c r="R48" s="30">
        <v>4.44493065196418E12</v>
      </c>
      <c r="S48" s="30">
        <f t="shared" si="9"/>
        <v>4.444930652</v>
      </c>
      <c r="T48" s="30">
        <v>2.92791114091673E12</v>
      </c>
      <c r="U48" s="30">
        <f t="shared" si="10"/>
        <v>2.927911141</v>
      </c>
      <c r="V48" s="30">
        <v>6.9411818637963E11</v>
      </c>
      <c r="W48" s="30">
        <f t="shared" si="11"/>
        <v>0.6941181864</v>
      </c>
      <c r="X48" s="30">
        <v>1.18285995727654E13</v>
      </c>
      <c r="Y48" s="30">
        <f t="shared" si="12"/>
        <v>11.82859957</v>
      </c>
      <c r="Z48" s="7">
        <v>2.392583283817414E11</v>
      </c>
      <c r="AA48" s="30">
        <f t="shared" si="13"/>
        <v>0.2392583284</v>
      </c>
      <c r="AH48" s="33"/>
      <c r="AI48" s="32"/>
      <c r="AJ48" s="33"/>
      <c r="AK48" s="33"/>
      <c r="AL48" s="33"/>
      <c r="AM48" s="33"/>
      <c r="AN48" s="33"/>
      <c r="AO48" s="33"/>
      <c r="AP48" s="33"/>
      <c r="AQ48" s="33"/>
    </row>
    <row r="49" ht="15.75" customHeight="1">
      <c r="A49" s="34">
        <v>2015.0</v>
      </c>
      <c r="B49" s="30">
        <v>1.80221220690468E12</v>
      </c>
      <c r="C49" s="30">
        <f t="shared" si="1"/>
        <v>1.802212207</v>
      </c>
      <c r="D49" s="30">
        <v>1.55650881621714E12</v>
      </c>
      <c r="E49" s="30">
        <f t="shared" si="2"/>
        <v>1.556508816</v>
      </c>
      <c r="F49" s="30">
        <v>2.4245035582783E11</v>
      </c>
      <c r="G49" s="30">
        <f t="shared" si="3"/>
        <v>0.2424503558</v>
      </c>
      <c r="H49" s="30">
        <v>1.8295019E13</v>
      </c>
      <c r="I49" s="30">
        <f t="shared" si="4"/>
        <v>18.295019</v>
      </c>
      <c r="J49" s="30">
        <v>1.21329446771688E12</v>
      </c>
      <c r="K49" s="30">
        <f t="shared" si="5"/>
        <v>1.213294468</v>
      </c>
      <c r="L49" s="30">
        <v>5.768032799867E10</v>
      </c>
      <c r="M49" s="30">
        <f t="shared" si="6"/>
        <v>0.057680328</v>
      </c>
      <c r="N49" s="30">
        <v>1.10615726185787E13</v>
      </c>
      <c r="O49" s="30">
        <f t="shared" si="7"/>
        <v>11.06157262</v>
      </c>
      <c r="P49" s="30">
        <v>2.10358836004494E12</v>
      </c>
      <c r="Q49" s="30">
        <f t="shared" si="8"/>
        <v>2.10358836</v>
      </c>
      <c r="R49" s="30">
        <v>4.44493065196418E12</v>
      </c>
      <c r="S49" s="30">
        <f t="shared" si="9"/>
        <v>4.444930652</v>
      </c>
      <c r="T49" s="30">
        <v>2.92791114091673E12</v>
      </c>
      <c r="U49" s="30">
        <f t="shared" si="10"/>
        <v>2.927911141</v>
      </c>
      <c r="V49" s="30">
        <v>6.9411818637963E11</v>
      </c>
      <c r="W49" s="30">
        <f t="shared" si="11"/>
        <v>0.6941181864</v>
      </c>
      <c r="X49" s="30">
        <v>1.18285995727654E13</v>
      </c>
      <c r="Y49" s="30">
        <f t="shared" si="12"/>
        <v>11.82859957</v>
      </c>
      <c r="Z49" s="7">
        <v>2.392583283817414E11</v>
      </c>
      <c r="AA49" s="30">
        <f t="shared" si="13"/>
        <v>0.2392583284</v>
      </c>
      <c r="AH49" s="33"/>
      <c r="AI49" s="32"/>
      <c r="AJ49" s="33"/>
      <c r="AK49" s="33"/>
      <c r="AL49" s="33"/>
      <c r="AM49" s="33"/>
      <c r="AN49" s="33"/>
      <c r="AO49" s="33"/>
      <c r="AP49" s="33"/>
      <c r="AQ49" s="33"/>
    </row>
    <row r="50" ht="15.75" customHeight="1">
      <c r="A50" s="34">
        <v>2016.0</v>
      </c>
      <c r="B50" s="30">
        <v>1.74317323250386E12</v>
      </c>
      <c r="C50" s="30">
        <f t="shared" si="1"/>
        <v>1.743173233</v>
      </c>
      <c r="D50" s="30">
        <v>1.57267395308004E12</v>
      </c>
      <c r="E50" s="30">
        <f t="shared" si="2"/>
        <v>1.572673953</v>
      </c>
      <c r="F50" s="30">
        <v>2.4670060450417E11</v>
      </c>
      <c r="G50" s="30">
        <f t="shared" si="3"/>
        <v>0.2467006045</v>
      </c>
      <c r="H50" s="30">
        <v>1.8627887993E13</v>
      </c>
      <c r="I50" s="30">
        <f t="shared" si="4"/>
        <v>18.62788799</v>
      </c>
      <c r="J50" s="30">
        <v>1.2348000301197E12</v>
      </c>
      <c r="K50" s="30">
        <f t="shared" si="5"/>
        <v>1.23480003</v>
      </c>
      <c r="L50" s="30">
        <v>5.865500912287E10</v>
      </c>
      <c r="M50" s="30">
        <f t="shared" si="6"/>
        <v>0.05865500912</v>
      </c>
      <c r="N50" s="30">
        <v>1.18191534233538E13</v>
      </c>
      <c r="O50" s="30">
        <f t="shared" si="7"/>
        <v>11.81915342</v>
      </c>
      <c r="P50" s="30">
        <v>2.27726704155036E12</v>
      </c>
      <c r="Q50" s="30">
        <f t="shared" si="8"/>
        <v>2.277267042</v>
      </c>
      <c r="R50" s="30">
        <v>4.47843772805555E12</v>
      </c>
      <c r="S50" s="30">
        <f t="shared" si="9"/>
        <v>4.478437728</v>
      </c>
      <c r="T50" s="30">
        <v>2.98417710437602E12</v>
      </c>
      <c r="U50" s="30">
        <f t="shared" si="10"/>
        <v>2.984177104</v>
      </c>
      <c r="V50" s="30">
        <v>7.0847733757872E11</v>
      </c>
      <c r="W50" s="30">
        <f t="shared" si="11"/>
        <v>0.7084773376</v>
      </c>
      <c r="X50" s="30">
        <v>1.20441720809409E13</v>
      </c>
      <c r="Y50" s="30">
        <f t="shared" si="12"/>
        <v>12.04417208</v>
      </c>
      <c r="Z50" s="7">
        <v>2.5526473190812396E11</v>
      </c>
      <c r="AA50" s="30">
        <f t="shared" si="13"/>
        <v>0.2552647319</v>
      </c>
      <c r="AH50" s="33"/>
      <c r="AI50" s="32"/>
      <c r="AJ50" s="33"/>
      <c r="AK50" s="33"/>
      <c r="AL50" s="33"/>
      <c r="AM50" s="33"/>
      <c r="AN50" s="33"/>
      <c r="AO50" s="33"/>
      <c r="AP50" s="33"/>
      <c r="AQ50" s="33"/>
    </row>
    <row r="51" ht="15.75" customHeight="1">
      <c r="A51" s="34">
        <v>2016.0</v>
      </c>
      <c r="B51" s="30">
        <v>1.74317323250386E12</v>
      </c>
      <c r="C51" s="30">
        <f t="shared" si="1"/>
        <v>1.743173233</v>
      </c>
      <c r="D51" s="30">
        <v>1.57267395308004E12</v>
      </c>
      <c r="E51" s="30">
        <f t="shared" si="2"/>
        <v>1.572673953</v>
      </c>
      <c r="F51" s="30">
        <v>2.4670060450417E11</v>
      </c>
      <c r="G51" s="30">
        <f t="shared" si="3"/>
        <v>0.2467006045</v>
      </c>
      <c r="H51" s="30">
        <v>1.8627887993E13</v>
      </c>
      <c r="I51" s="30">
        <f t="shared" si="4"/>
        <v>18.62788799</v>
      </c>
      <c r="J51" s="30">
        <v>1.2348000301197E12</v>
      </c>
      <c r="K51" s="30">
        <f t="shared" si="5"/>
        <v>1.23480003</v>
      </c>
      <c r="L51" s="30">
        <v>5.865500912287E10</v>
      </c>
      <c r="M51" s="30">
        <f t="shared" si="6"/>
        <v>0.05865500912</v>
      </c>
      <c r="N51" s="30">
        <v>1.18191534233538E13</v>
      </c>
      <c r="O51" s="30">
        <f t="shared" si="7"/>
        <v>11.81915342</v>
      </c>
      <c r="P51" s="30">
        <v>2.27726704155036E12</v>
      </c>
      <c r="Q51" s="30">
        <f t="shared" si="8"/>
        <v>2.277267042</v>
      </c>
      <c r="R51" s="30">
        <v>4.47843772805555E12</v>
      </c>
      <c r="S51" s="30">
        <f t="shared" si="9"/>
        <v>4.478437728</v>
      </c>
      <c r="T51" s="30">
        <v>2.98417710437602E12</v>
      </c>
      <c r="U51" s="30">
        <f t="shared" si="10"/>
        <v>2.984177104</v>
      </c>
      <c r="V51" s="30">
        <v>7.0847733757872E11</v>
      </c>
      <c r="W51" s="30">
        <f t="shared" si="11"/>
        <v>0.7084773376</v>
      </c>
      <c r="X51" s="30">
        <v>1.20441720809409E13</v>
      </c>
      <c r="Y51" s="30">
        <f t="shared" si="12"/>
        <v>12.04417208</v>
      </c>
      <c r="Z51" s="7">
        <v>2.5526473190812396E11</v>
      </c>
      <c r="AA51" s="30">
        <f t="shared" si="13"/>
        <v>0.2552647319</v>
      </c>
      <c r="AH51" s="33"/>
      <c r="AI51" s="32"/>
      <c r="AJ51" s="33"/>
      <c r="AK51" s="33"/>
      <c r="AL51" s="33"/>
      <c r="AM51" s="33"/>
      <c r="AN51" s="33"/>
      <c r="AO51" s="33"/>
      <c r="AP51" s="33"/>
      <c r="AQ51" s="33"/>
    </row>
    <row r="52" ht="15.75" customHeight="1">
      <c r="A52" s="34">
        <v>2016.0</v>
      </c>
      <c r="B52" s="30">
        <v>1.74317323250386E12</v>
      </c>
      <c r="C52" s="30">
        <f t="shared" si="1"/>
        <v>1.743173233</v>
      </c>
      <c r="D52" s="30">
        <v>1.57267395308004E12</v>
      </c>
      <c r="E52" s="30">
        <f t="shared" si="2"/>
        <v>1.572673953</v>
      </c>
      <c r="F52" s="30">
        <v>2.4670060450417E11</v>
      </c>
      <c r="G52" s="30">
        <f t="shared" si="3"/>
        <v>0.2467006045</v>
      </c>
      <c r="H52" s="30">
        <v>1.8627887993E13</v>
      </c>
      <c r="I52" s="30">
        <f t="shared" si="4"/>
        <v>18.62788799</v>
      </c>
      <c r="J52" s="30">
        <v>1.2348000301197E12</v>
      </c>
      <c r="K52" s="30">
        <f t="shared" si="5"/>
        <v>1.23480003</v>
      </c>
      <c r="L52" s="30">
        <v>5.865500912287E10</v>
      </c>
      <c r="M52" s="30">
        <f t="shared" si="6"/>
        <v>0.05865500912</v>
      </c>
      <c r="N52" s="30">
        <v>1.18191534233538E13</v>
      </c>
      <c r="O52" s="30">
        <f t="shared" si="7"/>
        <v>11.81915342</v>
      </c>
      <c r="P52" s="30">
        <v>2.27726704155036E12</v>
      </c>
      <c r="Q52" s="30">
        <f t="shared" si="8"/>
        <v>2.277267042</v>
      </c>
      <c r="R52" s="30">
        <v>4.47843772805555E12</v>
      </c>
      <c r="S52" s="30">
        <f t="shared" si="9"/>
        <v>4.478437728</v>
      </c>
      <c r="T52" s="30">
        <v>2.98417710437602E12</v>
      </c>
      <c r="U52" s="30">
        <f t="shared" si="10"/>
        <v>2.984177104</v>
      </c>
      <c r="V52" s="30">
        <v>7.0847733757872E11</v>
      </c>
      <c r="W52" s="30">
        <f t="shared" si="11"/>
        <v>0.7084773376</v>
      </c>
      <c r="X52" s="30">
        <v>1.20441720809409E13</v>
      </c>
      <c r="Y52" s="30">
        <f t="shared" si="12"/>
        <v>12.04417208</v>
      </c>
      <c r="Z52" s="7">
        <v>2.5526473190812396E11</v>
      </c>
      <c r="AA52" s="30">
        <f t="shared" si="13"/>
        <v>0.2552647319</v>
      </c>
      <c r="AH52" s="33"/>
      <c r="AI52" s="32"/>
      <c r="AJ52" s="33"/>
      <c r="AK52" s="33"/>
      <c r="AL52" s="33"/>
      <c r="AM52" s="33"/>
      <c r="AN52" s="33"/>
      <c r="AO52" s="33"/>
      <c r="AP52" s="33"/>
      <c r="AQ52" s="33"/>
    </row>
    <row r="53" ht="15.75" customHeight="1">
      <c r="A53" s="34">
        <v>2016.0</v>
      </c>
      <c r="B53" s="30">
        <v>1.74317323250386E12</v>
      </c>
      <c r="C53" s="30">
        <f t="shared" si="1"/>
        <v>1.743173233</v>
      </c>
      <c r="D53" s="30">
        <v>1.57267395308004E12</v>
      </c>
      <c r="E53" s="30">
        <f t="shared" si="2"/>
        <v>1.572673953</v>
      </c>
      <c r="F53" s="30">
        <v>2.4670060450417E11</v>
      </c>
      <c r="G53" s="30">
        <f t="shared" si="3"/>
        <v>0.2467006045</v>
      </c>
      <c r="H53" s="30">
        <v>1.8627887993E13</v>
      </c>
      <c r="I53" s="30">
        <f t="shared" si="4"/>
        <v>18.62788799</v>
      </c>
      <c r="J53" s="30">
        <v>1.2348000301197E12</v>
      </c>
      <c r="K53" s="30">
        <f t="shared" si="5"/>
        <v>1.23480003</v>
      </c>
      <c r="L53" s="30">
        <v>5.865500912287E10</v>
      </c>
      <c r="M53" s="30">
        <f t="shared" si="6"/>
        <v>0.05865500912</v>
      </c>
      <c r="N53" s="30">
        <v>1.18191534233538E13</v>
      </c>
      <c r="O53" s="30">
        <f t="shared" si="7"/>
        <v>11.81915342</v>
      </c>
      <c r="P53" s="30">
        <v>2.27726704155036E12</v>
      </c>
      <c r="Q53" s="30">
        <f t="shared" si="8"/>
        <v>2.277267042</v>
      </c>
      <c r="R53" s="30">
        <v>4.47843772805555E12</v>
      </c>
      <c r="S53" s="30">
        <f t="shared" si="9"/>
        <v>4.478437728</v>
      </c>
      <c r="T53" s="30">
        <v>2.98417710437602E12</v>
      </c>
      <c r="U53" s="30">
        <f t="shared" si="10"/>
        <v>2.984177104</v>
      </c>
      <c r="V53" s="30">
        <v>7.0847733757872E11</v>
      </c>
      <c r="W53" s="30">
        <f t="shared" si="11"/>
        <v>0.7084773376</v>
      </c>
      <c r="X53" s="30">
        <v>1.20441720809409E13</v>
      </c>
      <c r="Y53" s="30">
        <f t="shared" si="12"/>
        <v>12.04417208</v>
      </c>
      <c r="Z53" s="7">
        <v>2.5526473190812396E11</v>
      </c>
      <c r="AA53" s="30">
        <f t="shared" si="13"/>
        <v>0.2552647319</v>
      </c>
      <c r="AH53" s="33"/>
      <c r="AI53" s="32"/>
      <c r="AJ53" s="33"/>
      <c r="AK53" s="33"/>
      <c r="AL53" s="33"/>
      <c r="AM53" s="33"/>
      <c r="AN53" s="33"/>
      <c r="AO53" s="33"/>
      <c r="AP53" s="33"/>
      <c r="AQ53" s="33"/>
    </row>
    <row r="54" ht="15.75" customHeight="1">
      <c r="A54" s="34">
        <v>2017.0</v>
      </c>
      <c r="B54" s="30">
        <v>1.76623313175503E12</v>
      </c>
      <c r="C54" s="30">
        <f t="shared" si="1"/>
        <v>1.766233132</v>
      </c>
      <c r="D54" s="30">
        <v>1.62038628437281E12</v>
      </c>
      <c r="E54" s="30">
        <f t="shared" si="2"/>
        <v>1.620386284</v>
      </c>
      <c r="F54" s="30">
        <v>2.5005004720895E11</v>
      </c>
      <c r="G54" s="30">
        <f t="shared" si="3"/>
        <v>0.2500500472</v>
      </c>
      <c r="H54" s="30">
        <v>1.90856911229352E13</v>
      </c>
      <c r="I54" s="30">
        <f t="shared" si="4"/>
        <v>19.08569112</v>
      </c>
      <c r="J54" s="30">
        <v>1.2579121346123E12</v>
      </c>
      <c r="K54" s="30">
        <f t="shared" si="5"/>
        <v>1.257912135</v>
      </c>
      <c r="L54" s="30">
        <v>5.967582710995E10</v>
      </c>
      <c r="M54" s="30">
        <f t="shared" si="6"/>
        <v>0.05967582711</v>
      </c>
      <c r="N54" s="30">
        <v>1.26402537437444E13</v>
      </c>
      <c r="O54" s="30">
        <f t="shared" si="7"/>
        <v>12.64025374</v>
      </c>
      <c r="P54" s="30">
        <v>2.43201606849775E12</v>
      </c>
      <c r="Q54" s="30">
        <f t="shared" si="8"/>
        <v>2.432016068</v>
      </c>
      <c r="R54" s="30">
        <v>4.55346641729221E12</v>
      </c>
      <c r="S54" s="30">
        <f t="shared" si="9"/>
        <v>4.553466417</v>
      </c>
      <c r="T54" s="30">
        <v>3.06345191517253E12</v>
      </c>
      <c r="U54" s="30">
        <f t="shared" si="10"/>
        <v>3.063451915</v>
      </c>
      <c r="V54" s="30">
        <v>7.181324635975E11</v>
      </c>
      <c r="W54" s="30">
        <f t="shared" si="11"/>
        <v>0.7181324636</v>
      </c>
      <c r="X54" s="30">
        <v>1.23570188422159E13</v>
      </c>
      <c r="Y54" s="30">
        <f t="shared" si="12"/>
        <v>12.35701884</v>
      </c>
      <c r="Z54" s="7">
        <v>2.7298059025918723E11</v>
      </c>
      <c r="AA54" s="30">
        <f t="shared" si="13"/>
        <v>0.2729805903</v>
      </c>
      <c r="AH54" s="33"/>
      <c r="AI54" s="32"/>
      <c r="AJ54" s="33"/>
      <c r="AK54" s="33"/>
      <c r="AL54" s="33"/>
      <c r="AM54" s="33"/>
      <c r="AN54" s="33"/>
      <c r="AO54" s="33"/>
      <c r="AP54" s="33"/>
      <c r="AQ54" s="33"/>
    </row>
    <row r="55" ht="15.75" customHeight="1">
      <c r="A55" s="34">
        <v>2017.0</v>
      </c>
      <c r="B55" s="30">
        <v>1.76623313175503E12</v>
      </c>
      <c r="C55" s="30">
        <f t="shared" si="1"/>
        <v>1.766233132</v>
      </c>
      <c r="D55" s="30">
        <v>1.62038628437281E12</v>
      </c>
      <c r="E55" s="30">
        <f t="shared" si="2"/>
        <v>1.620386284</v>
      </c>
      <c r="F55" s="30">
        <v>2.5005004720895E11</v>
      </c>
      <c r="G55" s="30">
        <f t="shared" si="3"/>
        <v>0.2500500472</v>
      </c>
      <c r="H55" s="30">
        <v>1.90856911229352E13</v>
      </c>
      <c r="I55" s="30">
        <f t="shared" si="4"/>
        <v>19.08569112</v>
      </c>
      <c r="J55" s="30">
        <v>1.2579121346123E12</v>
      </c>
      <c r="K55" s="30">
        <f t="shared" si="5"/>
        <v>1.257912135</v>
      </c>
      <c r="L55" s="30">
        <v>5.967582710995E10</v>
      </c>
      <c r="M55" s="30">
        <f t="shared" si="6"/>
        <v>0.05967582711</v>
      </c>
      <c r="N55" s="30">
        <v>1.26402537437444E13</v>
      </c>
      <c r="O55" s="30">
        <f t="shared" si="7"/>
        <v>12.64025374</v>
      </c>
      <c r="P55" s="30">
        <v>2.43201606849775E12</v>
      </c>
      <c r="Q55" s="30">
        <f t="shared" si="8"/>
        <v>2.432016068</v>
      </c>
      <c r="R55" s="30">
        <v>4.55346641729221E12</v>
      </c>
      <c r="S55" s="30">
        <f t="shared" si="9"/>
        <v>4.553466417</v>
      </c>
      <c r="T55" s="30">
        <v>3.06345191517253E12</v>
      </c>
      <c r="U55" s="30">
        <f t="shared" si="10"/>
        <v>3.063451915</v>
      </c>
      <c r="V55" s="30">
        <v>7.181324635975E11</v>
      </c>
      <c r="W55" s="30">
        <f t="shared" si="11"/>
        <v>0.7181324636</v>
      </c>
      <c r="X55" s="30">
        <v>1.23570188422159E13</v>
      </c>
      <c r="Y55" s="30">
        <f t="shared" si="12"/>
        <v>12.35701884</v>
      </c>
      <c r="Z55" s="7">
        <v>2.7298059025918723E11</v>
      </c>
      <c r="AA55" s="30">
        <f t="shared" si="13"/>
        <v>0.2729805903</v>
      </c>
      <c r="AH55" s="33"/>
      <c r="AI55" s="32"/>
      <c r="AJ55" s="33"/>
      <c r="AK55" s="33"/>
      <c r="AL55" s="33"/>
      <c r="AM55" s="33"/>
      <c r="AN55" s="33"/>
      <c r="AO55" s="33"/>
      <c r="AP55" s="33"/>
      <c r="AQ55" s="33"/>
    </row>
    <row r="56" ht="15.75" customHeight="1">
      <c r="A56" s="34">
        <v>2017.0</v>
      </c>
      <c r="B56" s="30">
        <v>1.76623313175503E12</v>
      </c>
      <c r="C56" s="30">
        <f t="shared" si="1"/>
        <v>1.766233132</v>
      </c>
      <c r="D56" s="30">
        <v>1.62038628437281E12</v>
      </c>
      <c r="E56" s="30">
        <f t="shared" si="2"/>
        <v>1.620386284</v>
      </c>
      <c r="F56" s="30">
        <v>2.5005004720895E11</v>
      </c>
      <c r="G56" s="30">
        <f t="shared" si="3"/>
        <v>0.2500500472</v>
      </c>
      <c r="H56" s="30">
        <v>1.90856911229352E13</v>
      </c>
      <c r="I56" s="30">
        <f t="shared" si="4"/>
        <v>19.08569112</v>
      </c>
      <c r="J56" s="30">
        <v>1.2579121346123E12</v>
      </c>
      <c r="K56" s="30">
        <f t="shared" si="5"/>
        <v>1.257912135</v>
      </c>
      <c r="L56" s="30">
        <v>5.967582710995E10</v>
      </c>
      <c r="M56" s="30">
        <f t="shared" si="6"/>
        <v>0.05967582711</v>
      </c>
      <c r="N56" s="30">
        <v>1.26402537437444E13</v>
      </c>
      <c r="O56" s="30">
        <f t="shared" si="7"/>
        <v>12.64025374</v>
      </c>
      <c r="P56" s="30">
        <v>2.43201606849775E12</v>
      </c>
      <c r="Q56" s="30">
        <f t="shared" si="8"/>
        <v>2.432016068</v>
      </c>
      <c r="R56" s="30">
        <v>4.55346641729221E12</v>
      </c>
      <c r="S56" s="30">
        <f t="shared" si="9"/>
        <v>4.553466417</v>
      </c>
      <c r="T56" s="30">
        <v>3.06345191517253E12</v>
      </c>
      <c r="U56" s="30">
        <f t="shared" si="10"/>
        <v>3.063451915</v>
      </c>
      <c r="V56" s="30">
        <v>7.181324635975E11</v>
      </c>
      <c r="W56" s="30">
        <f t="shared" si="11"/>
        <v>0.7181324636</v>
      </c>
      <c r="X56" s="30">
        <v>1.23570188422159E13</v>
      </c>
      <c r="Y56" s="30">
        <f t="shared" si="12"/>
        <v>12.35701884</v>
      </c>
      <c r="Z56" s="7">
        <v>2.7298059025918723E11</v>
      </c>
      <c r="AA56" s="30">
        <f t="shared" si="13"/>
        <v>0.2729805903</v>
      </c>
      <c r="AH56" s="33"/>
      <c r="AI56" s="32"/>
      <c r="AJ56" s="33"/>
      <c r="AK56" s="33"/>
      <c r="AL56" s="33"/>
      <c r="AM56" s="33"/>
      <c r="AN56" s="33"/>
      <c r="AO56" s="33"/>
      <c r="AP56" s="33"/>
      <c r="AQ56" s="33"/>
    </row>
    <row r="57" ht="15.75" customHeight="1">
      <c r="A57" s="34">
        <v>2017.0</v>
      </c>
      <c r="B57" s="30">
        <v>1.76623313175503E12</v>
      </c>
      <c r="C57" s="30">
        <f t="shared" si="1"/>
        <v>1.766233132</v>
      </c>
      <c r="D57" s="30">
        <v>1.62038628437281E12</v>
      </c>
      <c r="E57" s="30">
        <f t="shared" si="2"/>
        <v>1.620386284</v>
      </c>
      <c r="F57" s="30">
        <v>2.5005004720895E11</v>
      </c>
      <c r="G57" s="30">
        <f t="shared" si="3"/>
        <v>0.2500500472</v>
      </c>
      <c r="H57" s="30">
        <v>1.90856911229352E13</v>
      </c>
      <c r="I57" s="30">
        <f t="shared" si="4"/>
        <v>19.08569112</v>
      </c>
      <c r="J57" s="30">
        <v>1.2579121346123E12</v>
      </c>
      <c r="K57" s="30">
        <f t="shared" si="5"/>
        <v>1.257912135</v>
      </c>
      <c r="L57" s="30">
        <v>5.967582710995E10</v>
      </c>
      <c r="M57" s="30">
        <f t="shared" si="6"/>
        <v>0.05967582711</v>
      </c>
      <c r="N57" s="30">
        <v>1.26402537437444E13</v>
      </c>
      <c r="O57" s="30">
        <f t="shared" si="7"/>
        <v>12.64025374</v>
      </c>
      <c r="P57" s="30">
        <v>2.43201606849775E12</v>
      </c>
      <c r="Q57" s="30">
        <f t="shared" si="8"/>
        <v>2.432016068</v>
      </c>
      <c r="R57" s="30">
        <v>4.55346641729221E12</v>
      </c>
      <c r="S57" s="30">
        <f t="shared" si="9"/>
        <v>4.553466417</v>
      </c>
      <c r="T57" s="30">
        <v>3.06345191517253E12</v>
      </c>
      <c r="U57" s="30">
        <f t="shared" si="10"/>
        <v>3.063451915</v>
      </c>
      <c r="V57" s="30">
        <v>7.181324635975E11</v>
      </c>
      <c r="W57" s="30">
        <f t="shared" si="11"/>
        <v>0.7181324636</v>
      </c>
      <c r="X57" s="30">
        <v>1.23570188422159E13</v>
      </c>
      <c r="Y57" s="30">
        <f t="shared" si="12"/>
        <v>12.35701884</v>
      </c>
      <c r="Z57" s="7">
        <v>2.7298059025918723E11</v>
      </c>
      <c r="AA57" s="30">
        <f t="shared" si="13"/>
        <v>0.2729805903</v>
      </c>
      <c r="AH57" s="33"/>
      <c r="AI57" s="32"/>
      <c r="AJ57" s="33"/>
      <c r="AK57" s="33"/>
      <c r="AL57" s="33"/>
      <c r="AM57" s="33"/>
      <c r="AN57" s="33"/>
      <c r="AO57" s="33"/>
      <c r="AP57" s="33"/>
      <c r="AQ57" s="33"/>
    </row>
    <row r="58" ht="15.75" customHeight="1">
      <c r="A58" s="34">
        <v>2018.0</v>
      </c>
      <c r="B58" s="30">
        <v>1.79773684505911E12</v>
      </c>
      <c r="C58" s="30">
        <f t="shared" si="1"/>
        <v>1.797736845</v>
      </c>
      <c r="D58" s="30">
        <v>1.66483288759613E12</v>
      </c>
      <c r="E58" s="30">
        <f t="shared" si="2"/>
        <v>1.664832888</v>
      </c>
      <c r="F58" s="30">
        <v>2.6002711779539E11</v>
      </c>
      <c r="G58" s="30">
        <f t="shared" si="3"/>
        <v>0.2600271178</v>
      </c>
      <c r="H58" s="30">
        <v>1.96518691175825E13</v>
      </c>
      <c r="I58" s="30">
        <f t="shared" si="4"/>
        <v>19.65186912</v>
      </c>
      <c r="J58" s="30">
        <v>1.28271919468406E12</v>
      </c>
      <c r="K58" s="30">
        <f t="shared" si="5"/>
        <v>1.282719195</v>
      </c>
      <c r="L58" s="30">
        <v>5.977415954144E10</v>
      </c>
      <c r="M58" s="30">
        <f t="shared" si="6"/>
        <v>0.05977415954</v>
      </c>
      <c r="N58" s="30">
        <v>1.34934422833008E13</v>
      </c>
      <c r="O58" s="30">
        <f t="shared" si="7"/>
        <v>13.49344228</v>
      </c>
      <c r="P58" s="30">
        <v>2.58897477024457E12</v>
      </c>
      <c r="Q58" s="30">
        <f t="shared" si="8"/>
        <v>2.58897477</v>
      </c>
      <c r="R58" s="30">
        <v>4.58276301147735E12</v>
      </c>
      <c r="S58" s="30">
        <f t="shared" si="9"/>
        <v>4.582763011</v>
      </c>
      <c r="T58" s="30">
        <v>3.10649924329097E12</v>
      </c>
      <c r="U58" s="30">
        <f t="shared" si="10"/>
        <v>3.106499243</v>
      </c>
      <c r="V58" s="30">
        <v>7.3867425345225E11</v>
      </c>
      <c r="W58" s="30">
        <f t="shared" si="11"/>
        <v>0.7386742535</v>
      </c>
      <c r="X58" s="30">
        <v>1.25755509710894E13</v>
      </c>
      <c r="Y58" s="30">
        <f t="shared" si="12"/>
        <v>12.57555097</v>
      </c>
      <c r="Z58" s="7">
        <v>2.9335861003684094E11</v>
      </c>
      <c r="AA58" s="30">
        <f t="shared" si="13"/>
        <v>0.29335861</v>
      </c>
      <c r="AH58" s="33"/>
      <c r="AI58" s="32"/>
      <c r="AJ58" s="33"/>
      <c r="AK58" s="33"/>
      <c r="AL58" s="33"/>
      <c r="AM58" s="33"/>
      <c r="AN58" s="33"/>
      <c r="AO58" s="33"/>
      <c r="AP58" s="33"/>
      <c r="AQ58" s="33"/>
    </row>
    <row r="59" ht="15.75" customHeight="1">
      <c r="A59" s="34">
        <v>2018.0</v>
      </c>
      <c r="B59" s="30">
        <v>1.79773684505911E12</v>
      </c>
      <c r="C59" s="30">
        <f t="shared" si="1"/>
        <v>1.797736845</v>
      </c>
      <c r="D59" s="30">
        <v>1.66483288759613E12</v>
      </c>
      <c r="E59" s="30">
        <f t="shared" si="2"/>
        <v>1.664832888</v>
      </c>
      <c r="F59" s="30">
        <v>2.6002711779539E11</v>
      </c>
      <c r="G59" s="30">
        <f t="shared" si="3"/>
        <v>0.2600271178</v>
      </c>
      <c r="H59" s="30">
        <v>1.96518691175825E13</v>
      </c>
      <c r="I59" s="30">
        <f t="shared" si="4"/>
        <v>19.65186912</v>
      </c>
      <c r="J59" s="30">
        <v>1.28271919468406E12</v>
      </c>
      <c r="K59" s="30">
        <f t="shared" si="5"/>
        <v>1.282719195</v>
      </c>
      <c r="L59" s="30">
        <v>5.977415954144E10</v>
      </c>
      <c r="M59" s="30">
        <f t="shared" si="6"/>
        <v>0.05977415954</v>
      </c>
      <c r="N59" s="30">
        <v>1.34934422833008E13</v>
      </c>
      <c r="O59" s="30">
        <f t="shared" si="7"/>
        <v>13.49344228</v>
      </c>
      <c r="P59" s="30">
        <v>2.58897477024457E12</v>
      </c>
      <c r="Q59" s="30">
        <f t="shared" si="8"/>
        <v>2.58897477</v>
      </c>
      <c r="R59" s="30">
        <v>4.58276301147735E12</v>
      </c>
      <c r="S59" s="30">
        <f t="shared" si="9"/>
        <v>4.582763011</v>
      </c>
      <c r="T59" s="30">
        <v>3.10649924329097E12</v>
      </c>
      <c r="U59" s="30">
        <f t="shared" si="10"/>
        <v>3.106499243</v>
      </c>
      <c r="V59" s="30">
        <v>7.3867425345225E11</v>
      </c>
      <c r="W59" s="30">
        <f t="shared" si="11"/>
        <v>0.7386742535</v>
      </c>
      <c r="X59" s="30">
        <v>1.25755509710894E13</v>
      </c>
      <c r="Y59" s="30">
        <f t="shared" si="12"/>
        <v>12.57555097</v>
      </c>
      <c r="Z59" s="7">
        <v>2.9335861003684094E11</v>
      </c>
      <c r="AA59" s="30">
        <f t="shared" si="13"/>
        <v>0.29335861</v>
      </c>
      <c r="AH59" s="33"/>
      <c r="AI59" s="32"/>
      <c r="AJ59" s="33"/>
      <c r="AK59" s="33"/>
      <c r="AL59" s="33"/>
      <c r="AM59" s="33"/>
      <c r="AN59" s="33"/>
      <c r="AO59" s="33"/>
      <c r="AP59" s="33"/>
      <c r="AQ59" s="33"/>
    </row>
    <row r="60" ht="15.75" customHeight="1">
      <c r="A60" s="34">
        <v>2018.0</v>
      </c>
      <c r="B60" s="30">
        <v>1.79773684505911E12</v>
      </c>
      <c r="C60" s="30">
        <f t="shared" si="1"/>
        <v>1.797736845</v>
      </c>
      <c r="D60" s="30">
        <v>1.66483288759613E12</v>
      </c>
      <c r="E60" s="30">
        <f t="shared" si="2"/>
        <v>1.664832888</v>
      </c>
      <c r="F60" s="30">
        <v>2.6002711779539E11</v>
      </c>
      <c r="G60" s="30">
        <f t="shared" si="3"/>
        <v>0.2600271178</v>
      </c>
      <c r="H60" s="30">
        <v>1.96518691175825E13</v>
      </c>
      <c r="I60" s="30">
        <f t="shared" si="4"/>
        <v>19.65186912</v>
      </c>
      <c r="J60" s="30">
        <v>1.28271919468406E12</v>
      </c>
      <c r="K60" s="30">
        <f t="shared" si="5"/>
        <v>1.282719195</v>
      </c>
      <c r="L60" s="30">
        <v>5.977415954144E10</v>
      </c>
      <c r="M60" s="30">
        <f t="shared" si="6"/>
        <v>0.05977415954</v>
      </c>
      <c r="N60" s="30">
        <v>1.34934422833008E13</v>
      </c>
      <c r="O60" s="30">
        <f t="shared" si="7"/>
        <v>13.49344228</v>
      </c>
      <c r="P60" s="30">
        <v>2.58897477024457E12</v>
      </c>
      <c r="Q60" s="30">
        <f t="shared" si="8"/>
        <v>2.58897477</v>
      </c>
      <c r="R60" s="30">
        <v>4.58276301147735E12</v>
      </c>
      <c r="S60" s="30">
        <f t="shared" si="9"/>
        <v>4.582763011</v>
      </c>
      <c r="T60" s="30">
        <v>3.10649924329097E12</v>
      </c>
      <c r="U60" s="30">
        <f t="shared" si="10"/>
        <v>3.106499243</v>
      </c>
      <c r="V60" s="30">
        <v>7.3867425345225E11</v>
      </c>
      <c r="W60" s="30">
        <f t="shared" si="11"/>
        <v>0.7386742535</v>
      </c>
      <c r="X60" s="30">
        <v>1.25755509710894E13</v>
      </c>
      <c r="Y60" s="30">
        <f t="shared" si="12"/>
        <v>12.57555097</v>
      </c>
      <c r="Z60" s="7">
        <v>2.9335861003684094E11</v>
      </c>
      <c r="AA60" s="30">
        <f t="shared" si="13"/>
        <v>0.29335861</v>
      </c>
      <c r="AH60" s="33"/>
      <c r="AI60" s="32"/>
      <c r="AJ60" s="33"/>
      <c r="AK60" s="33"/>
      <c r="AL60" s="33"/>
      <c r="AM60" s="33"/>
      <c r="AN60" s="33"/>
      <c r="AO60" s="33"/>
      <c r="AP60" s="33"/>
      <c r="AQ60" s="33"/>
    </row>
    <row r="61" ht="15.75" customHeight="1">
      <c r="A61" s="34">
        <v>2018.0</v>
      </c>
      <c r="B61" s="30">
        <v>1.79773684505911E12</v>
      </c>
      <c r="C61" s="30">
        <f t="shared" si="1"/>
        <v>1.797736845</v>
      </c>
      <c r="D61" s="30">
        <v>1.66483288759613E12</v>
      </c>
      <c r="E61" s="30">
        <f t="shared" si="2"/>
        <v>1.664832888</v>
      </c>
      <c r="F61" s="30">
        <v>2.6002711779539E11</v>
      </c>
      <c r="G61" s="30">
        <f t="shared" si="3"/>
        <v>0.2600271178</v>
      </c>
      <c r="H61" s="30">
        <v>1.96518691175825E13</v>
      </c>
      <c r="I61" s="30">
        <f t="shared" si="4"/>
        <v>19.65186912</v>
      </c>
      <c r="J61" s="30">
        <v>1.28271919468406E12</v>
      </c>
      <c r="K61" s="30">
        <f t="shared" si="5"/>
        <v>1.282719195</v>
      </c>
      <c r="L61" s="30">
        <v>5.977415954144E10</v>
      </c>
      <c r="M61" s="30">
        <f t="shared" si="6"/>
        <v>0.05977415954</v>
      </c>
      <c r="N61" s="30">
        <v>1.34934422833008E13</v>
      </c>
      <c r="O61" s="30">
        <f t="shared" si="7"/>
        <v>13.49344228</v>
      </c>
      <c r="P61" s="30">
        <v>2.58897477024457E12</v>
      </c>
      <c r="Q61" s="30">
        <f t="shared" si="8"/>
        <v>2.58897477</v>
      </c>
      <c r="R61" s="30">
        <v>4.58276301147735E12</v>
      </c>
      <c r="S61" s="30">
        <f t="shared" si="9"/>
        <v>4.582763011</v>
      </c>
      <c r="T61" s="30">
        <v>3.10649924329097E12</v>
      </c>
      <c r="U61" s="30">
        <f t="shared" si="10"/>
        <v>3.106499243</v>
      </c>
      <c r="V61" s="30">
        <v>7.3867425345225E11</v>
      </c>
      <c r="W61" s="30">
        <f t="shared" si="11"/>
        <v>0.7386742535</v>
      </c>
      <c r="X61" s="30">
        <v>1.25755509710894E13</v>
      </c>
      <c r="Y61" s="30">
        <f t="shared" si="12"/>
        <v>12.57555097</v>
      </c>
      <c r="Z61" s="7">
        <v>2.9335861003684094E11</v>
      </c>
      <c r="AA61" s="30">
        <f t="shared" si="13"/>
        <v>0.29335861</v>
      </c>
      <c r="AH61" s="33"/>
      <c r="AI61" s="32"/>
      <c r="AJ61" s="33"/>
      <c r="AK61" s="33"/>
      <c r="AL61" s="33"/>
      <c r="AM61" s="33"/>
      <c r="AN61" s="33"/>
      <c r="AO61" s="33"/>
      <c r="AP61" s="33"/>
      <c r="AQ61" s="33"/>
    </row>
    <row r="62" ht="15.75" customHeight="1">
      <c r="A62" s="34">
        <v>2019.0</v>
      </c>
      <c r="B62" s="30">
        <v>1.81968321779043E12</v>
      </c>
      <c r="C62" s="30">
        <f t="shared" si="1"/>
        <v>1.819683218</v>
      </c>
      <c r="D62" s="30">
        <v>1.69660508992738E12</v>
      </c>
      <c r="E62" s="30">
        <f t="shared" si="2"/>
        <v>1.69660509</v>
      </c>
      <c r="F62" s="30">
        <v>2.6167664540983E11</v>
      </c>
      <c r="G62" s="30">
        <f t="shared" si="3"/>
        <v>0.2616766454</v>
      </c>
      <c r="H62" s="30">
        <v>2.01596390896981E13</v>
      </c>
      <c r="I62" s="30">
        <f t="shared" si="4"/>
        <v>20.15963909</v>
      </c>
      <c r="J62" s="30">
        <v>1.27768207798806E12</v>
      </c>
      <c r="K62" s="30">
        <f t="shared" si="5"/>
        <v>1.277682078</v>
      </c>
      <c r="L62" s="30">
        <v>6.032907356922E10</v>
      </c>
      <c r="M62" s="30">
        <f t="shared" si="6"/>
        <v>0.06032907357</v>
      </c>
      <c r="N62" s="30">
        <v>1.42963696680652E13</v>
      </c>
      <c r="O62" s="30">
        <f t="shared" si="7"/>
        <v>14.29636967</v>
      </c>
      <c r="P62" s="30">
        <v>2.68920529588531E12</v>
      </c>
      <c r="Q62" s="30">
        <f t="shared" si="8"/>
        <v>2.689205296</v>
      </c>
      <c r="R62" s="30">
        <v>4.56433255009445E12</v>
      </c>
      <c r="S62" s="30">
        <f t="shared" si="9"/>
        <v>4.56433255</v>
      </c>
      <c r="T62" s="30">
        <v>3.15696355182752E12</v>
      </c>
      <c r="U62" s="30">
        <f t="shared" si="10"/>
        <v>3.156963552</v>
      </c>
      <c r="V62" s="30">
        <v>7.4710978286639E11</v>
      </c>
      <c r="W62" s="30">
        <f t="shared" si="11"/>
        <v>0.7471097829</v>
      </c>
      <c r="X62" s="30">
        <v>1.27803305706204E13</v>
      </c>
      <c r="Y62" s="30">
        <f t="shared" si="12"/>
        <v>12.78033057</v>
      </c>
      <c r="Z62" s="7">
        <v>3.149476408056011E11</v>
      </c>
      <c r="AA62" s="30">
        <f t="shared" si="13"/>
        <v>0.3149476408</v>
      </c>
      <c r="AH62" s="33"/>
      <c r="AI62" s="32"/>
      <c r="AJ62" s="33"/>
      <c r="AK62" s="33"/>
      <c r="AL62" s="33"/>
      <c r="AM62" s="33"/>
      <c r="AN62" s="33"/>
      <c r="AO62" s="33"/>
      <c r="AP62" s="33"/>
      <c r="AQ62" s="33"/>
    </row>
    <row r="63" ht="15.75" customHeight="1">
      <c r="A63" s="34">
        <v>2019.0</v>
      </c>
      <c r="B63" s="30">
        <v>1.81968321779043E12</v>
      </c>
      <c r="C63" s="30">
        <f t="shared" si="1"/>
        <v>1.819683218</v>
      </c>
      <c r="D63" s="30">
        <v>1.69660508992738E12</v>
      </c>
      <c r="E63" s="30">
        <f t="shared" si="2"/>
        <v>1.69660509</v>
      </c>
      <c r="F63" s="30">
        <v>2.6167664540983E11</v>
      </c>
      <c r="G63" s="30">
        <f t="shared" si="3"/>
        <v>0.2616766454</v>
      </c>
      <c r="H63" s="30">
        <v>2.01596390896981E13</v>
      </c>
      <c r="I63" s="30">
        <f t="shared" si="4"/>
        <v>20.15963909</v>
      </c>
      <c r="J63" s="30">
        <v>1.27768207798806E12</v>
      </c>
      <c r="K63" s="30">
        <f t="shared" si="5"/>
        <v>1.277682078</v>
      </c>
      <c r="L63" s="30">
        <v>6.032907356922E10</v>
      </c>
      <c r="M63" s="30">
        <f t="shared" si="6"/>
        <v>0.06032907357</v>
      </c>
      <c r="N63" s="30">
        <v>1.42963696680652E13</v>
      </c>
      <c r="O63" s="30">
        <f t="shared" si="7"/>
        <v>14.29636967</v>
      </c>
      <c r="P63" s="30">
        <v>2.68920529588531E12</v>
      </c>
      <c r="Q63" s="30">
        <f t="shared" si="8"/>
        <v>2.689205296</v>
      </c>
      <c r="R63" s="30">
        <v>4.56433255009445E12</v>
      </c>
      <c r="S63" s="30">
        <f t="shared" si="9"/>
        <v>4.56433255</v>
      </c>
      <c r="T63" s="30">
        <v>3.15696355182752E12</v>
      </c>
      <c r="U63" s="30">
        <f t="shared" si="10"/>
        <v>3.156963552</v>
      </c>
      <c r="V63" s="30">
        <v>7.4710978286639E11</v>
      </c>
      <c r="W63" s="30">
        <f t="shared" si="11"/>
        <v>0.7471097829</v>
      </c>
      <c r="X63" s="30">
        <v>1.27803305706204E13</v>
      </c>
      <c r="Y63" s="30">
        <f t="shared" si="12"/>
        <v>12.78033057</v>
      </c>
      <c r="Z63" s="7">
        <v>3.149476408056011E11</v>
      </c>
      <c r="AA63" s="30">
        <f t="shared" si="13"/>
        <v>0.3149476408</v>
      </c>
      <c r="AH63" s="33"/>
      <c r="AI63" s="32"/>
      <c r="AJ63" s="33"/>
      <c r="AK63" s="33"/>
      <c r="AL63" s="33"/>
      <c r="AM63" s="33"/>
      <c r="AN63" s="33"/>
      <c r="AO63" s="33"/>
      <c r="AP63" s="33"/>
      <c r="AQ63" s="33"/>
    </row>
    <row r="64" ht="15.75" customHeight="1">
      <c r="A64" s="34">
        <v>2019.0</v>
      </c>
      <c r="B64" s="30">
        <v>1.81968321779043E12</v>
      </c>
      <c r="C64" s="30">
        <f t="shared" si="1"/>
        <v>1.819683218</v>
      </c>
      <c r="D64" s="30">
        <v>1.69660508992738E12</v>
      </c>
      <c r="E64" s="30">
        <f t="shared" si="2"/>
        <v>1.69660509</v>
      </c>
      <c r="F64" s="30">
        <v>2.6167664540983E11</v>
      </c>
      <c r="G64" s="30">
        <f t="shared" si="3"/>
        <v>0.2616766454</v>
      </c>
      <c r="H64" s="30">
        <v>2.01596390896981E13</v>
      </c>
      <c r="I64" s="30">
        <f t="shared" si="4"/>
        <v>20.15963909</v>
      </c>
      <c r="J64" s="30">
        <v>1.27768207798806E12</v>
      </c>
      <c r="K64" s="30">
        <f t="shared" si="5"/>
        <v>1.277682078</v>
      </c>
      <c r="L64" s="30">
        <v>6.032907356922E10</v>
      </c>
      <c r="M64" s="30">
        <f t="shared" si="6"/>
        <v>0.06032907357</v>
      </c>
      <c r="N64" s="30">
        <v>1.42963696680652E13</v>
      </c>
      <c r="O64" s="30">
        <f t="shared" si="7"/>
        <v>14.29636967</v>
      </c>
      <c r="P64" s="30">
        <v>2.68920529588531E12</v>
      </c>
      <c r="Q64" s="30">
        <f t="shared" si="8"/>
        <v>2.689205296</v>
      </c>
      <c r="R64" s="30">
        <v>4.56433255009445E12</v>
      </c>
      <c r="S64" s="30">
        <f t="shared" si="9"/>
        <v>4.56433255</v>
      </c>
      <c r="T64" s="30">
        <v>3.15696355182752E12</v>
      </c>
      <c r="U64" s="30">
        <f t="shared" si="10"/>
        <v>3.156963552</v>
      </c>
      <c r="V64" s="30">
        <v>7.4710978286639E11</v>
      </c>
      <c r="W64" s="30">
        <f t="shared" si="11"/>
        <v>0.7471097829</v>
      </c>
      <c r="X64" s="30">
        <v>1.27803305706204E13</v>
      </c>
      <c r="Y64" s="30">
        <f t="shared" si="12"/>
        <v>12.78033057</v>
      </c>
      <c r="Z64" s="7">
        <v>3.149476408056011E11</v>
      </c>
      <c r="AA64" s="30">
        <f t="shared" si="13"/>
        <v>0.3149476408</v>
      </c>
      <c r="AH64" s="33"/>
      <c r="AI64" s="32"/>
      <c r="AJ64" s="33"/>
      <c r="AK64" s="33"/>
      <c r="AL64" s="33"/>
      <c r="AM64" s="33"/>
      <c r="AN64" s="33"/>
      <c r="AO64" s="33"/>
      <c r="AP64" s="33"/>
      <c r="AQ64" s="33"/>
    </row>
    <row r="65" ht="15.75" customHeight="1">
      <c r="A65" s="34">
        <v>2019.0</v>
      </c>
      <c r="B65" s="30">
        <v>1.81968321779043E12</v>
      </c>
      <c r="C65" s="30">
        <f t="shared" si="1"/>
        <v>1.819683218</v>
      </c>
      <c r="D65" s="30">
        <v>1.69660508992738E12</v>
      </c>
      <c r="E65" s="30">
        <f t="shared" si="2"/>
        <v>1.69660509</v>
      </c>
      <c r="F65" s="30">
        <v>2.6167664540983E11</v>
      </c>
      <c r="G65" s="30">
        <f t="shared" si="3"/>
        <v>0.2616766454</v>
      </c>
      <c r="H65" s="30">
        <v>2.01596390896981E13</v>
      </c>
      <c r="I65" s="30">
        <f t="shared" si="4"/>
        <v>20.15963909</v>
      </c>
      <c r="J65" s="30">
        <v>1.27768207798806E12</v>
      </c>
      <c r="K65" s="30">
        <f t="shared" si="5"/>
        <v>1.277682078</v>
      </c>
      <c r="L65" s="30">
        <v>6.032907356922E10</v>
      </c>
      <c r="M65" s="30">
        <f t="shared" si="6"/>
        <v>0.06032907357</v>
      </c>
      <c r="N65" s="30">
        <v>1.42963696680652E13</v>
      </c>
      <c r="O65" s="30">
        <f t="shared" si="7"/>
        <v>14.29636967</v>
      </c>
      <c r="P65" s="30">
        <v>2.68920529588531E12</v>
      </c>
      <c r="Q65" s="30">
        <f t="shared" si="8"/>
        <v>2.689205296</v>
      </c>
      <c r="R65" s="30">
        <v>4.56433255009445E12</v>
      </c>
      <c r="S65" s="30">
        <f t="shared" si="9"/>
        <v>4.56433255</v>
      </c>
      <c r="T65" s="30">
        <v>3.15696355182752E12</v>
      </c>
      <c r="U65" s="30">
        <f t="shared" si="10"/>
        <v>3.156963552</v>
      </c>
      <c r="V65" s="30">
        <v>7.4710978286639E11</v>
      </c>
      <c r="W65" s="30">
        <f t="shared" si="11"/>
        <v>0.7471097829</v>
      </c>
      <c r="X65" s="30">
        <v>1.27803305706204E13</v>
      </c>
      <c r="Y65" s="30">
        <f t="shared" si="12"/>
        <v>12.78033057</v>
      </c>
      <c r="Z65" s="7">
        <v>3.149476408056011E11</v>
      </c>
      <c r="AA65" s="30">
        <f t="shared" si="13"/>
        <v>0.3149476408</v>
      </c>
      <c r="AH65" s="33"/>
      <c r="AI65" s="32"/>
      <c r="AJ65" s="33"/>
      <c r="AK65" s="33"/>
      <c r="AL65" s="33"/>
      <c r="AM65" s="33"/>
      <c r="AN65" s="33"/>
      <c r="AO65" s="33"/>
      <c r="AP65" s="33"/>
      <c r="AQ65" s="33"/>
    </row>
    <row r="66" ht="15.75" customHeight="1">
      <c r="A66" s="34">
        <v>2020.0</v>
      </c>
      <c r="B66" s="30">
        <v>1.76005658788353E12</v>
      </c>
      <c r="C66" s="30">
        <f t="shared" si="1"/>
        <v>1.760056588</v>
      </c>
      <c r="D66" s="30">
        <v>1.61112616492014E12</v>
      </c>
      <c r="E66" s="30">
        <f t="shared" si="2"/>
        <v>1.611126165</v>
      </c>
      <c r="F66" s="30">
        <v>2.4560060666189E11</v>
      </c>
      <c r="G66" s="30">
        <f t="shared" si="3"/>
        <v>0.2456006067</v>
      </c>
      <c r="H66" s="30">
        <v>1.97235802219382E13</v>
      </c>
      <c r="I66" s="30">
        <f t="shared" si="4"/>
        <v>19.72358022</v>
      </c>
      <c r="J66" s="30">
        <v>1.17094407565848E12</v>
      </c>
      <c r="K66" s="30">
        <f t="shared" si="5"/>
        <v>1.170944076</v>
      </c>
      <c r="L66" s="30">
        <v>5.587670236617E10</v>
      </c>
      <c r="M66" s="30">
        <f t="shared" si="6"/>
        <v>0.05587670237</v>
      </c>
      <c r="N66" s="30">
        <v>1.46164136830195E13</v>
      </c>
      <c r="O66" s="30">
        <f t="shared" si="7"/>
        <v>14.61641368</v>
      </c>
      <c r="P66" s="30">
        <v>2.53383041708654E12</v>
      </c>
      <c r="Q66" s="30">
        <f t="shared" si="8"/>
        <v>2.533830417</v>
      </c>
      <c r="R66" s="30">
        <v>4.37504425227451E12</v>
      </c>
      <c r="S66" s="30">
        <f t="shared" si="9"/>
        <v>4.375044252</v>
      </c>
      <c r="T66" s="30">
        <v>2.83189357602177E12</v>
      </c>
      <c r="U66" s="30">
        <f t="shared" si="10"/>
        <v>2.831893576</v>
      </c>
      <c r="V66" s="30">
        <v>7.3110865467333E11</v>
      </c>
      <c r="W66" s="30">
        <f t="shared" si="11"/>
        <v>0.7311086547</v>
      </c>
      <c r="X66" s="30">
        <v>1.20072901208012E13</v>
      </c>
      <c r="Y66" s="30">
        <f t="shared" si="12"/>
        <v>12.00729012</v>
      </c>
      <c r="Z66" s="7">
        <v>3.239721921070652E11</v>
      </c>
      <c r="AA66" s="30">
        <f t="shared" si="13"/>
        <v>0.3239721921</v>
      </c>
      <c r="AH66" s="33"/>
      <c r="AI66" s="32"/>
      <c r="AJ66" s="33"/>
      <c r="AK66" s="33"/>
      <c r="AL66" s="33"/>
      <c r="AM66" s="33"/>
      <c r="AN66" s="33"/>
      <c r="AO66" s="33"/>
      <c r="AP66" s="33"/>
      <c r="AQ66" s="33"/>
    </row>
    <row r="67" ht="15.75" customHeight="1">
      <c r="A67" s="34">
        <v>2020.0</v>
      </c>
      <c r="B67" s="30">
        <v>1.76005658788353E12</v>
      </c>
      <c r="C67" s="30">
        <f t="shared" si="1"/>
        <v>1.760056588</v>
      </c>
      <c r="D67" s="30">
        <v>1.61112616492014E12</v>
      </c>
      <c r="E67" s="30">
        <f t="shared" si="2"/>
        <v>1.611126165</v>
      </c>
      <c r="F67" s="30">
        <v>2.4560060666189E11</v>
      </c>
      <c r="G67" s="30">
        <f t="shared" si="3"/>
        <v>0.2456006067</v>
      </c>
      <c r="H67" s="30">
        <v>1.97235802219382E13</v>
      </c>
      <c r="I67" s="30">
        <f t="shared" si="4"/>
        <v>19.72358022</v>
      </c>
      <c r="J67" s="30">
        <v>1.17094407565848E12</v>
      </c>
      <c r="K67" s="30">
        <f t="shared" si="5"/>
        <v>1.170944076</v>
      </c>
      <c r="L67" s="30">
        <v>5.587670236617E10</v>
      </c>
      <c r="M67" s="30">
        <f t="shared" si="6"/>
        <v>0.05587670237</v>
      </c>
      <c r="N67" s="30">
        <v>1.46164136830195E13</v>
      </c>
      <c r="O67" s="30">
        <f t="shared" si="7"/>
        <v>14.61641368</v>
      </c>
      <c r="P67" s="30">
        <v>2.53383041708654E12</v>
      </c>
      <c r="Q67" s="30">
        <f t="shared" si="8"/>
        <v>2.533830417</v>
      </c>
      <c r="R67" s="30">
        <v>4.37504425227451E12</v>
      </c>
      <c r="S67" s="30">
        <f t="shared" si="9"/>
        <v>4.375044252</v>
      </c>
      <c r="T67" s="30">
        <v>2.83189357602177E12</v>
      </c>
      <c r="U67" s="30">
        <f t="shared" si="10"/>
        <v>2.831893576</v>
      </c>
      <c r="V67" s="30">
        <v>7.3110865467333E11</v>
      </c>
      <c r="W67" s="30">
        <f t="shared" si="11"/>
        <v>0.7311086547</v>
      </c>
      <c r="X67" s="30">
        <v>1.20072901208012E13</v>
      </c>
      <c r="Y67" s="30">
        <f t="shared" si="12"/>
        <v>12.00729012</v>
      </c>
      <c r="Z67" s="7">
        <v>3.239721921070652E11</v>
      </c>
      <c r="AA67" s="30">
        <f t="shared" si="13"/>
        <v>0.3239721921</v>
      </c>
      <c r="AH67" s="33"/>
      <c r="AI67" s="32"/>
      <c r="AJ67" s="33"/>
      <c r="AK67" s="33"/>
      <c r="AL67" s="33"/>
      <c r="AM67" s="33"/>
      <c r="AN67" s="33"/>
      <c r="AO67" s="33"/>
      <c r="AP67" s="33"/>
      <c r="AQ67" s="33"/>
    </row>
    <row r="68" ht="15.75" customHeight="1">
      <c r="A68" s="34">
        <v>2020.0</v>
      </c>
      <c r="B68" s="30">
        <v>1.76005658788353E12</v>
      </c>
      <c r="C68" s="30">
        <f t="shared" si="1"/>
        <v>1.760056588</v>
      </c>
      <c r="D68" s="30">
        <v>1.61112616492014E12</v>
      </c>
      <c r="E68" s="30">
        <f t="shared" si="2"/>
        <v>1.611126165</v>
      </c>
      <c r="F68" s="30">
        <v>2.4560060666189E11</v>
      </c>
      <c r="G68" s="30">
        <f t="shared" si="3"/>
        <v>0.2456006067</v>
      </c>
      <c r="H68" s="30">
        <v>1.97235802219382E13</v>
      </c>
      <c r="I68" s="30">
        <f t="shared" si="4"/>
        <v>19.72358022</v>
      </c>
      <c r="J68" s="30">
        <v>1.17094407565848E12</v>
      </c>
      <c r="K68" s="30">
        <f t="shared" si="5"/>
        <v>1.170944076</v>
      </c>
      <c r="L68" s="30">
        <v>5.587670236617E10</v>
      </c>
      <c r="M68" s="30">
        <f t="shared" si="6"/>
        <v>0.05587670237</v>
      </c>
      <c r="N68" s="30">
        <v>1.46164136830195E13</v>
      </c>
      <c r="O68" s="30">
        <f t="shared" si="7"/>
        <v>14.61641368</v>
      </c>
      <c r="P68" s="30">
        <v>2.53383041708654E12</v>
      </c>
      <c r="Q68" s="30">
        <f t="shared" si="8"/>
        <v>2.533830417</v>
      </c>
      <c r="R68" s="30">
        <v>4.37504425227451E12</v>
      </c>
      <c r="S68" s="30">
        <f t="shared" si="9"/>
        <v>4.375044252</v>
      </c>
      <c r="T68" s="30">
        <v>2.83189357602177E12</v>
      </c>
      <c r="U68" s="30">
        <f t="shared" si="10"/>
        <v>2.831893576</v>
      </c>
      <c r="V68" s="30">
        <v>7.3110865467333E11</v>
      </c>
      <c r="W68" s="30">
        <f t="shared" si="11"/>
        <v>0.7311086547</v>
      </c>
      <c r="X68" s="30">
        <v>1.20072901208012E13</v>
      </c>
      <c r="Y68" s="30">
        <f t="shared" si="12"/>
        <v>12.00729012</v>
      </c>
      <c r="Z68" s="7">
        <v>3.239721921070652E11</v>
      </c>
      <c r="AA68" s="30">
        <f t="shared" si="13"/>
        <v>0.3239721921</v>
      </c>
      <c r="AH68" s="33"/>
      <c r="AI68" s="32"/>
      <c r="AJ68" s="33"/>
      <c r="AK68" s="33"/>
      <c r="AL68" s="33"/>
      <c r="AM68" s="33"/>
      <c r="AN68" s="33"/>
      <c r="AO68" s="33"/>
      <c r="AP68" s="33"/>
      <c r="AQ68" s="33"/>
    </row>
    <row r="69" ht="15.75" customHeight="1">
      <c r="A69" s="34">
        <v>2020.0</v>
      </c>
      <c r="B69" s="30">
        <v>1.76005658788353E12</v>
      </c>
      <c r="C69" s="30">
        <f t="shared" si="1"/>
        <v>1.760056588</v>
      </c>
      <c r="D69" s="30">
        <v>1.61112616492014E12</v>
      </c>
      <c r="E69" s="30">
        <f t="shared" si="2"/>
        <v>1.611126165</v>
      </c>
      <c r="F69" s="30">
        <v>2.4560060666189E11</v>
      </c>
      <c r="G69" s="30">
        <f t="shared" si="3"/>
        <v>0.2456006067</v>
      </c>
      <c r="H69" s="30">
        <v>1.97235802219382E13</v>
      </c>
      <c r="I69" s="30">
        <f t="shared" si="4"/>
        <v>19.72358022</v>
      </c>
      <c r="J69" s="30">
        <v>1.17094407565848E12</v>
      </c>
      <c r="K69" s="30">
        <f t="shared" si="5"/>
        <v>1.170944076</v>
      </c>
      <c r="L69" s="30">
        <v>5.587670236617E10</v>
      </c>
      <c r="M69" s="30">
        <f t="shared" si="6"/>
        <v>0.05587670237</v>
      </c>
      <c r="N69" s="30">
        <v>1.46164136830195E13</v>
      </c>
      <c r="O69" s="30">
        <f t="shared" si="7"/>
        <v>14.61641368</v>
      </c>
      <c r="P69" s="30">
        <v>2.53383041708654E12</v>
      </c>
      <c r="Q69" s="30">
        <f t="shared" si="8"/>
        <v>2.533830417</v>
      </c>
      <c r="R69" s="30">
        <v>4.37504425227451E12</v>
      </c>
      <c r="S69" s="30">
        <f t="shared" si="9"/>
        <v>4.375044252</v>
      </c>
      <c r="T69" s="30">
        <v>2.83189357602177E12</v>
      </c>
      <c r="U69" s="30">
        <f t="shared" si="10"/>
        <v>2.831893576</v>
      </c>
      <c r="V69" s="30">
        <v>7.3110865467333E11</v>
      </c>
      <c r="W69" s="30">
        <f t="shared" si="11"/>
        <v>0.7311086547</v>
      </c>
      <c r="X69" s="30">
        <v>1.20072901208012E13</v>
      </c>
      <c r="Y69" s="30">
        <f t="shared" si="12"/>
        <v>12.00729012</v>
      </c>
      <c r="Z69" s="7">
        <v>3.239721921070652E11</v>
      </c>
      <c r="AA69" s="30">
        <f t="shared" si="13"/>
        <v>0.3239721921</v>
      </c>
      <c r="AM69" s="33"/>
      <c r="AN69" s="33"/>
      <c r="AO69" s="33"/>
      <c r="AP69" s="33"/>
      <c r="AQ69" s="33"/>
    </row>
    <row r="70" ht="15.75" customHeight="1">
      <c r="A70" s="34">
        <v>2021.0</v>
      </c>
      <c r="B70" s="30">
        <v>1.84388112001246E12</v>
      </c>
      <c r="C70" s="30">
        <f t="shared" si="1"/>
        <v>1.84388112</v>
      </c>
      <c r="D70" s="30">
        <v>1.69630571072004E12</v>
      </c>
      <c r="E70" s="30">
        <f t="shared" si="2"/>
        <v>1.696305711</v>
      </c>
      <c r="F70" s="30">
        <v>2.7343687398263E11</v>
      </c>
      <c r="G70" s="30">
        <f t="shared" si="3"/>
        <v>0.273436874</v>
      </c>
      <c r="H70" s="30">
        <v>2.09178534446683E13</v>
      </c>
      <c r="I70" s="30">
        <f t="shared" si="4"/>
        <v>20.91785344</v>
      </c>
      <c r="J70" s="30">
        <v>1.24176843420036E12</v>
      </c>
      <c r="K70" s="30">
        <f t="shared" si="5"/>
        <v>1.241768434</v>
      </c>
      <c r="L70" s="30">
        <v>5.898450464828E10</v>
      </c>
      <c r="M70" s="30">
        <f t="shared" si="6"/>
        <v>0.05898450465</v>
      </c>
      <c r="N70" s="30">
        <v>1.58512769228731E13</v>
      </c>
      <c r="O70" s="30">
        <f t="shared" si="7"/>
        <v>15.85127692</v>
      </c>
      <c r="P70" s="30">
        <v>2.77934825893877E12</v>
      </c>
      <c r="Q70" s="30">
        <f t="shared" si="8"/>
        <v>2.779348259</v>
      </c>
      <c r="R70" s="30">
        <v>4.48701564527313E12</v>
      </c>
      <c r="S70" s="30">
        <f t="shared" si="9"/>
        <v>4.487015645</v>
      </c>
      <c r="T70" s="30">
        <v>3.07475537877919E12</v>
      </c>
      <c r="U70" s="30">
        <f t="shared" si="10"/>
        <v>3.074755379</v>
      </c>
      <c r="V70" s="30">
        <v>7.7052921479441E11</v>
      </c>
      <c r="W70" s="30">
        <f t="shared" si="11"/>
        <v>0.7705292148</v>
      </c>
      <c r="X70" s="30">
        <v>1.27710925244922E13</v>
      </c>
      <c r="Y70" s="30">
        <f t="shared" si="12"/>
        <v>12.77109252</v>
      </c>
      <c r="Z70" s="7">
        <v>3.3224556239477014E11</v>
      </c>
      <c r="AA70" s="30">
        <f t="shared" si="13"/>
        <v>0.3322455624</v>
      </c>
      <c r="AM70" s="33"/>
      <c r="AN70" s="33"/>
      <c r="AO70" s="33"/>
      <c r="AP70" s="33"/>
      <c r="AQ70" s="33"/>
    </row>
    <row r="71" ht="15.75" customHeight="1">
      <c r="A71" s="34">
        <v>2021.0</v>
      </c>
      <c r="B71" s="30">
        <v>1.84388112001246E12</v>
      </c>
      <c r="C71" s="30">
        <f t="shared" si="1"/>
        <v>1.84388112</v>
      </c>
      <c r="D71" s="30">
        <v>1.69630571072004E12</v>
      </c>
      <c r="E71" s="30">
        <f t="shared" si="2"/>
        <v>1.696305711</v>
      </c>
      <c r="F71" s="30">
        <v>2.7343687398263E11</v>
      </c>
      <c r="G71" s="30">
        <f t="shared" si="3"/>
        <v>0.273436874</v>
      </c>
      <c r="H71" s="30">
        <v>2.09178534446683E13</v>
      </c>
      <c r="I71" s="30">
        <f t="shared" si="4"/>
        <v>20.91785344</v>
      </c>
      <c r="J71" s="30">
        <v>1.24176843420036E12</v>
      </c>
      <c r="K71" s="30">
        <f t="shared" si="5"/>
        <v>1.241768434</v>
      </c>
      <c r="L71" s="30">
        <v>5.898450464828E10</v>
      </c>
      <c r="M71" s="30">
        <f t="shared" si="6"/>
        <v>0.05898450465</v>
      </c>
      <c r="N71" s="30">
        <v>1.58512769228731E13</v>
      </c>
      <c r="O71" s="30">
        <f t="shared" si="7"/>
        <v>15.85127692</v>
      </c>
      <c r="P71" s="30">
        <v>2.77934825893877E12</v>
      </c>
      <c r="Q71" s="30">
        <f t="shared" si="8"/>
        <v>2.779348259</v>
      </c>
      <c r="R71" s="30">
        <v>4.48701564527313E12</v>
      </c>
      <c r="S71" s="30">
        <f t="shared" si="9"/>
        <v>4.487015645</v>
      </c>
      <c r="T71" s="30">
        <v>3.07475537877919E12</v>
      </c>
      <c r="U71" s="30">
        <f t="shared" si="10"/>
        <v>3.074755379</v>
      </c>
      <c r="V71" s="30">
        <v>7.7052921479441E11</v>
      </c>
      <c r="W71" s="30">
        <f t="shared" si="11"/>
        <v>0.7705292148</v>
      </c>
      <c r="X71" s="30">
        <v>1.27710925244922E13</v>
      </c>
      <c r="Y71" s="30">
        <f t="shared" si="12"/>
        <v>12.77109252</v>
      </c>
      <c r="Z71" s="7">
        <v>3.3224556239477014E11</v>
      </c>
      <c r="AA71" s="30">
        <f t="shared" si="13"/>
        <v>0.3322455624</v>
      </c>
      <c r="AM71" s="33"/>
      <c r="AN71" s="33"/>
      <c r="AO71" s="33"/>
      <c r="AP71" s="33"/>
      <c r="AQ71" s="33"/>
    </row>
    <row r="72" ht="15.75" customHeight="1">
      <c r="A72" s="34">
        <v>2021.0</v>
      </c>
      <c r="B72" s="30">
        <v>1.84388112001246E12</v>
      </c>
      <c r="C72" s="30">
        <f t="shared" si="1"/>
        <v>1.84388112</v>
      </c>
      <c r="D72" s="30">
        <v>1.69630571072004E12</v>
      </c>
      <c r="E72" s="30">
        <f t="shared" si="2"/>
        <v>1.696305711</v>
      </c>
      <c r="F72" s="30">
        <v>2.7343687398263E11</v>
      </c>
      <c r="G72" s="30">
        <f t="shared" si="3"/>
        <v>0.273436874</v>
      </c>
      <c r="H72" s="30">
        <v>2.09178534446683E13</v>
      </c>
      <c r="I72" s="30">
        <f t="shared" si="4"/>
        <v>20.91785344</v>
      </c>
      <c r="J72" s="30">
        <v>1.24176843420036E12</v>
      </c>
      <c r="K72" s="30">
        <f t="shared" si="5"/>
        <v>1.241768434</v>
      </c>
      <c r="L72" s="30">
        <v>5.898450464828E10</v>
      </c>
      <c r="M72" s="30">
        <f t="shared" si="6"/>
        <v>0.05898450465</v>
      </c>
      <c r="N72" s="30">
        <v>1.58512769228731E13</v>
      </c>
      <c r="O72" s="30">
        <f t="shared" si="7"/>
        <v>15.85127692</v>
      </c>
      <c r="P72" s="30">
        <v>2.77934825893877E12</v>
      </c>
      <c r="Q72" s="30">
        <f t="shared" si="8"/>
        <v>2.779348259</v>
      </c>
      <c r="R72" s="30">
        <v>4.48701564527313E12</v>
      </c>
      <c r="S72" s="30">
        <f t="shared" si="9"/>
        <v>4.487015645</v>
      </c>
      <c r="T72" s="30">
        <v>3.07475537877919E12</v>
      </c>
      <c r="U72" s="30">
        <f t="shared" si="10"/>
        <v>3.074755379</v>
      </c>
      <c r="V72" s="30">
        <v>7.7052921479441E11</v>
      </c>
      <c r="W72" s="30">
        <f t="shared" si="11"/>
        <v>0.7705292148</v>
      </c>
      <c r="X72" s="30">
        <v>1.27710925244922E13</v>
      </c>
      <c r="Y72" s="30">
        <f t="shared" si="12"/>
        <v>12.77109252</v>
      </c>
      <c r="Z72" s="7">
        <v>3.3224556239477014E11</v>
      </c>
      <c r="AA72" s="30">
        <f t="shared" si="13"/>
        <v>0.3322455624</v>
      </c>
      <c r="AM72" s="33"/>
      <c r="AN72" s="33"/>
      <c r="AO72" s="33"/>
      <c r="AP72" s="33"/>
      <c r="AQ72" s="33"/>
    </row>
    <row r="73" ht="15.75" customHeight="1">
      <c r="A73" s="34">
        <v>2021.0</v>
      </c>
      <c r="B73" s="30">
        <v>1.84388112001246E12</v>
      </c>
      <c r="C73" s="30">
        <f t="shared" si="1"/>
        <v>1.84388112</v>
      </c>
      <c r="D73" s="30">
        <v>1.69630571072004E12</v>
      </c>
      <c r="E73" s="30">
        <f t="shared" si="2"/>
        <v>1.696305711</v>
      </c>
      <c r="F73" s="30">
        <v>2.7343687398263E11</v>
      </c>
      <c r="G73" s="30">
        <f t="shared" si="3"/>
        <v>0.273436874</v>
      </c>
      <c r="H73" s="30">
        <v>2.09178534446683E13</v>
      </c>
      <c r="I73" s="30">
        <f t="shared" si="4"/>
        <v>20.91785344</v>
      </c>
      <c r="J73" s="30">
        <v>1.24176843420036E12</v>
      </c>
      <c r="K73" s="30">
        <f t="shared" si="5"/>
        <v>1.241768434</v>
      </c>
      <c r="L73" s="30">
        <v>5.898450464828E10</v>
      </c>
      <c r="M73" s="30">
        <f t="shared" si="6"/>
        <v>0.05898450465</v>
      </c>
      <c r="N73" s="30">
        <v>1.58512769228731E13</v>
      </c>
      <c r="O73" s="30">
        <f t="shared" si="7"/>
        <v>15.85127692</v>
      </c>
      <c r="P73" s="30">
        <v>2.77934825893877E12</v>
      </c>
      <c r="Q73" s="30">
        <f t="shared" si="8"/>
        <v>2.779348259</v>
      </c>
      <c r="R73" s="30">
        <v>4.48701564527313E12</v>
      </c>
      <c r="S73" s="30">
        <f t="shared" si="9"/>
        <v>4.487015645</v>
      </c>
      <c r="T73" s="30">
        <v>3.07475537877919E12</v>
      </c>
      <c r="U73" s="30">
        <f t="shared" si="10"/>
        <v>3.074755379</v>
      </c>
      <c r="V73" s="30">
        <v>7.7052921479441E11</v>
      </c>
      <c r="W73" s="30">
        <f t="shared" si="11"/>
        <v>0.7705292148</v>
      </c>
      <c r="X73" s="30">
        <v>1.27710925244922E13</v>
      </c>
      <c r="Y73" s="30">
        <f t="shared" si="12"/>
        <v>12.77109252</v>
      </c>
      <c r="Z73" s="7">
        <v>3.3224556239477014E11</v>
      </c>
      <c r="AA73" s="30">
        <f t="shared" si="13"/>
        <v>0.3322455624</v>
      </c>
      <c r="AM73" s="33"/>
      <c r="AN73" s="33"/>
      <c r="AO73" s="33"/>
      <c r="AP73" s="33"/>
      <c r="AQ73" s="33"/>
    </row>
    <row r="74" ht="15.75" customHeight="1">
      <c r="A74" s="34">
        <v>2022.0</v>
      </c>
      <c r="B74" s="30">
        <v>1.89950537765306E12</v>
      </c>
      <c r="C74" s="30">
        <f t="shared" si="1"/>
        <v>1.899505378</v>
      </c>
      <c r="D74" s="30">
        <v>1.76110232157264E12</v>
      </c>
      <c r="E74" s="30">
        <f t="shared" si="2"/>
        <v>1.761102322</v>
      </c>
      <c r="F74" s="30">
        <v>2.7906622850341E11</v>
      </c>
      <c r="G74" s="30">
        <f t="shared" si="3"/>
        <v>0.2790662285</v>
      </c>
      <c r="H74" s="30">
        <v>2.1443388432051E13</v>
      </c>
      <c r="I74" s="30">
        <f t="shared" si="4"/>
        <v>21.44338843</v>
      </c>
      <c r="J74" s="30">
        <v>1.28757865126179E12</v>
      </c>
      <c r="K74" s="30">
        <f t="shared" si="5"/>
        <v>1.287578651</v>
      </c>
      <c r="L74" s="30">
        <v>6.17610572348E10</v>
      </c>
      <c r="M74" s="30">
        <f t="shared" si="6"/>
        <v>0.06176105723</v>
      </c>
      <c r="N74" s="30">
        <v>1.63189957844927E13</v>
      </c>
      <c r="O74" s="30">
        <f t="shared" si="7"/>
        <v>16.31899578</v>
      </c>
      <c r="P74" s="30">
        <v>2.97354241479052E12</v>
      </c>
      <c r="Q74" s="30">
        <f t="shared" si="8"/>
        <v>2.973542415</v>
      </c>
      <c r="R74" s="30">
        <v>4.52985484104258E12</v>
      </c>
      <c r="S74" s="30">
        <f t="shared" si="9"/>
        <v>4.529854841</v>
      </c>
      <c r="T74" s="30">
        <v>3.2235454096247E12</v>
      </c>
      <c r="U74" s="30">
        <f t="shared" si="10"/>
        <v>3.22354541</v>
      </c>
      <c r="V74" s="30">
        <v>7.9031893374033E11</v>
      </c>
      <c r="W74" s="30">
        <f t="shared" si="11"/>
        <v>0.7903189337</v>
      </c>
      <c r="X74" s="30">
        <v>1.32239610168845E13</v>
      </c>
      <c r="Y74" s="30">
        <f t="shared" si="12"/>
        <v>13.22396102</v>
      </c>
      <c r="Z74" s="7">
        <v>3.5923557872411224E11</v>
      </c>
      <c r="AA74" s="30">
        <f t="shared" si="13"/>
        <v>0.3592355787</v>
      </c>
      <c r="AM74" s="33"/>
      <c r="AN74" s="33"/>
      <c r="AO74" s="33"/>
      <c r="AP74" s="33"/>
      <c r="AQ74" s="33"/>
    </row>
    <row r="75" ht="15.75" customHeight="1">
      <c r="A75" s="34">
        <v>2022.0</v>
      </c>
      <c r="B75" s="30">
        <v>1.89950537765306E12</v>
      </c>
      <c r="C75" s="30">
        <f t="shared" si="1"/>
        <v>1.899505378</v>
      </c>
      <c r="D75" s="30">
        <v>1.76110232157264E12</v>
      </c>
      <c r="E75" s="30">
        <f t="shared" si="2"/>
        <v>1.761102322</v>
      </c>
      <c r="F75" s="30">
        <v>2.7906622850341E11</v>
      </c>
      <c r="G75" s="30">
        <f t="shared" si="3"/>
        <v>0.2790662285</v>
      </c>
      <c r="H75" s="30">
        <v>2.1443388432051E13</v>
      </c>
      <c r="I75" s="30">
        <f t="shared" si="4"/>
        <v>21.44338843</v>
      </c>
      <c r="J75" s="30">
        <v>1.28757865126179E12</v>
      </c>
      <c r="K75" s="30">
        <f t="shared" si="5"/>
        <v>1.287578651</v>
      </c>
      <c r="L75" s="30">
        <v>6.17610572348E10</v>
      </c>
      <c r="M75" s="30">
        <f t="shared" si="6"/>
        <v>0.06176105723</v>
      </c>
      <c r="N75" s="30">
        <v>1.63189957844927E13</v>
      </c>
      <c r="O75" s="30">
        <f t="shared" si="7"/>
        <v>16.31899578</v>
      </c>
      <c r="P75" s="30">
        <v>2.97354241479052E12</v>
      </c>
      <c r="Q75" s="30">
        <f t="shared" si="8"/>
        <v>2.973542415</v>
      </c>
      <c r="R75" s="30">
        <v>4.52985484104258E12</v>
      </c>
      <c r="S75" s="30">
        <f t="shared" si="9"/>
        <v>4.529854841</v>
      </c>
      <c r="T75" s="30">
        <v>3.2235454096247E12</v>
      </c>
      <c r="U75" s="30">
        <f t="shared" si="10"/>
        <v>3.22354541</v>
      </c>
      <c r="V75" s="30">
        <v>7.9031893374033E11</v>
      </c>
      <c r="W75" s="30">
        <f t="shared" si="11"/>
        <v>0.7903189337</v>
      </c>
      <c r="X75" s="30">
        <v>1.32239610168845E13</v>
      </c>
      <c r="Y75" s="30">
        <f t="shared" si="12"/>
        <v>13.22396102</v>
      </c>
      <c r="Z75" s="7">
        <v>3.5923557872411224E11</v>
      </c>
      <c r="AA75" s="30">
        <f t="shared" si="13"/>
        <v>0.3592355787</v>
      </c>
      <c r="AM75" s="33"/>
      <c r="AN75" s="33"/>
      <c r="AO75" s="33"/>
      <c r="AP75" s="33"/>
      <c r="AQ75" s="33"/>
    </row>
    <row r="76" ht="15.75" customHeight="1">
      <c r="A76" s="34">
        <v>2022.0</v>
      </c>
      <c r="B76" s="30">
        <v>1.89950537765306E12</v>
      </c>
      <c r="C76" s="30">
        <f t="shared" si="1"/>
        <v>1.899505378</v>
      </c>
      <c r="D76" s="30">
        <v>1.76110232157264E12</v>
      </c>
      <c r="E76" s="30">
        <f t="shared" si="2"/>
        <v>1.761102322</v>
      </c>
      <c r="F76" s="30">
        <v>2.7906622850341E11</v>
      </c>
      <c r="G76" s="30">
        <f t="shared" si="3"/>
        <v>0.2790662285</v>
      </c>
      <c r="H76" s="30">
        <v>2.1443388432051E13</v>
      </c>
      <c r="I76" s="30">
        <f t="shared" si="4"/>
        <v>21.44338843</v>
      </c>
      <c r="J76" s="30">
        <v>1.28757865126179E12</v>
      </c>
      <c r="K76" s="30">
        <f t="shared" si="5"/>
        <v>1.287578651</v>
      </c>
      <c r="L76" s="30">
        <v>6.17610572348E10</v>
      </c>
      <c r="M76" s="30">
        <f t="shared" si="6"/>
        <v>0.06176105723</v>
      </c>
      <c r="N76" s="30">
        <v>1.63189957844927E13</v>
      </c>
      <c r="O76" s="30">
        <f t="shared" si="7"/>
        <v>16.31899578</v>
      </c>
      <c r="P76" s="30">
        <v>2.97354241479052E12</v>
      </c>
      <c r="Q76" s="30">
        <f t="shared" si="8"/>
        <v>2.973542415</v>
      </c>
      <c r="R76" s="30">
        <v>4.52985484104258E12</v>
      </c>
      <c r="S76" s="30">
        <f t="shared" si="9"/>
        <v>4.529854841</v>
      </c>
      <c r="T76" s="30">
        <v>3.2235454096247E12</v>
      </c>
      <c r="U76" s="30">
        <f t="shared" si="10"/>
        <v>3.22354541</v>
      </c>
      <c r="V76" s="30">
        <v>7.9031893374033E11</v>
      </c>
      <c r="W76" s="30">
        <f t="shared" si="11"/>
        <v>0.7903189337</v>
      </c>
      <c r="X76" s="30">
        <v>1.32239610168845E13</v>
      </c>
      <c r="Y76" s="30">
        <f t="shared" si="12"/>
        <v>13.22396102</v>
      </c>
      <c r="Z76" s="7">
        <v>3.5923557872411224E11</v>
      </c>
      <c r="AA76" s="30">
        <f t="shared" si="13"/>
        <v>0.3592355787</v>
      </c>
      <c r="AM76" s="33"/>
      <c r="AN76" s="33"/>
      <c r="AO76" s="33"/>
      <c r="AP76" s="33"/>
      <c r="AQ76" s="33"/>
    </row>
    <row r="77" ht="15.75" customHeight="1">
      <c r="A77" s="34">
        <v>2022.0</v>
      </c>
      <c r="B77" s="30">
        <v>1.89950537765306E12</v>
      </c>
      <c r="C77" s="30">
        <f t="shared" si="1"/>
        <v>1.899505378</v>
      </c>
      <c r="D77" s="30">
        <v>1.76110232157264E12</v>
      </c>
      <c r="E77" s="30">
        <f t="shared" si="2"/>
        <v>1.761102322</v>
      </c>
      <c r="F77" s="30">
        <v>2.7906622850341E11</v>
      </c>
      <c r="G77" s="30">
        <f t="shared" si="3"/>
        <v>0.2790662285</v>
      </c>
      <c r="H77" s="30">
        <v>2.1443388432051E13</v>
      </c>
      <c r="I77" s="30">
        <f t="shared" si="4"/>
        <v>21.44338843</v>
      </c>
      <c r="J77" s="30">
        <v>1.28757865126179E12</v>
      </c>
      <c r="K77" s="30">
        <f t="shared" si="5"/>
        <v>1.287578651</v>
      </c>
      <c r="L77" s="30">
        <v>6.17610572348E10</v>
      </c>
      <c r="M77" s="30">
        <f t="shared" si="6"/>
        <v>0.06176105723</v>
      </c>
      <c r="N77" s="30">
        <v>1.63189957844927E13</v>
      </c>
      <c r="O77" s="30">
        <f t="shared" si="7"/>
        <v>16.31899578</v>
      </c>
      <c r="P77" s="30">
        <v>2.97354241479052E12</v>
      </c>
      <c r="Q77" s="30">
        <f t="shared" si="8"/>
        <v>2.973542415</v>
      </c>
      <c r="R77" s="30">
        <v>4.52985484104258E12</v>
      </c>
      <c r="S77" s="30">
        <f t="shared" si="9"/>
        <v>4.529854841</v>
      </c>
      <c r="T77" s="30">
        <v>3.2235454096247E12</v>
      </c>
      <c r="U77" s="30">
        <f t="shared" si="10"/>
        <v>3.22354541</v>
      </c>
      <c r="V77" s="30">
        <v>7.9031893374033E11</v>
      </c>
      <c r="W77" s="30">
        <f t="shared" si="11"/>
        <v>0.7903189337</v>
      </c>
      <c r="X77" s="30">
        <v>1.32239610168845E13</v>
      </c>
      <c r="Y77" s="30">
        <f t="shared" si="12"/>
        <v>13.22396102</v>
      </c>
      <c r="Z77" s="7">
        <v>3.5923557872411224E11</v>
      </c>
      <c r="AA77" s="30">
        <f t="shared" si="13"/>
        <v>0.3592355787</v>
      </c>
      <c r="AM77" s="33"/>
      <c r="AN77" s="33"/>
      <c r="AO77" s="33"/>
      <c r="AP77" s="33"/>
      <c r="AQ77" s="33"/>
    </row>
    <row r="78" ht="15.75" customHeight="1">
      <c r="A78" s="34">
        <v>2023.0</v>
      </c>
      <c r="B78" s="30">
        <v>1.9547521209055E12</v>
      </c>
      <c r="C78" s="30">
        <f t="shared" si="1"/>
        <v>1.954752121</v>
      </c>
      <c r="D78" s="30">
        <v>1.78309720931873E12</v>
      </c>
      <c r="E78" s="30">
        <f t="shared" si="2"/>
        <v>1.783097209</v>
      </c>
      <c r="F78" s="30">
        <v>2.7967677145923E11</v>
      </c>
      <c r="G78" s="30">
        <f t="shared" si="3"/>
        <v>0.2796767715</v>
      </c>
      <c r="H78" s="30">
        <v>2.20625782832668E13</v>
      </c>
      <c r="I78" s="30">
        <f t="shared" si="4"/>
        <v>22.06257828</v>
      </c>
      <c r="J78" s="30">
        <v>1.32878092559941E12</v>
      </c>
      <c r="K78" s="30">
        <f t="shared" si="5"/>
        <v>1.328780926</v>
      </c>
      <c r="L78" s="30">
        <v>6.198801378834E10</v>
      </c>
      <c r="M78" s="30">
        <f t="shared" si="6"/>
        <v>0.06198801379</v>
      </c>
      <c r="N78" s="30">
        <v>1.71756709110035E13</v>
      </c>
      <c r="O78" s="30">
        <f t="shared" si="7"/>
        <v>17.17567091</v>
      </c>
      <c r="P78" s="30">
        <v>3.21597343404611E12</v>
      </c>
      <c r="Q78" s="30">
        <f t="shared" si="8"/>
        <v>3.215973434</v>
      </c>
      <c r="R78" s="30">
        <v>4.60591198819195E12</v>
      </c>
      <c r="S78" s="30">
        <f t="shared" si="9"/>
        <v>4.605911988</v>
      </c>
      <c r="T78" s="30">
        <v>3.2345043731053E12</v>
      </c>
      <c r="U78" s="30">
        <f t="shared" si="10"/>
        <v>3.234504373</v>
      </c>
      <c r="V78" s="30">
        <v>7.9597814578187E11</v>
      </c>
      <c r="W78" s="30">
        <f t="shared" si="11"/>
        <v>0.7959781458</v>
      </c>
      <c r="X78" s="30">
        <v>1.32770444425206E13</v>
      </c>
      <c r="Y78" s="30">
        <f t="shared" si="12"/>
        <v>13.27704444</v>
      </c>
      <c r="Z78" s="7">
        <v>3.7736415338416943E11</v>
      </c>
      <c r="AA78" s="30">
        <f t="shared" si="13"/>
        <v>0.3773641534</v>
      </c>
      <c r="AM78" s="33"/>
      <c r="AN78" s="33"/>
      <c r="AO78" s="33"/>
      <c r="AP78" s="33"/>
      <c r="AQ78" s="33"/>
    </row>
    <row r="79" ht="15.75" customHeight="1">
      <c r="A79" s="34">
        <v>2023.0</v>
      </c>
      <c r="B79" s="30">
        <v>1.9547521209055E12</v>
      </c>
      <c r="C79" s="30">
        <f t="shared" si="1"/>
        <v>1.954752121</v>
      </c>
      <c r="D79" s="30">
        <v>1.78309720931873E12</v>
      </c>
      <c r="E79" s="30">
        <f t="shared" si="2"/>
        <v>1.783097209</v>
      </c>
      <c r="F79" s="30">
        <v>2.7967677145923E11</v>
      </c>
      <c r="G79" s="30">
        <f t="shared" si="3"/>
        <v>0.2796767715</v>
      </c>
      <c r="H79" s="30">
        <v>2.20625782832668E13</v>
      </c>
      <c r="I79" s="30">
        <f t="shared" si="4"/>
        <v>22.06257828</v>
      </c>
      <c r="J79" s="30">
        <v>1.32878092559941E12</v>
      </c>
      <c r="K79" s="30">
        <f t="shared" si="5"/>
        <v>1.328780926</v>
      </c>
      <c r="L79" s="30">
        <v>6.198801378834E10</v>
      </c>
      <c r="M79" s="30">
        <f t="shared" si="6"/>
        <v>0.06198801379</v>
      </c>
      <c r="N79" s="30">
        <v>1.71756709110035E13</v>
      </c>
      <c r="O79" s="30">
        <f t="shared" si="7"/>
        <v>17.17567091</v>
      </c>
      <c r="P79" s="30">
        <v>3.21597343404611E12</v>
      </c>
      <c r="Q79" s="30">
        <f t="shared" si="8"/>
        <v>3.215973434</v>
      </c>
      <c r="R79" s="30">
        <v>4.60591198819195E12</v>
      </c>
      <c r="S79" s="30">
        <f t="shared" si="9"/>
        <v>4.605911988</v>
      </c>
      <c r="T79" s="30">
        <v>3.2345043731053E12</v>
      </c>
      <c r="U79" s="30">
        <f t="shared" si="10"/>
        <v>3.234504373</v>
      </c>
      <c r="V79" s="30">
        <v>7.9597814578187E11</v>
      </c>
      <c r="W79" s="30">
        <f t="shared" si="11"/>
        <v>0.7959781458</v>
      </c>
      <c r="X79" s="30">
        <v>1.32770444425206E13</v>
      </c>
      <c r="Y79" s="30">
        <f t="shared" si="12"/>
        <v>13.27704444</v>
      </c>
      <c r="Z79" s="7">
        <v>3.7736415338416943E11</v>
      </c>
      <c r="AA79" s="30">
        <f t="shared" si="13"/>
        <v>0.3773641534</v>
      </c>
      <c r="AM79" s="33"/>
      <c r="AN79" s="33"/>
      <c r="AO79" s="33"/>
      <c r="AP79" s="33"/>
      <c r="AQ79" s="33"/>
    </row>
    <row r="80" ht="15.75" customHeight="1">
      <c r="A80" s="34">
        <v>2023.0</v>
      </c>
      <c r="B80" s="30">
        <v>1.9547521209055E12</v>
      </c>
      <c r="C80" s="30">
        <f t="shared" si="1"/>
        <v>1.954752121</v>
      </c>
      <c r="D80" s="30">
        <v>1.78309720931873E12</v>
      </c>
      <c r="E80" s="30">
        <f t="shared" si="2"/>
        <v>1.783097209</v>
      </c>
      <c r="F80" s="30">
        <v>2.7967677145923E11</v>
      </c>
      <c r="G80" s="30">
        <f t="shared" si="3"/>
        <v>0.2796767715</v>
      </c>
      <c r="H80" s="30">
        <v>2.20625782832668E13</v>
      </c>
      <c r="I80" s="30">
        <f t="shared" si="4"/>
        <v>22.06257828</v>
      </c>
      <c r="J80" s="30">
        <v>1.32878092559941E12</v>
      </c>
      <c r="K80" s="30">
        <f t="shared" si="5"/>
        <v>1.328780926</v>
      </c>
      <c r="L80" s="30">
        <v>6.198801378834E10</v>
      </c>
      <c r="M80" s="30">
        <f t="shared" si="6"/>
        <v>0.06198801379</v>
      </c>
      <c r="N80" s="30">
        <v>1.71756709110035E13</v>
      </c>
      <c r="O80" s="30">
        <f t="shared" si="7"/>
        <v>17.17567091</v>
      </c>
      <c r="P80" s="30">
        <v>3.21597343404611E12</v>
      </c>
      <c r="Q80" s="30">
        <f t="shared" si="8"/>
        <v>3.215973434</v>
      </c>
      <c r="R80" s="30">
        <v>4.60591198819195E12</v>
      </c>
      <c r="S80" s="30">
        <f t="shared" si="9"/>
        <v>4.605911988</v>
      </c>
      <c r="T80" s="30">
        <v>3.2345043731053E12</v>
      </c>
      <c r="U80" s="30">
        <f t="shared" si="10"/>
        <v>3.234504373</v>
      </c>
      <c r="V80" s="30">
        <v>7.9597814578187E11</v>
      </c>
      <c r="W80" s="30">
        <f t="shared" si="11"/>
        <v>0.7959781458</v>
      </c>
      <c r="X80" s="30">
        <v>1.32770444425206E13</v>
      </c>
      <c r="Y80" s="30">
        <f t="shared" si="12"/>
        <v>13.27704444</v>
      </c>
      <c r="Z80" s="7">
        <v>3.7736415338416943E11</v>
      </c>
      <c r="AA80" s="30">
        <f t="shared" si="13"/>
        <v>0.3773641534</v>
      </c>
      <c r="AM80" s="33"/>
      <c r="AN80" s="33"/>
      <c r="AO80" s="33"/>
      <c r="AP80" s="33"/>
      <c r="AQ80" s="33"/>
    </row>
    <row r="81" ht="15.75" customHeight="1">
      <c r="A81" s="34">
        <v>2023.0</v>
      </c>
      <c r="B81" s="30">
        <v>1.9547521209055E12</v>
      </c>
      <c r="C81" s="30">
        <f t="shared" si="1"/>
        <v>1.954752121</v>
      </c>
      <c r="D81" s="30">
        <v>1.78309720931873E12</v>
      </c>
      <c r="E81" s="30">
        <f t="shared" si="2"/>
        <v>1.783097209</v>
      </c>
      <c r="F81" s="30">
        <v>2.7967677145923E11</v>
      </c>
      <c r="G81" s="30">
        <f t="shared" si="3"/>
        <v>0.2796767715</v>
      </c>
      <c r="H81" s="30">
        <v>2.20625782832668E13</v>
      </c>
      <c r="I81" s="30">
        <f t="shared" si="4"/>
        <v>22.06257828</v>
      </c>
      <c r="J81" s="30">
        <v>1.32878092559941E12</v>
      </c>
      <c r="K81" s="30">
        <f t="shared" si="5"/>
        <v>1.328780926</v>
      </c>
      <c r="L81" s="30">
        <v>6.198801378834E10</v>
      </c>
      <c r="M81" s="30">
        <f t="shared" si="6"/>
        <v>0.06198801379</v>
      </c>
      <c r="N81" s="30">
        <v>1.71756709110035E13</v>
      </c>
      <c r="O81" s="30">
        <f t="shared" si="7"/>
        <v>17.17567091</v>
      </c>
      <c r="P81" s="30">
        <v>3.21597343404611E12</v>
      </c>
      <c r="Q81" s="30">
        <f t="shared" si="8"/>
        <v>3.215973434</v>
      </c>
      <c r="R81" s="30">
        <v>4.60591198819195E12</v>
      </c>
      <c r="S81" s="30">
        <f t="shared" si="9"/>
        <v>4.605911988</v>
      </c>
      <c r="T81" s="30">
        <v>3.2345043731053E12</v>
      </c>
      <c r="U81" s="30">
        <f t="shared" si="10"/>
        <v>3.234504373</v>
      </c>
      <c r="V81" s="30">
        <v>7.9597814578187E11</v>
      </c>
      <c r="W81" s="30">
        <f t="shared" si="11"/>
        <v>0.7959781458</v>
      </c>
      <c r="X81" s="30">
        <v>1.32770444425206E13</v>
      </c>
      <c r="Y81" s="30">
        <f t="shared" si="12"/>
        <v>13.27704444</v>
      </c>
      <c r="Z81" s="7">
        <v>3.7736415338416943E11</v>
      </c>
      <c r="AA81" s="30">
        <f t="shared" si="13"/>
        <v>0.3773641534</v>
      </c>
      <c r="AM81" s="33"/>
      <c r="AN81" s="33"/>
      <c r="AO81" s="33"/>
      <c r="AP81" s="33"/>
      <c r="AQ81" s="33"/>
    </row>
    <row r="82" ht="15.75" customHeight="1">
      <c r="A82" s="35">
        <v>2024.0</v>
      </c>
      <c r="B82" s="36">
        <f>B81*B93</f>
        <v>2021213693016</v>
      </c>
      <c r="C82" s="30">
        <f t="shared" si="1"/>
        <v>2.021213693</v>
      </c>
      <c r="D82" s="36">
        <f>D81*D93</f>
        <v>1809843667459</v>
      </c>
      <c r="E82" s="30">
        <f t="shared" si="2"/>
        <v>1.809843667</v>
      </c>
      <c r="F82" s="36">
        <f>F81*F93</f>
        <v>286948367517</v>
      </c>
      <c r="G82" s="30">
        <f t="shared" si="3"/>
        <v>0.2869483675</v>
      </c>
      <c r="H82" s="36">
        <f>H81*H93</f>
        <v>22680330475198</v>
      </c>
      <c r="I82" s="30">
        <f t="shared" si="4"/>
        <v>22.68033048</v>
      </c>
      <c r="J82" s="36">
        <f>J81*J93</f>
        <v>1348712639483</v>
      </c>
      <c r="K82" s="30">
        <f t="shared" si="5"/>
        <v>1.348712639</v>
      </c>
      <c r="L82" s="36">
        <f>L81*L93</f>
        <v>63909642216</v>
      </c>
      <c r="M82" s="30">
        <f t="shared" si="6"/>
        <v>0.06390964222</v>
      </c>
      <c r="N82" s="36">
        <f>N81*N93</f>
        <v>18034454456554</v>
      </c>
      <c r="O82" s="30">
        <f t="shared" si="7"/>
        <v>18.03445446</v>
      </c>
      <c r="P82" s="36">
        <f>P81*P93</f>
        <v>3425011707259</v>
      </c>
      <c r="Q82" s="30">
        <f t="shared" si="8"/>
        <v>3.425011707</v>
      </c>
      <c r="R82" s="36">
        <f>R81*R93</f>
        <v>4651971108074</v>
      </c>
      <c r="S82" s="30">
        <f t="shared" si="9"/>
        <v>4.651971108</v>
      </c>
      <c r="T82" s="36">
        <f>T81*T93</f>
        <v>3270083921209</v>
      </c>
      <c r="U82" s="30">
        <f t="shared" si="10"/>
        <v>3.270083921</v>
      </c>
      <c r="V82" s="36">
        <f>V81*V93</f>
        <v>806325861677</v>
      </c>
      <c r="W82" s="30">
        <f t="shared" si="11"/>
        <v>0.8063258617</v>
      </c>
      <c r="X82" s="36">
        <f>X81*X93</f>
        <v>13423091931388</v>
      </c>
      <c r="Y82" s="30">
        <f t="shared" si="12"/>
        <v>13.42309193</v>
      </c>
      <c r="Z82" s="36">
        <f>Z81*Z93</f>
        <v>403779644121</v>
      </c>
      <c r="AA82" s="30">
        <f t="shared" si="13"/>
        <v>0.4037796441</v>
      </c>
      <c r="AM82" s="33"/>
      <c r="AN82" s="33"/>
      <c r="AO82" s="33"/>
      <c r="AP82" s="33"/>
      <c r="AQ82" s="33"/>
    </row>
    <row r="83" ht="15.75" customHeight="1">
      <c r="A83" s="35">
        <v>2024.0</v>
      </c>
      <c r="B83" s="37">
        <v>2.021213693016287E12</v>
      </c>
      <c r="C83" s="30">
        <f t="shared" si="1"/>
        <v>2.021213693</v>
      </c>
      <c r="D83" s="37">
        <v>1.8098436674585107E12</v>
      </c>
      <c r="E83" s="30">
        <f t="shared" si="2"/>
        <v>1.809843667</v>
      </c>
      <c r="F83" s="37">
        <v>2.8694836751717E11</v>
      </c>
      <c r="G83" s="30">
        <f t="shared" si="3"/>
        <v>0.2869483675</v>
      </c>
      <c r="H83" s="37">
        <v>2.2680330475198273E13</v>
      </c>
      <c r="I83" s="30">
        <f t="shared" si="4"/>
        <v>22.68033048</v>
      </c>
      <c r="J83" s="37">
        <v>1.348712639483401E12</v>
      </c>
      <c r="K83" s="30">
        <f t="shared" si="5"/>
        <v>1.348712639</v>
      </c>
      <c r="L83" s="37">
        <v>6.3909642215778534E10</v>
      </c>
      <c r="M83" s="30">
        <f t="shared" si="6"/>
        <v>0.06390964222</v>
      </c>
      <c r="N83" s="37">
        <v>1.8034454456553676E13</v>
      </c>
      <c r="O83" s="30">
        <f t="shared" si="7"/>
        <v>18.03445446</v>
      </c>
      <c r="P83" s="37">
        <v>3.425011707259107E12</v>
      </c>
      <c r="Q83" s="30">
        <f t="shared" si="8"/>
        <v>3.425011707</v>
      </c>
      <c r="R83" s="37">
        <v>4.65197110807387E12</v>
      </c>
      <c r="S83" s="30">
        <f t="shared" si="9"/>
        <v>4.651971108</v>
      </c>
      <c r="T83" s="37">
        <v>3.270083921209458E12</v>
      </c>
      <c r="U83" s="30">
        <f t="shared" si="10"/>
        <v>3.270083921</v>
      </c>
      <c r="V83" s="37">
        <v>8.063258616770342E11</v>
      </c>
      <c r="W83" s="30">
        <f t="shared" si="11"/>
        <v>0.8063258617</v>
      </c>
      <c r="X83" s="37">
        <v>1.3423091931388324E13</v>
      </c>
      <c r="Y83" s="30">
        <f t="shared" si="12"/>
        <v>13.42309193</v>
      </c>
      <c r="Z83" s="36">
        <v>4.0377964412106134E11</v>
      </c>
      <c r="AA83" s="30">
        <f t="shared" si="13"/>
        <v>0.4037796441</v>
      </c>
      <c r="AM83" s="33"/>
      <c r="AN83" s="33"/>
      <c r="AO83" s="33"/>
      <c r="AP83" s="33"/>
      <c r="AQ83" s="33"/>
    </row>
    <row r="84" ht="15.75" customHeight="1">
      <c r="A84" s="35">
        <v>2024.0</v>
      </c>
      <c r="B84" s="36">
        <v>2.021213693016287E12</v>
      </c>
      <c r="C84" s="30">
        <f t="shared" si="1"/>
        <v>2.021213693</v>
      </c>
      <c r="D84" s="36">
        <v>1.8098436674585107E12</v>
      </c>
      <c r="E84" s="30">
        <f t="shared" si="2"/>
        <v>1.809843667</v>
      </c>
      <c r="F84" s="36">
        <v>2.8694836751717E11</v>
      </c>
      <c r="G84" s="30">
        <f t="shared" si="3"/>
        <v>0.2869483675</v>
      </c>
      <c r="H84" s="36">
        <v>2.2680330475198273E13</v>
      </c>
      <c r="I84" s="30">
        <f t="shared" si="4"/>
        <v>22.68033048</v>
      </c>
      <c r="J84" s="36">
        <v>1.348712639483401E12</v>
      </c>
      <c r="K84" s="30">
        <f t="shared" si="5"/>
        <v>1.348712639</v>
      </c>
      <c r="L84" s="36">
        <v>6.3909642215778534E10</v>
      </c>
      <c r="M84" s="30">
        <f t="shared" si="6"/>
        <v>0.06390964222</v>
      </c>
      <c r="N84" s="36">
        <v>1.8034454456553676E13</v>
      </c>
      <c r="O84" s="30">
        <f t="shared" si="7"/>
        <v>18.03445446</v>
      </c>
      <c r="P84" s="36">
        <v>3.425011707259107E12</v>
      </c>
      <c r="Q84" s="30">
        <f t="shared" si="8"/>
        <v>3.425011707</v>
      </c>
      <c r="R84" s="36">
        <v>4.65197110807387E12</v>
      </c>
      <c r="S84" s="30">
        <f t="shared" si="9"/>
        <v>4.651971108</v>
      </c>
      <c r="T84" s="36">
        <v>3.270083921209458E12</v>
      </c>
      <c r="U84" s="30">
        <f t="shared" si="10"/>
        <v>3.270083921</v>
      </c>
      <c r="V84" s="36">
        <v>8.063258616770342E11</v>
      </c>
      <c r="W84" s="30">
        <f t="shared" si="11"/>
        <v>0.8063258617</v>
      </c>
      <c r="X84" s="36">
        <v>1.3423091931388324E13</v>
      </c>
      <c r="Y84" s="30">
        <f t="shared" si="12"/>
        <v>13.42309193</v>
      </c>
      <c r="Z84" s="36">
        <v>4.0377964412106134E11</v>
      </c>
      <c r="AA84" s="30">
        <f t="shared" si="13"/>
        <v>0.4037796441</v>
      </c>
      <c r="AM84" s="33"/>
      <c r="AN84" s="33"/>
      <c r="AO84" s="33"/>
      <c r="AP84" s="33"/>
      <c r="AQ84" s="33"/>
    </row>
    <row r="85" ht="15.75" customHeight="1">
      <c r="A85" s="35">
        <v>2024.0</v>
      </c>
      <c r="B85" s="37">
        <v>2.021213693016287E12</v>
      </c>
      <c r="C85" s="30">
        <f t="shared" si="1"/>
        <v>2.021213693</v>
      </c>
      <c r="D85" s="37">
        <v>1.8098436674585107E12</v>
      </c>
      <c r="E85" s="30">
        <f t="shared" si="2"/>
        <v>1.809843667</v>
      </c>
      <c r="F85" s="37">
        <v>2.8694836751717E11</v>
      </c>
      <c r="G85" s="30">
        <f t="shared" si="3"/>
        <v>0.2869483675</v>
      </c>
      <c r="H85" s="37">
        <v>2.2680330475198273E13</v>
      </c>
      <c r="I85" s="30">
        <f t="shared" si="4"/>
        <v>22.68033048</v>
      </c>
      <c r="J85" s="37">
        <v>1.348712639483401E12</v>
      </c>
      <c r="K85" s="30">
        <f t="shared" si="5"/>
        <v>1.348712639</v>
      </c>
      <c r="L85" s="37">
        <v>6.3909642215778534E10</v>
      </c>
      <c r="M85" s="30">
        <f t="shared" si="6"/>
        <v>0.06390964222</v>
      </c>
      <c r="N85" s="37">
        <v>1.8034454456553676E13</v>
      </c>
      <c r="O85" s="30">
        <f t="shared" si="7"/>
        <v>18.03445446</v>
      </c>
      <c r="P85" s="37">
        <v>3.425011707259107E12</v>
      </c>
      <c r="Q85" s="30">
        <f t="shared" si="8"/>
        <v>3.425011707</v>
      </c>
      <c r="R85" s="37">
        <v>4.65197110807387E12</v>
      </c>
      <c r="S85" s="30">
        <f t="shared" si="9"/>
        <v>4.651971108</v>
      </c>
      <c r="T85" s="37">
        <v>3.270083921209458E12</v>
      </c>
      <c r="U85" s="30">
        <f t="shared" si="10"/>
        <v>3.270083921</v>
      </c>
      <c r="V85" s="37">
        <v>8.063258616770342E11</v>
      </c>
      <c r="W85" s="30">
        <f t="shared" si="11"/>
        <v>0.8063258617</v>
      </c>
      <c r="X85" s="37">
        <v>1.3423091931388324E13</v>
      </c>
      <c r="Y85" s="30">
        <f t="shared" si="12"/>
        <v>13.42309193</v>
      </c>
      <c r="Z85" s="36">
        <v>4.0377964412106134E11</v>
      </c>
      <c r="AA85" s="30">
        <f t="shared" si="13"/>
        <v>0.4037796441</v>
      </c>
      <c r="AM85" s="33"/>
      <c r="AN85" s="33"/>
      <c r="AO85" s="33"/>
      <c r="AP85" s="33"/>
      <c r="AQ85" s="33"/>
    </row>
    <row r="86" ht="15.75" customHeight="1">
      <c r="A86" s="27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AM86" s="33"/>
      <c r="AN86" s="33"/>
      <c r="AO86" s="33"/>
      <c r="AP86" s="33"/>
      <c r="AQ86" s="33"/>
    </row>
    <row r="87" ht="15.75" customHeight="1">
      <c r="A87" s="27" t="s">
        <v>219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AM87" s="33"/>
      <c r="AN87" s="33"/>
      <c r="AO87" s="33"/>
      <c r="AP87" s="33"/>
      <c r="AQ87" s="33"/>
    </row>
    <row r="88" ht="15.75" customHeight="1">
      <c r="A88" s="33"/>
      <c r="B88" s="15">
        <v>1.0E12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AM88" s="33"/>
      <c r="AN88" s="33"/>
      <c r="AO88" s="33"/>
      <c r="AP88" s="33"/>
      <c r="AQ88" s="33"/>
    </row>
    <row r="89" ht="15.75" customHeight="1">
      <c r="A89" s="38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AM89" s="33"/>
      <c r="AN89" s="33"/>
      <c r="AO89" s="33"/>
      <c r="AP89" s="33"/>
      <c r="AQ89" s="33"/>
    </row>
    <row r="90" ht="15.75" customHeight="1">
      <c r="A90" s="33" t="s">
        <v>220</v>
      </c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AM90" s="33"/>
      <c r="AN90" s="33"/>
      <c r="AO90" s="33"/>
      <c r="AP90" s="33"/>
      <c r="AQ90" s="33"/>
    </row>
    <row r="91" ht="15.75" customHeight="1">
      <c r="A91" s="27" t="s">
        <v>221</v>
      </c>
      <c r="B91" s="33"/>
      <c r="C91" s="33"/>
      <c r="D91" s="39"/>
      <c r="E91" s="39"/>
      <c r="F91" s="39"/>
      <c r="G91" s="39"/>
      <c r="H91" s="39"/>
      <c r="I91" s="39"/>
      <c r="J91" s="39"/>
      <c r="K91" s="39"/>
      <c r="L91" s="40" t="s">
        <v>222</v>
      </c>
      <c r="M91" s="40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AM91" s="33"/>
      <c r="AN91" s="33"/>
      <c r="AO91" s="33"/>
      <c r="AP91" s="33"/>
      <c r="AQ91" s="33"/>
    </row>
    <row r="92" ht="15.75" customHeight="1">
      <c r="A92" s="34"/>
      <c r="B92" s="42" t="s">
        <v>7</v>
      </c>
      <c r="C92" s="42"/>
      <c r="D92" s="42" t="s">
        <v>8</v>
      </c>
      <c r="E92" s="42"/>
      <c r="F92" s="42" t="s">
        <v>9</v>
      </c>
      <c r="G92" s="42"/>
      <c r="H92" s="42" t="s">
        <v>10</v>
      </c>
      <c r="I92" s="42"/>
      <c r="J92" s="42" t="s">
        <v>11</v>
      </c>
      <c r="K92" s="42"/>
      <c r="L92" s="42" t="s">
        <v>12</v>
      </c>
      <c r="M92" s="42"/>
      <c r="N92" s="42" t="s">
        <v>13</v>
      </c>
      <c r="O92" s="42"/>
      <c r="P92" s="42" t="s">
        <v>14</v>
      </c>
      <c r="Q92" s="42"/>
      <c r="R92" s="42" t="s">
        <v>15</v>
      </c>
      <c r="S92" s="42"/>
      <c r="T92" s="42" t="s">
        <v>16</v>
      </c>
      <c r="U92" s="42"/>
      <c r="V92" s="42" t="s">
        <v>17</v>
      </c>
      <c r="W92" s="42"/>
      <c r="X92" s="42" t="s">
        <v>216</v>
      </c>
      <c r="Y92" s="42"/>
      <c r="Z92" s="42" t="s">
        <v>19</v>
      </c>
      <c r="AM92" s="33"/>
      <c r="AN92" s="33"/>
      <c r="AO92" s="33"/>
      <c r="AP92" s="33"/>
      <c r="AQ92" s="33"/>
    </row>
    <row r="93" ht="15.75" customHeight="1">
      <c r="A93" s="34"/>
      <c r="B93" s="43">
        <v>1.034</v>
      </c>
      <c r="C93" s="43"/>
      <c r="D93" s="43">
        <v>1.015</v>
      </c>
      <c r="E93" s="43"/>
      <c r="F93" s="43">
        <v>1.026</v>
      </c>
      <c r="G93" s="43"/>
      <c r="H93" s="43">
        <v>1.028</v>
      </c>
      <c r="I93" s="43"/>
      <c r="J93" s="43">
        <v>1.015</v>
      </c>
      <c r="K93" s="43"/>
      <c r="L93" s="43">
        <v>1.031</v>
      </c>
      <c r="M93" s="43"/>
      <c r="N93" s="43">
        <v>1.05</v>
      </c>
      <c r="O93" s="43"/>
      <c r="P93" s="43">
        <v>1.065</v>
      </c>
      <c r="Q93" s="43"/>
      <c r="R93" s="43">
        <v>1.01</v>
      </c>
      <c r="S93" s="43"/>
      <c r="T93" s="43">
        <v>1.011</v>
      </c>
      <c r="U93" s="43"/>
      <c r="V93" s="43">
        <v>1.013</v>
      </c>
      <c r="W93" s="43"/>
      <c r="X93" s="43">
        <v>1.011</v>
      </c>
      <c r="Y93" s="43"/>
      <c r="Z93" s="43">
        <v>1.07</v>
      </c>
      <c r="AM93" s="33"/>
      <c r="AN93" s="33"/>
      <c r="AO93" s="33"/>
      <c r="AP93" s="33"/>
      <c r="AQ93" s="33"/>
    </row>
    <row r="94" ht="15.75" customHeight="1">
      <c r="A94" s="33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AM94" s="33"/>
      <c r="AN94" s="33"/>
      <c r="AO94" s="33"/>
      <c r="AP94" s="33"/>
      <c r="AQ94" s="33"/>
    </row>
    <row r="95" ht="15.75" customHeight="1">
      <c r="A95" s="33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AM95" s="33"/>
      <c r="AN95" s="33"/>
      <c r="AO95" s="33"/>
      <c r="AP95" s="33"/>
      <c r="AQ95" s="33"/>
    </row>
    <row r="96" ht="15.75" customHeight="1">
      <c r="A96" s="33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AM96" s="33"/>
      <c r="AN96" s="33"/>
      <c r="AO96" s="33"/>
      <c r="AP96" s="33"/>
      <c r="AQ96" s="33"/>
    </row>
    <row r="97" ht="15.75" customHeight="1">
      <c r="A97" s="33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AM97" s="33"/>
      <c r="AN97" s="33"/>
      <c r="AO97" s="33"/>
      <c r="AP97" s="33"/>
      <c r="AQ97" s="33"/>
    </row>
    <row r="98" ht="15.75" customHeight="1">
      <c r="A98" s="33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AM98" s="33"/>
      <c r="AN98" s="33"/>
      <c r="AO98" s="33"/>
      <c r="AP98" s="33"/>
      <c r="AQ98" s="33"/>
    </row>
    <row r="99" ht="15.75" customHeight="1">
      <c r="A99" s="33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AM99" s="33"/>
      <c r="AN99" s="33"/>
      <c r="AO99" s="33"/>
      <c r="AP99" s="33"/>
      <c r="AQ99" s="33"/>
    </row>
    <row r="100" ht="15.75" customHeight="1">
      <c r="A100" s="33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AM100" s="33"/>
      <c r="AN100" s="33"/>
      <c r="AO100" s="33"/>
      <c r="AP100" s="33"/>
      <c r="AQ100" s="33"/>
    </row>
    <row r="101" ht="15.75" customHeight="1">
      <c r="A101" s="33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AM101" s="33"/>
      <c r="AN101" s="33"/>
      <c r="AO101" s="33"/>
      <c r="AP101" s="33"/>
      <c r="AQ101" s="33"/>
    </row>
    <row r="102" ht="15.75" customHeight="1">
      <c r="A102" s="33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AM102" s="33"/>
      <c r="AN102" s="33"/>
      <c r="AO102" s="33"/>
      <c r="AP102" s="33"/>
      <c r="AQ102" s="33"/>
    </row>
    <row r="103" ht="15.75" customHeight="1">
      <c r="A103" s="33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AM103" s="33"/>
      <c r="AN103" s="33"/>
      <c r="AO103" s="33"/>
      <c r="AP103" s="33"/>
      <c r="AQ103" s="33"/>
    </row>
    <row r="104" ht="15.75" customHeight="1">
      <c r="A104" s="33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44"/>
      <c r="O104" s="44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AM104" s="33"/>
      <c r="AN104" s="33"/>
      <c r="AO104" s="33"/>
      <c r="AP104" s="33"/>
      <c r="AQ104" s="33"/>
    </row>
    <row r="105" ht="15.75" customHeight="1">
      <c r="A105" s="27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AM105" s="33"/>
      <c r="AN105" s="33"/>
      <c r="AO105" s="33"/>
      <c r="AP105" s="33"/>
      <c r="AQ105" s="33"/>
    </row>
    <row r="106" ht="15.75" customHeight="1">
      <c r="A106" s="27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AM106" s="33"/>
      <c r="AN106" s="33"/>
      <c r="AO106" s="33"/>
      <c r="AP106" s="33"/>
      <c r="AQ106" s="33"/>
    </row>
    <row r="107" ht="15.75" customHeight="1">
      <c r="A107" s="27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AM107" s="33"/>
      <c r="AN107" s="33"/>
      <c r="AO107" s="33"/>
      <c r="AP107" s="33"/>
      <c r="AQ107" s="33"/>
    </row>
    <row r="108" ht="15.75" customHeight="1">
      <c r="A108" s="27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AM108" s="33"/>
      <c r="AN108" s="33"/>
      <c r="AO108" s="33"/>
      <c r="AP108" s="33"/>
      <c r="AQ108" s="33"/>
    </row>
    <row r="109" ht="15.75" customHeight="1">
      <c r="A109" s="27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AM109" s="33"/>
      <c r="AN109" s="33"/>
      <c r="AO109" s="33"/>
      <c r="AP109" s="33"/>
      <c r="AQ109" s="33"/>
    </row>
    <row r="110" ht="15.75" customHeight="1">
      <c r="A110" s="27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AM110" s="33"/>
      <c r="AN110" s="33"/>
      <c r="AO110" s="33"/>
      <c r="AP110" s="33"/>
      <c r="AQ110" s="33"/>
    </row>
    <row r="111" ht="15.75" customHeight="1">
      <c r="A111" s="27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AM111" s="33"/>
      <c r="AN111" s="33"/>
      <c r="AO111" s="33"/>
      <c r="AP111" s="33"/>
      <c r="AQ111" s="33"/>
    </row>
    <row r="112" ht="15.75" customHeight="1">
      <c r="A112" s="27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AM112" s="33"/>
      <c r="AN112" s="33"/>
      <c r="AO112" s="33"/>
      <c r="AP112" s="33"/>
      <c r="AQ112" s="33"/>
    </row>
    <row r="113" ht="15.75" customHeight="1">
      <c r="A113" s="27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AM113" s="33"/>
      <c r="AN113" s="33"/>
      <c r="AO113" s="33"/>
      <c r="AP113" s="33"/>
      <c r="AQ113" s="33"/>
    </row>
    <row r="114" ht="15.75" customHeight="1">
      <c r="A114" s="27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AM114" s="33"/>
      <c r="AN114" s="33"/>
      <c r="AO114" s="33"/>
      <c r="AP114" s="33"/>
      <c r="AQ114" s="33"/>
    </row>
    <row r="115" ht="15.75" customHeight="1">
      <c r="A115" s="27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AM115" s="33"/>
      <c r="AN115" s="33"/>
      <c r="AO115" s="33"/>
      <c r="AP115" s="33"/>
      <c r="AQ115" s="33"/>
    </row>
    <row r="116" ht="15.75" customHeight="1">
      <c r="A116" s="27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AM116" s="33"/>
      <c r="AN116" s="33"/>
      <c r="AO116" s="33"/>
      <c r="AP116" s="33"/>
      <c r="AQ116" s="33"/>
    </row>
    <row r="117" ht="15.75" customHeight="1">
      <c r="A117" s="27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AM117" s="33"/>
      <c r="AN117" s="33"/>
      <c r="AO117" s="33"/>
      <c r="AP117" s="33"/>
      <c r="AQ117" s="33"/>
    </row>
    <row r="118" ht="15.75" customHeight="1">
      <c r="A118" s="27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AM118" s="33"/>
      <c r="AN118" s="33"/>
      <c r="AO118" s="33"/>
      <c r="AP118" s="33"/>
      <c r="AQ118" s="33"/>
    </row>
    <row r="119" ht="15.75" customHeight="1">
      <c r="A119" s="27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AM119" s="33"/>
      <c r="AN119" s="33"/>
      <c r="AO119" s="33"/>
      <c r="AP119" s="33"/>
      <c r="AQ119" s="33"/>
    </row>
    <row r="120" ht="15.75" customHeight="1">
      <c r="A120" s="27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AM120" s="33"/>
      <c r="AN120" s="33"/>
      <c r="AO120" s="33"/>
      <c r="AP120" s="33"/>
      <c r="AQ120" s="33"/>
    </row>
    <row r="121" ht="15.75" customHeight="1">
      <c r="A121" s="27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AM121" s="33"/>
      <c r="AN121" s="33"/>
      <c r="AO121" s="33"/>
      <c r="AP121" s="33"/>
      <c r="AQ121" s="33"/>
    </row>
    <row r="122" ht="15.75" customHeight="1">
      <c r="A122" s="27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AM122" s="33"/>
      <c r="AN122" s="33"/>
      <c r="AO122" s="33"/>
      <c r="AP122" s="33"/>
      <c r="AQ122" s="33"/>
    </row>
    <row r="123" ht="15.75" customHeight="1">
      <c r="A123" s="27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AM123" s="33"/>
      <c r="AN123" s="33"/>
      <c r="AO123" s="33"/>
      <c r="AP123" s="33"/>
      <c r="AQ123" s="33"/>
    </row>
    <row r="124" ht="15.75" customHeight="1">
      <c r="A124" s="27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AM124" s="33"/>
      <c r="AN124" s="33"/>
      <c r="AO124" s="33"/>
      <c r="AP124" s="33"/>
      <c r="AQ124" s="33"/>
    </row>
    <row r="125" ht="15.75" customHeight="1">
      <c r="A125" s="27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AM125" s="33"/>
      <c r="AN125" s="33"/>
      <c r="AO125" s="33"/>
      <c r="AP125" s="33"/>
      <c r="AQ125" s="33"/>
    </row>
    <row r="126" ht="15.75" customHeight="1">
      <c r="A126" s="27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AM126" s="33"/>
      <c r="AN126" s="33"/>
      <c r="AO126" s="33"/>
      <c r="AP126" s="33"/>
      <c r="AQ126" s="33"/>
    </row>
    <row r="127" ht="15.75" customHeight="1">
      <c r="A127" s="27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AM127" s="33"/>
      <c r="AN127" s="33"/>
      <c r="AO127" s="33"/>
      <c r="AP127" s="33"/>
      <c r="AQ127" s="33"/>
    </row>
    <row r="128" ht="15.75" customHeight="1">
      <c r="A128" s="27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AM128" s="33"/>
      <c r="AN128" s="33"/>
      <c r="AO128" s="33"/>
      <c r="AP128" s="33"/>
      <c r="AQ128" s="33"/>
    </row>
    <row r="129" ht="15.75" customHeight="1">
      <c r="A129" s="27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AM129" s="33"/>
      <c r="AN129" s="33"/>
      <c r="AO129" s="33"/>
      <c r="AP129" s="33"/>
      <c r="AQ129" s="33"/>
    </row>
    <row r="130" ht="15.75" customHeight="1">
      <c r="A130" s="27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AM130" s="33"/>
      <c r="AN130" s="33"/>
      <c r="AO130" s="33"/>
      <c r="AP130" s="33"/>
      <c r="AQ130" s="33"/>
    </row>
    <row r="131" ht="15.75" customHeight="1">
      <c r="A131" s="27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AM131" s="33"/>
      <c r="AN131" s="33"/>
      <c r="AO131" s="33"/>
      <c r="AP131" s="33"/>
      <c r="AQ131" s="33"/>
    </row>
    <row r="132" ht="15.75" customHeight="1">
      <c r="A132" s="27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AM132" s="33"/>
      <c r="AN132" s="33"/>
      <c r="AO132" s="33"/>
      <c r="AP132" s="33"/>
      <c r="AQ132" s="33"/>
    </row>
    <row r="133" ht="15.75" customHeight="1">
      <c r="A133" s="27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AM133" s="33"/>
      <c r="AN133" s="33"/>
      <c r="AO133" s="33"/>
      <c r="AP133" s="33"/>
      <c r="AQ133" s="33"/>
    </row>
    <row r="134" ht="15.75" customHeight="1">
      <c r="A134" s="27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AM134" s="33"/>
      <c r="AN134" s="33"/>
      <c r="AO134" s="33"/>
      <c r="AP134" s="33"/>
      <c r="AQ134" s="33"/>
    </row>
    <row r="135" ht="15.75" customHeight="1">
      <c r="A135" s="27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AM135" s="33"/>
      <c r="AN135" s="33"/>
      <c r="AO135" s="33"/>
      <c r="AP135" s="33"/>
      <c r="AQ135" s="33"/>
    </row>
    <row r="136" ht="15.75" customHeight="1">
      <c r="A136" s="27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AM136" s="33"/>
      <c r="AN136" s="33"/>
      <c r="AO136" s="33"/>
      <c r="AP136" s="33"/>
      <c r="AQ136" s="33"/>
    </row>
    <row r="137" ht="15.75" customHeight="1">
      <c r="A137" s="27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AM137" s="33"/>
      <c r="AN137" s="33"/>
      <c r="AO137" s="33"/>
      <c r="AP137" s="33"/>
      <c r="AQ137" s="33"/>
    </row>
    <row r="138" ht="15.75" customHeight="1">
      <c r="A138" s="27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AM138" s="33"/>
      <c r="AN138" s="33"/>
      <c r="AO138" s="33"/>
      <c r="AP138" s="33"/>
      <c r="AQ138" s="33"/>
    </row>
    <row r="139" ht="15.75" customHeight="1">
      <c r="A139" s="27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AM139" s="33"/>
      <c r="AN139" s="33"/>
      <c r="AO139" s="33"/>
      <c r="AP139" s="33"/>
      <c r="AQ139" s="33"/>
    </row>
    <row r="140" ht="15.75" customHeight="1">
      <c r="A140" s="27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AM140" s="33"/>
      <c r="AN140" s="33"/>
      <c r="AO140" s="33"/>
      <c r="AP140" s="33"/>
      <c r="AQ140" s="33"/>
    </row>
    <row r="141" ht="15.75" customHeight="1">
      <c r="A141" s="27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AM141" s="33"/>
      <c r="AN141" s="33"/>
      <c r="AO141" s="33"/>
      <c r="AP141" s="33"/>
      <c r="AQ141" s="33"/>
    </row>
    <row r="142" ht="15.75" customHeight="1">
      <c r="A142" s="27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AM142" s="33"/>
      <c r="AN142" s="33"/>
      <c r="AO142" s="33"/>
      <c r="AP142" s="33"/>
      <c r="AQ142" s="33"/>
    </row>
    <row r="143" ht="15.75" customHeight="1">
      <c r="A143" s="27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AM143" s="33"/>
      <c r="AN143" s="33"/>
      <c r="AO143" s="33"/>
      <c r="AP143" s="33"/>
      <c r="AQ143" s="33"/>
    </row>
    <row r="144" ht="15.75" customHeight="1">
      <c r="A144" s="27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AM144" s="33"/>
      <c r="AN144" s="33"/>
      <c r="AO144" s="33"/>
      <c r="AP144" s="33"/>
      <c r="AQ144" s="33"/>
    </row>
    <row r="145" ht="15.75" customHeight="1">
      <c r="A145" s="27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AM145" s="33"/>
      <c r="AN145" s="33"/>
      <c r="AO145" s="33"/>
      <c r="AP145" s="33"/>
      <c r="AQ145" s="33"/>
    </row>
    <row r="146" ht="15.75" customHeight="1">
      <c r="A146" s="27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AM146" s="33"/>
      <c r="AN146" s="33"/>
      <c r="AO146" s="33"/>
      <c r="AP146" s="33"/>
      <c r="AQ146" s="33"/>
    </row>
    <row r="147" ht="15.75" customHeight="1">
      <c r="A147" s="27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AM147" s="33"/>
      <c r="AN147" s="33"/>
      <c r="AO147" s="33"/>
      <c r="AP147" s="33"/>
      <c r="AQ147" s="33"/>
    </row>
    <row r="148" ht="15.75" customHeight="1">
      <c r="A148" s="27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AM148" s="33"/>
      <c r="AN148" s="33"/>
      <c r="AO148" s="33"/>
      <c r="AP148" s="33"/>
      <c r="AQ148" s="33"/>
    </row>
    <row r="149" ht="15.75" customHeight="1">
      <c r="A149" s="27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AM149" s="33"/>
      <c r="AN149" s="33"/>
      <c r="AO149" s="33"/>
      <c r="AP149" s="33"/>
      <c r="AQ149" s="33"/>
    </row>
    <row r="150" ht="15.75" customHeight="1">
      <c r="A150" s="27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AM150" s="33"/>
      <c r="AN150" s="33"/>
      <c r="AO150" s="33"/>
      <c r="AP150" s="33"/>
      <c r="AQ150" s="33"/>
    </row>
    <row r="151" ht="15.75" customHeight="1">
      <c r="A151" s="27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AM151" s="33"/>
      <c r="AN151" s="33"/>
      <c r="AO151" s="33"/>
      <c r="AP151" s="33"/>
      <c r="AQ151" s="33"/>
    </row>
    <row r="152" ht="15.75" customHeight="1">
      <c r="A152" s="27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AM152" s="33"/>
      <c r="AN152" s="33"/>
      <c r="AO152" s="33"/>
      <c r="AP152" s="33"/>
      <c r="AQ152" s="33"/>
    </row>
    <row r="153" ht="15.75" customHeight="1">
      <c r="A153" s="27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</row>
    <row r="154" ht="15.75" customHeight="1">
      <c r="A154" s="27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</row>
    <row r="155" ht="15.75" customHeight="1">
      <c r="A155" s="27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</row>
    <row r="156" ht="15.75" customHeight="1">
      <c r="A156" s="27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</row>
    <row r="157" ht="15.75" customHeight="1">
      <c r="A157" s="27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</row>
    <row r="158" ht="15.75" customHeight="1">
      <c r="A158" s="27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</row>
    <row r="159" ht="15.75" customHeight="1">
      <c r="A159" s="27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</row>
    <row r="160" ht="15.75" customHeight="1">
      <c r="A160" s="27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</row>
    <row r="161" ht="15.75" customHeight="1">
      <c r="A161" s="27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</row>
    <row r="162" ht="15.75" customHeight="1">
      <c r="A162" s="27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</row>
    <row r="163" ht="15.75" customHeight="1">
      <c r="A163" s="27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</row>
    <row r="164" ht="15.75" customHeight="1">
      <c r="A164" s="27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</row>
    <row r="165" ht="15.75" customHeight="1">
      <c r="A165" s="27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</row>
    <row r="166" ht="15.75" customHeight="1">
      <c r="A166" s="27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</row>
    <row r="167" ht="15.75" customHeight="1">
      <c r="A167" s="27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</row>
    <row r="168" ht="15.75" customHeight="1">
      <c r="A168" s="27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</row>
    <row r="169" ht="15.75" customHeight="1">
      <c r="A169" s="27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</row>
    <row r="170" ht="15.75" customHeight="1">
      <c r="A170" s="27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</row>
    <row r="171" ht="15.75" customHeight="1">
      <c r="A171" s="27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</row>
    <row r="172" ht="15.75" customHeight="1">
      <c r="A172" s="27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</row>
    <row r="173" ht="15.75" customHeight="1">
      <c r="A173" s="27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</row>
    <row r="174" ht="15.75" customHeight="1">
      <c r="A174" s="27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</row>
    <row r="175" ht="15.75" customHeight="1">
      <c r="A175" s="27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</row>
    <row r="176" ht="15.75" customHeight="1">
      <c r="A176" s="27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</row>
    <row r="177" ht="15.75" customHeight="1">
      <c r="A177" s="27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</row>
    <row r="178" ht="15.75" customHeight="1">
      <c r="A178" s="27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</row>
    <row r="179" ht="15.75" customHeight="1">
      <c r="A179" s="27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</row>
    <row r="180" ht="15.75" customHeight="1">
      <c r="A180" s="27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</row>
    <row r="181" ht="15.75" customHeight="1">
      <c r="A181" s="27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</row>
    <row r="182" ht="15.75" customHeight="1">
      <c r="A182" s="27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</row>
    <row r="183" ht="15.75" customHeight="1">
      <c r="A183" s="27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</row>
    <row r="184" ht="15.75" customHeight="1">
      <c r="A184" s="27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</row>
    <row r="185" ht="15.75" customHeight="1">
      <c r="A185" s="27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</row>
    <row r="186" ht="15.75" customHeight="1">
      <c r="A186" s="27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</row>
    <row r="187" ht="15.75" customHeight="1">
      <c r="A187" s="27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</row>
    <row r="188" ht="15.75" customHeight="1">
      <c r="A188" s="27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</row>
    <row r="189" ht="15.75" customHeight="1">
      <c r="A189" s="27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</row>
    <row r="190" ht="15.75" customHeight="1">
      <c r="A190" s="27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</row>
    <row r="191" ht="15.75" customHeight="1">
      <c r="A191" s="27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</row>
    <row r="192" ht="15.75" customHeight="1">
      <c r="A192" s="27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</row>
    <row r="193" ht="15.75" customHeight="1">
      <c r="A193" s="27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</row>
    <row r="194" ht="15.75" customHeight="1">
      <c r="A194" s="27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</row>
    <row r="195" ht="15.75" customHeight="1">
      <c r="A195" s="27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</row>
    <row r="196" ht="15.75" customHeight="1">
      <c r="A196" s="27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</row>
    <row r="197" ht="15.75" customHeight="1">
      <c r="A197" s="27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</row>
    <row r="198" ht="15.75" customHeight="1">
      <c r="A198" s="27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</row>
    <row r="199" ht="15.75" customHeight="1">
      <c r="A199" s="27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</row>
    <row r="200" ht="15.75" customHeight="1">
      <c r="A200" s="27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</row>
    <row r="201" ht="15.75" customHeight="1">
      <c r="A201" s="27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</row>
    <row r="202" ht="15.75" customHeight="1">
      <c r="A202" s="27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</row>
    <row r="203" ht="15.75" customHeight="1">
      <c r="A203" s="27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</row>
    <row r="204" ht="15.75" customHeight="1">
      <c r="A204" s="27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</row>
    <row r="205" ht="15.75" customHeight="1">
      <c r="A205" s="27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</row>
    <row r="206" ht="15.75" customHeight="1">
      <c r="A206" s="27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</row>
    <row r="207" ht="15.75" customHeight="1">
      <c r="A207" s="27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</row>
    <row r="208" ht="15.75" customHeight="1">
      <c r="A208" s="27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</row>
    <row r="209" ht="15.75" customHeight="1">
      <c r="A209" s="27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</row>
    <row r="210" ht="15.75" customHeight="1">
      <c r="A210" s="27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</row>
    <row r="211" ht="15.75" customHeight="1">
      <c r="A211" s="27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</row>
    <row r="212" ht="15.75" customHeight="1">
      <c r="A212" s="27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</row>
    <row r="213" ht="15.75" customHeight="1">
      <c r="A213" s="27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</row>
    <row r="214" ht="15.75" customHeight="1">
      <c r="A214" s="27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</row>
    <row r="215" ht="15.75" customHeight="1">
      <c r="A215" s="27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</row>
    <row r="216" ht="15.75" customHeight="1">
      <c r="A216" s="27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</row>
    <row r="217" ht="15.75" customHeight="1">
      <c r="A217" s="27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</row>
    <row r="218" ht="15.75" customHeight="1">
      <c r="A218" s="27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</row>
    <row r="219" ht="15.75" customHeight="1">
      <c r="A219" s="27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</row>
    <row r="220" ht="15.75" customHeight="1">
      <c r="A220" s="27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</row>
    <row r="221" ht="15.75" customHeight="1">
      <c r="A221" s="27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</row>
    <row r="222" ht="15.75" customHeight="1">
      <c r="A222" s="27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</row>
    <row r="223" ht="15.75" customHeight="1">
      <c r="A223" s="27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</row>
    <row r="224" ht="15.75" customHeight="1">
      <c r="A224" s="27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</row>
    <row r="225" ht="15.75" customHeight="1">
      <c r="A225" s="27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</row>
    <row r="226" ht="15.75" customHeight="1">
      <c r="A226" s="27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</row>
    <row r="227" ht="15.75" customHeight="1">
      <c r="A227" s="27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</row>
    <row r="228" ht="15.75" customHeight="1">
      <c r="A228" s="27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</row>
    <row r="229" ht="15.75" customHeight="1">
      <c r="A229" s="27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</row>
    <row r="230" ht="15.75" customHeight="1">
      <c r="A230" s="27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</row>
    <row r="231" ht="15.75" customHeight="1">
      <c r="A231" s="27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</row>
    <row r="232" ht="15.75" customHeight="1">
      <c r="A232" s="27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</row>
    <row r="233" ht="15.75" customHeight="1">
      <c r="A233" s="27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</row>
    <row r="234" ht="15.75" customHeight="1">
      <c r="A234" s="27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</row>
    <row r="235" ht="15.75" customHeight="1">
      <c r="A235" s="27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</row>
    <row r="236" ht="15.75" customHeight="1">
      <c r="A236" s="27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</row>
    <row r="237" ht="15.75" customHeight="1">
      <c r="A237" s="27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</row>
    <row r="238" ht="15.75" customHeight="1">
      <c r="A238" s="27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</row>
    <row r="239" ht="15.75" customHeight="1">
      <c r="A239" s="27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</row>
    <row r="240" ht="15.75" customHeight="1">
      <c r="A240" s="27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</row>
    <row r="241" ht="15.75" customHeight="1">
      <c r="A241" s="27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</row>
    <row r="242" ht="15.75" customHeight="1">
      <c r="A242" s="27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</row>
    <row r="243" ht="15.75" customHeight="1">
      <c r="A243" s="27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</row>
    <row r="244" ht="15.75" customHeight="1">
      <c r="A244" s="27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</row>
    <row r="245" ht="15.75" customHeight="1">
      <c r="A245" s="27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</row>
    <row r="246" ht="15.75" customHeight="1">
      <c r="A246" s="27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</row>
    <row r="247" ht="15.75" customHeight="1">
      <c r="A247" s="27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</row>
    <row r="248" ht="15.75" customHeight="1">
      <c r="A248" s="27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</row>
    <row r="249" ht="15.75" customHeight="1">
      <c r="A249" s="27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</row>
    <row r="250" ht="15.75" customHeight="1">
      <c r="A250" s="27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</row>
    <row r="251" ht="15.75" customHeight="1">
      <c r="A251" s="27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</row>
    <row r="252" ht="15.75" customHeight="1">
      <c r="A252" s="27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</row>
    <row r="253" ht="15.75" customHeight="1">
      <c r="A253" s="27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</row>
    <row r="254" ht="15.75" customHeight="1">
      <c r="A254" s="27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</row>
    <row r="255" ht="15.75" customHeight="1">
      <c r="A255" s="27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</row>
    <row r="256" ht="15.75" customHeight="1">
      <c r="A256" s="27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</row>
    <row r="257" ht="15.75" customHeight="1">
      <c r="A257" s="27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</row>
    <row r="258" ht="15.75" customHeight="1">
      <c r="A258" s="27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</row>
    <row r="259" ht="15.75" customHeight="1">
      <c r="A259" s="27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</row>
    <row r="260" ht="15.75" customHeight="1">
      <c r="A260" s="27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</row>
    <row r="261" ht="15.75" customHeight="1">
      <c r="A261" s="27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</row>
    <row r="262" ht="15.75" customHeight="1">
      <c r="A262" s="27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</row>
    <row r="263" ht="15.75" customHeight="1">
      <c r="A263" s="27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</row>
    <row r="264" ht="15.75" customHeight="1">
      <c r="A264" s="27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</row>
    <row r="265" ht="15.75" customHeight="1">
      <c r="A265" s="27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</row>
    <row r="266" ht="15.75" customHeight="1">
      <c r="A266" s="27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</row>
    <row r="267" ht="15.75" customHeight="1">
      <c r="A267" s="27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</row>
    <row r="268" ht="15.75" customHeight="1">
      <c r="A268" s="27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</row>
    <row r="269" ht="15.75" customHeight="1">
      <c r="A269" s="27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</row>
    <row r="270" ht="15.75" customHeight="1">
      <c r="A270" s="27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</row>
    <row r="271" ht="15.75" customHeight="1">
      <c r="A271" s="27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</row>
    <row r="272" ht="15.75" customHeight="1">
      <c r="A272" s="27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</row>
    <row r="273" ht="15.75" customHeight="1">
      <c r="A273" s="27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</row>
    <row r="274" ht="15.75" customHeight="1">
      <c r="A274" s="27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</row>
    <row r="275" ht="15.75" customHeight="1">
      <c r="A275" s="27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</row>
    <row r="276" ht="15.75" customHeight="1">
      <c r="A276" s="27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</row>
    <row r="277" ht="15.75" customHeight="1">
      <c r="A277" s="27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</row>
    <row r="278" ht="15.75" customHeight="1">
      <c r="A278" s="27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</row>
    <row r="279" ht="15.75" customHeight="1">
      <c r="A279" s="27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</row>
    <row r="280" ht="15.75" customHeight="1">
      <c r="A280" s="27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</row>
    <row r="281" ht="15.75" customHeight="1">
      <c r="A281" s="27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</row>
    <row r="282" ht="15.75" customHeight="1">
      <c r="A282" s="27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</row>
    <row r="283" ht="15.75" customHeight="1">
      <c r="A283" s="27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</row>
    <row r="284" ht="15.75" customHeight="1">
      <c r="A284" s="27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</row>
    <row r="285" ht="15.75" customHeight="1">
      <c r="A285" s="27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</row>
    <row r="286" ht="15.75" customHeight="1">
      <c r="A286" s="27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</row>
    <row r="287" ht="15.75" customHeight="1">
      <c r="A287" s="27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</row>
    <row r="288" ht="15.75" customHeight="1">
      <c r="A288" s="27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</row>
    <row r="289" ht="15.75" customHeight="1">
      <c r="A289" s="27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</row>
    <row r="290" ht="15.75" customHeight="1">
      <c r="A290" s="27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</row>
    <row r="291" ht="15.75" customHeight="1">
      <c r="A291" s="27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</row>
    <row r="292" ht="15.75" customHeight="1">
      <c r="A292" s="27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</row>
    <row r="293" ht="15.75" customHeight="1">
      <c r="A293" s="27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</row>
  </sheetData>
  <hyperlinks>
    <hyperlink r:id="rId1" ref="L91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2.57"/>
    <col customWidth="1" min="7" max="7" width="12.0"/>
    <col customWidth="1" min="8" max="100" width="12.57"/>
  </cols>
  <sheetData>
    <row r="1" ht="15.75" customHeight="1">
      <c r="A1" s="27" t="s">
        <v>223</v>
      </c>
      <c r="B1" s="27" t="s">
        <v>7</v>
      </c>
      <c r="C1" s="27" t="s">
        <v>203</v>
      </c>
      <c r="D1" s="27" t="s">
        <v>9</v>
      </c>
      <c r="E1" s="27" t="s">
        <v>10</v>
      </c>
      <c r="F1" s="27" t="s">
        <v>207</v>
      </c>
      <c r="G1" s="27" t="s">
        <v>12</v>
      </c>
      <c r="H1" s="27" t="s">
        <v>13</v>
      </c>
      <c r="I1" s="27" t="s">
        <v>14</v>
      </c>
      <c r="J1" s="27" t="s">
        <v>212</v>
      </c>
      <c r="K1" s="27" t="s">
        <v>16</v>
      </c>
      <c r="L1" s="27" t="s">
        <v>17</v>
      </c>
      <c r="M1" s="27" t="s">
        <v>216</v>
      </c>
      <c r="N1" s="27" t="s">
        <v>19</v>
      </c>
      <c r="O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4" t="s">
        <v>224</v>
      </c>
      <c r="AB1" s="34" t="s">
        <v>225</v>
      </c>
      <c r="AC1" s="34" t="s">
        <v>226</v>
      </c>
      <c r="AD1" s="34" t="s">
        <v>227</v>
      </c>
      <c r="AE1" s="34" t="s">
        <v>228</v>
      </c>
      <c r="AF1" s="34" t="s">
        <v>229</v>
      </c>
      <c r="AG1" s="34" t="s">
        <v>230</v>
      </c>
      <c r="AH1" s="34" t="s">
        <v>231</v>
      </c>
      <c r="AI1" s="34" t="s">
        <v>232</v>
      </c>
      <c r="AJ1" s="34" t="s">
        <v>233</v>
      </c>
      <c r="AK1" s="34" t="s">
        <v>234</v>
      </c>
      <c r="AL1" s="34" t="s">
        <v>235</v>
      </c>
      <c r="AM1" s="34" t="s">
        <v>236</v>
      </c>
      <c r="AN1" s="34" t="s">
        <v>237</v>
      </c>
      <c r="AO1" s="34" t="s">
        <v>238</v>
      </c>
      <c r="AP1" s="34" t="s">
        <v>239</v>
      </c>
      <c r="AQ1" s="34" t="s">
        <v>240</v>
      </c>
      <c r="AR1" s="34" t="s">
        <v>241</v>
      </c>
      <c r="AS1" s="34" t="s">
        <v>242</v>
      </c>
      <c r="AT1" s="34" t="s">
        <v>243</v>
      </c>
      <c r="AU1" s="34" t="s">
        <v>244</v>
      </c>
      <c r="AV1" s="34" t="s">
        <v>245</v>
      </c>
      <c r="AW1" s="34" t="s">
        <v>246</v>
      </c>
      <c r="AX1" s="34" t="s">
        <v>247</v>
      </c>
      <c r="AY1" s="34" t="s">
        <v>248</v>
      </c>
      <c r="AZ1" s="34" t="s">
        <v>249</v>
      </c>
      <c r="BA1" s="34" t="s">
        <v>250</v>
      </c>
      <c r="BB1" s="34" t="s">
        <v>251</v>
      </c>
      <c r="BC1" s="34" t="s">
        <v>252</v>
      </c>
      <c r="BD1" s="34" t="s">
        <v>253</v>
      </c>
      <c r="BE1" s="34" t="s">
        <v>254</v>
      </c>
      <c r="BF1" s="34" t="s">
        <v>255</v>
      </c>
      <c r="BG1" s="34" t="s">
        <v>256</v>
      </c>
      <c r="BH1" s="34" t="s">
        <v>257</v>
      </c>
      <c r="BI1" s="34" t="s">
        <v>258</v>
      </c>
      <c r="BJ1" s="34" t="s">
        <v>259</v>
      </c>
      <c r="BK1" s="34" t="s">
        <v>260</v>
      </c>
      <c r="BL1" s="34" t="s">
        <v>261</v>
      </c>
      <c r="BM1" s="34" t="s">
        <v>262</v>
      </c>
      <c r="BN1" s="34" t="s">
        <v>263</v>
      </c>
      <c r="BO1" s="34" t="s">
        <v>264</v>
      </c>
      <c r="BP1" s="34" t="s">
        <v>265</v>
      </c>
      <c r="BQ1" s="34" t="s">
        <v>266</v>
      </c>
      <c r="BR1" s="34" t="s">
        <v>267</v>
      </c>
      <c r="BS1" s="34" t="s">
        <v>268</v>
      </c>
      <c r="BT1" s="34" t="s">
        <v>269</v>
      </c>
      <c r="BU1" s="34" t="s">
        <v>270</v>
      </c>
      <c r="BV1" s="34" t="s">
        <v>271</v>
      </c>
      <c r="BW1" s="34" t="s">
        <v>272</v>
      </c>
      <c r="BX1" s="34" t="s">
        <v>273</v>
      </c>
      <c r="BY1" s="34" t="s">
        <v>274</v>
      </c>
      <c r="BZ1" s="34" t="s">
        <v>275</v>
      </c>
      <c r="CA1" s="34" t="s">
        <v>276</v>
      </c>
      <c r="CB1" s="34" t="s">
        <v>277</v>
      </c>
      <c r="CC1" s="34" t="s">
        <v>278</v>
      </c>
      <c r="CD1" s="34" t="s">
        <v>279</v>
      </c>
      <c r="CE1" s="34" t="s">
        <v>280</v>
      </c>
      <c r="CF1" s="34" t="s">
        <v>281</v>
      </c>
      <c r="CG1" s="34" t="s">
        <v>282</v>
      </c>
      <c r="CH1" s="34" t="s">
        <v>283</v>
      </c>
      <c r="CI1" s="34" t="s">
        <v>284</v>
      </c>
      <c r="CJ1" s="34" t="s">
        <v>285</v>
      </c>
      <c r="CK1" s="34" t="s">
        <v>286</v>
      </c>
      <c r="CL1" s="34" t="s">
        <v>287</v>
      </c>
      <c r="CM1" s="34" t="s">
        <v>288</v>
      </c>
      <c r="CN1" s="34" t="s">
        <v>289</v>
      </c>
      <c r="CO1" s="34" t="s">
        <v>290</v>
      </c>
      <c r="CP1" s="34" t="s">
        <v>291</v>
      </c>
      <c r="CQ1" s="34" t="s">
        <v>292</v>
      </c>
      <c r="CR1" s="34" t="s">
        <v>293</v>
      </c>
      <c r="CS1" s="34" t="s">
        <v>294</v>
      </c>
      <c r="CT1" s="34" t="s">
        <v>295</v>
      </c>
      <c r="CU1" s="34" t="s">
        <v>296</v>
      </c>
      <c r="CV1" s="34" t="s">
        <v>297</v>
      </c>
    </row>
    <row r="2" ht="15.75" customHeight="1">
      <c r="A2" s="27">
        <v>200401.0</v>
      </c>
      <c r="B2" s="34">
        <v>0.2271910240688398</v>
      </c>
      <c r="C2" s="34">
        <v>0.23412348743871333</v>
      </c>
      <c r="D2" s="34">
        <v>0.2366541903460341</v>
      </c>
      <c r="E2" s="34">
        <v>0.2393840420188035</v>
      </c>
      <c r="F2" s="34">
        <v>0.23600843467908325</v>
      </c>
      <c r="G2" s="34">
        <f>B2/(SUM(B2:B5))</f>
        <v>0.2271910241</v>
      </c>
      <c r="H2" s="34">
        <v>0.21377488234337771</v>
      </c>
      <c r="I2" s="45">
        <f>1-I3-I4-I5</f>
        <v>0</v>
      </c>
      <c r="J2" s="34">
        <v>0.24505492907171106</v>
      </c>
      <c r="K2" s="34">
        <v>0.24255937192139643</v>
      </c>
      <c r="L2" s="34">
        <v>0.2442814727058397</v>
      </c>
      <c r="M2" s="34">
        <v>0.2403010193374433</v>
      </c>
      <c r="N2" s="46">
        <v>0.24538296112686042</v>
      </c>
      <c r="O2" s="33"/>
      <c r="R2" s="33"/>
      <c r="S2" s="33"/>
      <c r="T2" s="33"/>
      <c r="U2" s="33"/>
      <c r="V2" s="33"/>
      <c r="W2" s="33"/>
      <c r="X2" s="33"/>
      <c r="Y2" s="33"/>
      <c r="Z2" s="33"/>
      <c r="AA2" s="34">
        <v>0.25642686090186556</v>
      </c>
      <c r="AB2" s="34">
        <v>0.2719935669966175</v>
      </c>
      <c r="AC2" s="34">
        <v>0.2321183735586733</v>
      </c>
      <c r="AD2" s="34">
        <v>0.24654039872396152</v>
      </c>
      <c r="AE2" s="34">
        <v>0.25433052812652773</v>
      </c>
      <c r="AF2" s="34">
        <v>0.26701069959083734</v>
      </c>
      <c r="AG2" s="34">
        <v>0.22897115254660333</v>
      </c>
      <c r="AH2" s="34">
        <v>0.24745142224599362</v>
      </c>
      <c r="AI2" s="34">
        <v>0.26130355326998034</v>
      </c>
      <c r="AJ2" s="34">
        <v>0.26227387193742263</v>
      </c>
      <c r="AK2" s="34">
        <v>0.22685814115663144</v>
      </c>
      <c r="AL2" s="34">
        <v>0.24109451694733994</v>
      </c>
      <c r="AM2" s="34">
        <v>0.2558755307805702</v>
      </c>
      <c r="AN2" s="34">
        <v>0.2761718111154585</v>
      </c>
      <c r="AO2" s="34">
        <v>0.22810919287633286</v>
      </c>
      <c r="AP2" s="34">
        <v>0.24297020039569756</v>
      </c>
      <c r="AQ2" s="34">
        <v>0.25681266547068543</v>
      </c>
      <c r="AR2" s="34">
        <v>0.27210794125728427</v>
      </c>
      <c r="AS2" s="34">
        <v>0.232276483914715</v>
      </c>
      <c r="AT2" s="34">
        <v>0.24831292716935874</v>
      </c>
      <c r="AU2" s="34">
        <v>0.2541675350590404</v>
      </c>
      <c r="AV2" s="34">
        <v>0.26524305385688574</v>
      </c>
      <c r="AW2" s="34">
        <v>0.23458575784848587</v>
      </c>
      <c r="AX2" s="34">
        <v>0.24572888878633387</v>
      </c>
      <c r="AY2" s="34">
        <v>0.2555576655026972</v>
      </c>
      <c r="AZ2" s="34">
        <v>0.264127687862483</v>
      </c>
      <c r="BA2" s="34">
        <v>0.2328774055310404</v>
      </c>
      <c r="BB2" s="34">
        <v>0.2480634869070727</v>
      </c>
      <c r="BC2" s="34">
        <v>0.2539817830193793</v>
      </c>
      <c r="BD2" s="34">
        <v>0.26507732454250765</v>
      </c>
      <c r="BE2" s="34">
        <v>0.23983255721525062</v>
      </c>
      <c r="BF2" s="34">
        <v>0.24612101454846552</v>
      </c>
      <c r="BG2" s="34">
        <v>0.2530087153674945</v>
      </c>
      <c r="BH2" s="34">
        <v>0.2610377128687893</v>
      </c>
      <c r="BI2" s="34">
        <v>0.24294703526080838</v>
      </c>
      <c r="BJ2" s="34">
        <v>0.2468349484924173</v>
      </c>
      <c r="BK2" s="34">
        <v>0.25154800776698694</v>
      </c>
      <c r="BL2" s="34">
        <v>0.25867000847978744</v>
      </c>
      <c r="BM2" s="34">
        <v>0.23930776569182907</v>
      </c>
      <c r="BN2" s="34">
        <v>0.24867899320821957</v>
      </c>
      <c r="BO2" s="34">
        <v>0.25156930293694474</v>
      </c>
      <c r="BP2" s="34">
        <v>0.26044393816300665</v>
      </c>
      <c r="BQ2" s="34">
        <v>0.24078330155204652</v>
      </c>
      <c r="BR2" s="34">
        <v>0.24762505130416407</v>
      </c>
      <c r="BS2" s="34">
        <v>0.2503440182506995</v>
      </c>
      <c r="BT2" s="34">
        <v>0.26124762889308994</v>
      </c>
      <c r="BU2" s="34">
        <v>0.24015551657226777</v>
      </c>
      <c r="BV2" s="34">
        <v>0.2475819661540223</v>
      </c>
      <c r="BW2" s="34">
        <v>0.2524015007693306</v>
      </c>
      <c r="BX2" s="34">
        <v>0.2598610165043793</v>
      </c>
      <c r="BY2" s="34">
        <v>0.2378565928504528</v>
      </c>
      <c r="BZ2" s="34">
        <v>0.2472227417164852</v>
      </c>
      <c r="CA2" s="34">
        <v>0.25451033760952857</v>
      </c>
      <c r="CB2" s="34">
        <v>0.26041032782353335</v>
      </c>
      <c r="CC2" s="34">
        <v>0.2454919129816193</v>
      </c>
      <c r="CD2" s="34">
        <v>0.2303306762543493</v>
      </c>
      <c r="CE2" s="34">
        <v>0.253538186759932</v>
      </c>
      <c r="CF2" s="34">
        <v>0.27063922400409934</v>
      </c>
      <c r="CG2" s="34">
        <v>0.2583120668381529</v>
      </c>
      <c r="CH2" s="34">
        <v>0.2639376754899819</v>
      </c>
      <c r="CI2" s="34">
        <v>0.27498227141631293</v>
      </c>
      <c r="CJ2" s="34">
        <v>0.28218437566537957</v>
      </c>
      <c r="CK2" s="34">
        <v>0.24444794516406093</v>
      </c>
      <c r="CL2" s="34">
        <v>0.26530963570510024</v>
      </c>
      <c r="CM2" s="34">
        <v>0.27413058496585674</v>
      </c>
      <c r="CN2" s="34">
        <v>0.2783780049383683</v>
      </c>
      <c r="CO2" s="34">
        <v>0.24461692507959945</v>
      </c>
      <c r="CP2" s="34">
        <v>0.2585073827640572</v>
      </c>
      <c r="CQ2" s="34">
        <v>0.262475200840847</v>
      </c>
      <c r="CR2" s="34">
        <v>0.27155997882718325</v>
      </c>
      <c r="CS2" s="34">
        <v>0.2434483135062034</v>
      </c>
      <c r="CT2" s="34">
        <v>0.25830612467527364</v>
      </c>
      <c r="CU2" s="34">
        <v>0.2643794230842232</v>
      </c>
      <c r="CV2" s="34">
        <v>0.27237771586875753</v>
      </c>
    </row>
    <row r="3" ht="15.75" customHeight="1">
      <c r="A3" s="27">
        <v>200402.0</v>
      </c>
      <c r="B3" s="34">
        <v>0.2460961331552242</v>
      </c>
      <c r="C3" s="34">
        <v>0.2473858883263172</v>
      </c>
      <c r="D3" s="34">
        <v>0.2450989926472274</v>
      </c>
      <c r="E3" s="34">
        <v>0.24820636026414242</v>
      </c>
      <c r="F3" s="34">
        <v>0.2509082716215097</v>
      </c>
      <c r="G3" s="34">
        <f>B3/(SUM(B2:B5))</f>
        <v>0.2460961332</v>
      </c>
      <c r="H3" s="34">
        <v>0.23900811007143122</v>
      </c>
      <c r="I3" s="34">
        <v>0.3125409218921054</v>
      </c>
      <c r="J3" s="34">
        <v>0.2471761948270205</v>
      </c>
      <c r="K3" s="34">
        <v>0.24536815467887257</v>
      </c>
      <c r="L3" s="34">
        <v>0.250414561472725</v>
      </c>
      <c r="M3" s="34">
        <v>0.2493033177389452</v>
      </c>
      <c r="N3" s="46">
        <v>0.2435224921583369</v>
      </c>
      <c r="O3" s="33"/>
      <c r="R3" s="33"/>
      <c r="S3" s="33"/>
      <c r="T3" s="33"/>
      <c r="U3" s="33"/>
      <c r="V3" s="33"/>
      <c r="W3" s="33"/>
      <c r="X3" s="33"/>
      <c r="Y3" s="33"/>
      <c r="Z3" s="33"/>
      <c r="AA3" s="34">
        <v>0.25815913895726594</v>
      </c>
      <c r="AB3" s="34">
        <v>0.2564225406319908</v>
      </c>
      <c r="AC3" s="34">
        <v>0.23544284862210577</v>
      </c>
      <c r="AD3" s="34">
        <v>0.24814456337578225</v>
      </c>
      <c r="AE3" s="34">
        <v>0.2593985653445195</v>
      </c>
      <c r="AF3" s="34">
        <v>0.2570140226575925</v>
      </c>
      <c r="AG3" s="34">
        <v>0.23515410904135745</v>
      </c>
      <c r="AH3" s="34">
        <v>0.24845311612687918</v>
      </c>
      <c r="AI3" s="34">
        <v>0.2669879622773365</v>
      </c>
      <c r="AJ3" s="34">
        <v>0.24940481255442684</v>
      </c>
      <c r="AK3" s="34">
        <v>0.23867300013873563</v>
      </c>
      <c r="AL3" s="34">
        <v>0.24356820383190333</v>
      </c>
      <c r="AM3" s="34">
        <v>0.2590168608328974</v>
      </c>
      <c r="AN3" s="34">
        <v>0.25874193519646366</v>
      </c>
      <c r="AO3" s="34">
        <v>0.23510487092808852</v>
      </c>
      <c r="AP3" s="34">
        <v>0.24464721304548248</v>
      </c>
      <c r="AQ3" s="34">
        <v>0.25854537204210204</v>
      </c>
      <c r="AR3" s="34">
        <v>0.26170254398432696</v>
      </c>
      <c r="AS3" s="34">
        <v>0.23517597740328275</v>
      </c>
      <c r="AT3" s="34">
        <v>0.24387183544214608</v>
      </c>
      <c r="AU3" s="34">
        <v>0.2599022695360875</v>
      </c>
      <c r="AV3" s="34">
        <v>0.2610499176184837</v>
      </c>
      <c r="AW3" s="34">
        <v>0.2368688502250163</v>
      </c>
      <c r="AX3" s="34">
        <v>0.2446112934482851</v>
      </c>
      <c r="AY3" s="34">
        <v>0.25918987566228346</v>
      </c>
      <c r="AZ3" s="34">
        <v>0.25932998066441515</v>
      </c>
      <c r="BA3" s="34">
        <v>0.23294819232202757</v>
      </c>
      <c r="BB3" s="34">
        <v>0.24203008336982526</v>
      </c>
      <c r="BC3" s="34">
        <v>0.26335328692856397</v>
      </c>
      <c r="BD3" s="34">
        <v>0.2616684373795832</v>
      </c>
      <c r="BE3" s="34">
        <v>0.23427012308398726</v>
      </c>
      <c r="BF3" s="34">
        <v>0.2451177954963111</v>
      </c>
      <c r="BG3" s="34">
        <v>0.2629156979454589</v>
      </c>
      <c r="BH3" s="34">
        <v>0.2576963834742428</v>
      </c>
      <c r="BI3" s="34">
        <v>0.23732378904976334</v>
      </c>
      <c r="BJ3" s="34">
        <v>0.24469501984736047</v>
      </c>
      <c r="BK3" s="34">
        <v>0.26204846061752146</v>
      </c>
      <c r="BL3" s="34">
        <v>0.25593273048535475</v>
      </c>
      <c r="BM3" s="34">
        <v>0.23463035691804882</v>
      </c>
      <c r="BN3" s="34">
        <v>0.24211381190648396</v>
      </c>
      <c r="BO3" s="34">
        <v>0.2617550424949458</v>
      </c>
      <c r="BP3" s="34">
        <v>0.26150078868052146</v>
      </c>
      <c r="BQ3" s="34">
        <v>0.23349734962564953</v>
      </c>
      <c r="BR3" s="34">
        <v>0.24498549733467687</v>
      </c>
      <c r="BS3" s="34">
        <v>0.2611713033619369</v>
      </c>
      <c r="BT3" s="34">
        <v>0.2603458496777367</v>
      </c>
      <c r="BU3" s="34">
        <v>0.23411095083140437</v>
      </c>
      <c r="BV3" s="34">
        <v>0.24657430082637236</v>
      </c>
      <c r="BW3" s="34">
        <v>0.263245328592036</v>
      </c>
      <c r="BX3" s="34">
        <v>0.2560694197501873</v>
      </c>
      <c r="BY3" s="34">
        <v>0.2336971156609956</v>
      </c>
      <c r="BZ3" s="34">
        <v>0.2468538786278999</v>
      </c>
      <c r="CA3" s="34">
        <v>0.2600296598795883</v>
      </c>
      <c r="CB3" s="34">
        <v>0.25941934583151616</v>
      </c>
      <c r="CC3" s="34">
        <v>0.24597449164094828</v>
      </c>
      <c r="CD3" s="34">
        <v>0.22201891713093333</v>
      </c>
      <c r="CE3" s="34">
        <v>0.26363966752036794</v>
      </c>
      <c r="CF3" s="34">
        <v>0.26836692370775045</v>
      </c>
      <c r="CG3" s="34">
        <v>0.24354244319320625</v>
      </c>
      <c r="CH3" s="34">
        <v>0.25903072644987646</v>
      </c>
      <c r="CI3" s="34">
        <v>0.2800026274879026</v>
      </c>
      <c r="CJ3" s="34">
        <v>0.285185600018864</v>
      </c>
      <c r="CK3" s="34">
        <v>0.24322118112089258</v>
      </c>
      <c r="CL3" s="34">
        <v>0.2616655440871289</v>
      </c>
      <c r="CM3" s="34">
        <v>0.2777783105829618</v>
      </c>
      <c r="CN3" s="34">
        <v>0.2689473105674695</v>
      </c>
      <c r="CO3" s="34">
        <v>0.23796878078834824</v>
      </c>
      <c r="CP3" s="34">
        <v>0.24784568290117479</v>
      </c>
      <c r="CQ3" s="34">
        <v>0.2667727982948632</v>
      </c>
      <c r="CR3" s="34">
        <v>0.2651835991596429</v>
      </c>
      <c r="CS3" s="34">
        <v>0.23872935438871415</v>
      </c>
      <c r="CT3" s="34">
        <v>0.250871159003452</v>
      </c>
      <c r="CU3" s="34">
        <v>0.26635813430677246</v>
      </c>
      <c r="CV3" s="34">
        <v>0.2655939042668734</v>
      </c>
    </row>
    <row r="4" ht="15.75" customHeight="1">
      <c r="A4" s="27">
        <v>200403.0</v>
      </c>
      <c r="B4" s="34">
        <v>0.2580778905920221</v>
      </c>
      <c r="C4" s="34">
        <v>0.25990412740289776</v>
      </c>
      <c r="D4" s="34">
        <v>0.24506843384408492</v>
      </c>
      <c r="E4" s="34">
        <v>0.25125959743466525</v>
      </c>
      <c r="F4" s="34">
        <v>0.2517174719430619</v>
      </c>
      <c r="G4" s="34">
        <f>B4/(SUM(B2:B5))</f>
        <v>0.2580778906</v>
      </c>
      <c r="H4" s="34">
        <v>0.25847008943060223</v>
      </c>
      <c r="I4" s="34">
        <v>0.3229842287695596</v>
      </c>
      <c r="J4" s="34">
        <v>0.24554491690512803</v>
      </c>
      <c r="K4" s="34">
        <v>0.25394949634707026</v>
      </c>
      <c r="L4" s="34">
        <v>0.24904472867825653</v>
      </c>
      <c r="M4" s="34">
        <v>0.2482836926472087</v>
      </c>
      <c r="N4" s="46">
        <v>0.2540742055489632</v>
      </c>
      <c r="O4" s="33"/>
      <c r="R4" s="33"/>
      <c r="S4" s="33"/>
      <c r="T4" s="33"/>
      <c r="U4" s="33"/>
      <c r="V4" s="33"/>
      <c r="W4" s="33"/>
      <c r="X4" s="33"/>
      <c r="Y4" s="33"/>
      <c r="Z4" s="33"/>
      <c r="AA4" s="34">
        <v>0.2509792828005469</v>
      </c>
      <c r="AB4" s="34">
        <v>0.25906516986624106</v>
      </c>
      <c r="AC4" s="34">
        <v>0.2406652036523887</v>
      </c>
      <c r="AD4" s="34">
        <v>0.249398524994247</v>
      </c>
      <c r="AE4" s="34">
        <v>0.25156936562448795</v>
      </c>
      <c r="AF4" s="34">
        <v>0.2583669057288762</v>
      </c>
      <c r="AG4" s="34">
        <v>0.24326297923572607</v>
      </c>
      <c r="AH4" s="34">
        <v>0.25238039411972873</v>
      </c>
      <c r="AI4" s="34">
        <v>0.25309684020729495</v>
      </c>
      <c r="AJ4" s="34">
        <v>0.25125978643725033</v>
      </c>
      <c r="AK4" s="34">
        <v>0.24342993232594365</v>
      </c>
      <c r="AL4" s="34">
        <v>0.24814214773845414</v>
      </c>
      <c r="AM4" s="34">
        <v>0.25167924857671325</v>
      </c>
      <c r="AN4" s="34">
        <v>0.2567486713588889</v>
      </c>
      <c r="AO4" s="34">
        <v>0.2430590603285796</v>
      </c>
      <c r="AP4" s="34">
        <v>0.2495716082130303</v>
      </c>
      <c r="AQ4" s="34">
        <v>0.25065699016269627</v>
      </c>
      <c r="AR4" s="34">
        <v>0.2567123412956937</v>
      </c>
      <c r="AS4" s="34">
        <v>0.24548373054183026</v>
      </c>
      <c r="AT4" s="34">
        <v>0.2511980904105656</v>
      </c>
      <c r="AU4" s="34">
        <v>0.24949117856981345</v>
      </c>
      <c r="AV4" s="34">
        <v>0.2538270004777906</v>
      </c>
      <c r="AW4" s="34">
        <v>0.24526103325373566</v>
      </c>
      <c r="AX4" s="34">
        <v>0.2497718542555671</v>
      </c>
      <c r="AY4" s="34">
        <v>0.2498683514613741</v>
      </c>
      <c r="AZ4" s="34">
        <v>0.255098761029323</v>
      </c>
      <c r="BA4" s="34">
        <v>0.24294690621693316</v>
      </c>
      <c r="BB4" s="34">
        <v>0.25082527172178276</v>
      </c>
      <c r="BC4" s="34">
        <v>0.2507724923388549</v>
      </c>
      <c r="BD4" s="34">
        <v>0.2554553297224292</v>
      </c>
      <c r="BE4" s="34">
        <v>0.24411322962736143</v>
      </c>
      <c r="BF4" s="34">
        <v>0.25006253959006575</v>
      </c>
      <c r="BG4" s="34">
        <v>0.2503881766364111</v>
      </c>
      <c r="BH4" s="34">
        <v>0.2554360541461619</v>
      </c>
      <c r="BI4" s="34">
        <v>0.24519077198035144</v>
      </c>
      <c r="BJ4" s="34">
        <v>0.24965526526857423</v>
      </c>
      <c r="BK4" s="34">
        <v>0.25018383806454064</v>
      </c>
      <c r="BL4" s="34">
        <v>0.2549701246865337</v>
      </c>
      <c r="BM4" s="34">
        <v>0.24452012738601864</v>
      </c>
      <c r="BN4" s="34">
        <v>0.251282318568226</v>
      </c>
      <c r="BO4" s="34">
        <v>0.2505449264734487</v>
      </c>
      <c r="BP4" s="34">
        <v>0.25365262757230667</v>
      </c>
      <c r="BQ4" s="34">
        <v>0.2446370432024601</v>
      </c>
      <c r="BR4" s="34">
        <v>0.24830404917785914</v>
      </c>
      <c r="BS4" s="34">
        <v>0.2502222929182368</v>
      </c>
      <c r="BT4" s="34">
        <v>0.256836614701444</v>
      </c>
      <c r="BU4" s="34">
        <v>0.24301228059951108</v>
      </c>
      <c r="BV4" s="34">
        <v>0.25214635129827984</v>
      </c>
      <c r="BW4" s="34">
        <v>0.24970911736225632</v>
      </c>
      <c r="BX4" s="34">
        <v>0.2551322507399529</v>
      </c>
      <c r="BY4" s="34">
        <v>0.24536655502572616</v>
      </c>
      <c r="BZ4" s="34">
        <v>0.2501790575165594</v>
      </c>
      <c r="CA4" s="34">
        <v>0.2497720987873274</v>
      </c>
      <c r="CB4" s="34">
        <v>0.25468228867038695</v>
      </c>
      <c r="CC4" s="34">
        <v>0.25109178971977475</v>
      </c>
      <c r="CD4" s="34">
        <v>0.23678895501054772</v>
      </c>
      <c r="CE4" s="34">
        <v>0.2531528992243188</v>
      </c>
      <c r="CF4" s="34">
        <v>0.2589663560453588</v>
      </c>
      <c r="CG4" s="34">
        <v>0.24595423145993756</v>
      </c>
      <c r="CH4" s="34">
        <v>0.2577104989445906</v>
      </c>
      <c r="CI4" s="34">
        <v>0.2628403229280112</v>
      </c>
      <c r="CJ4" s="34">
        <v>0.2700764858789949</v>
      </c>
      <c r="CK4" s="34">
        <v>0.24815178468254218</v>
      </c>
      <c r="CL4" s="34">
        <v>0.2565698903391146</v>
      </c>
      <c r="CM4" s="34">
        <v>0.25590203074339307</v>
      </c>
      <c r="CN4" s="34">
        <v>0.26225093793789417</v>
      </c>
      <c r="CO4" s="34">
        <v>0.24885435095715885</v>
      </c>
      <c r="CP4" s="34">
        <v>0.25038266609918003</v>
      </c>
      <c r="CQ4" s="34">
        <v>0.2499613997459306</v>
      </c>
      <c r="CR4" s="34">
        <v>0.2550226940503125</v>
      </c>
      <c r="CS4" s="34">
        <v>0.24873719363646263</v>
      </c>
      <c r="CT4" s="34">
        <v>0.2539116875508824</v>
      </c>
      <c r="CU4" s="34">
        <v>0.2541657441428713</v>
      </c>
      <c r="CV4" s="34" t="s">
        <v>298</v>
      </c>
    </row>
    <row r="5" ht="15.75" customHeight="1">
      <c r="A5" s="27">
        <v>200404.0</v>
      </c>
      <c r="B5" s="34">
        <v>0.26863495218391387</v>
      </c>
      <c r="C5" s="34">
        <v>0.25858649683207174</v>
      </c>
      <c r="D5" s="34">
        <v>0.27317838316265347</v>
      </c>
      <c r="E5" s="34">
        <v>0.26115000028238883</v>
      </c>
      <c r="F5" s="34">
        <v>0.26136582175634504</v>
      </c>
      <c r="G5" s="34">
        <f>B5/(SUM(B2:B5))</f>
        <v>0.2686349522</v>
      </c>
      <c r="H5" s="34">
        <v>0.28874691815458886</v>
      </c>
      <c r="I5" s="34">
        <v>0.364474849338335</v>
      </c>
      <c r="J5" s="34">
        <v>0.2622239591961404</v>
      </c>
      <c r="K5" s="34">
        <v>0.2581229770526607</v>
      </c>
      <c r="L5" s="34">
        <v>0.25625923714317894</v>
      </c>
      <c r="M5" s="34">
        <v>0.2621119702764028</v>
      </c>
      <c r="N5" s="46">
        <v>0.2570203411658396</v>
      </c>
      <c r="O5" s="33"/>
      <c r="R5" s="33"/>
      <c r="S5" s="33"/>
      <c r="T5" s="33"/>
      <c r="U5" s="33"/>
      <c r="V5" s="33"/>
      <c r="W5" s="33"/>
      <c r="X5" s="33"/>
      <c r="Y5" s="33"/>
      <c r="Z5" s="33"/>
      <c r="AA5" s="34">
        <v>0.24563872110695772</v>
      </c>
      <c r="AB5" s="34">
        <v>0.2662998642880028</v>
      </c>
      <c r="AC5" s="34">
        <v>0.2434226968744262</v>
      </c>
      <c r="AD5" s="34">
        <v>0.25063990359580524</v>
      </c>
      <c r="AE5" s="34">
        <v>0.23972981396754806</v>
      </c>
      <c r="AF5" s="34">
        <v>0.2662075855622205</v>
      </c>
      <c r="AG5" s="34">
        <v>0.2566224271756803</v>
      </c>
      <c r="AH5" s="34">
        <v>0.2546016013809513</v>
      </c>
      <c r="AI5" s="34">
        <v>0.2341359178338838</v>
      </c>
      <c r="AJ5" s="34">
        <v>0.25464005360948466</v>
      </c>
      <c r="AK5" s="34">
        <v>0.24181394539312093</v>
      </c>
      <c r="AL5" s="34">
        <v>0.2442431278241183</v>
      </c>
      <c r="AM5" s="34">
        <v>0.2390326396401121</v>
      </c>
      <c r="AN5" s="34">
        <v>0.2749102871426485</v>
      </c>
      <c r="AO5" s="34">
        <v>0.23186190634259268</v>
      </c>
      <c r="AP5" s="34">
        <v>0.24194100545548597</v>
      </c>
      <c r="AQ5" s="34">
        <v>0.24733510011285476</v>
      </c>
      <c r="AR5" s="34">
        <v>0.27886198808906654</v>
      </c>
      <c r="AS5" s="34">
        <v>0.24633723957649445</v>
      </c>
      <c r="AT5" s="34">
        <v>0.24662899996362914</v>
      </c>
      <c r="AU5" s="34">
        <v>0.23787933131892838</v>
      </c>
      <c r="AV5" s="34">
        <v>0.26915442914094806</v>
      </c>
      <c r="AW5" s="34">
        <v>0.24435192020914678</v>
      </c>
      <c r="AX5" s="34">
        <v>0.2468511247771217</v>
      </c>
      <c r="AY5" s="34">
        <v>0.23911480529622856</v>
      </c>
      <c r="AZ5" s="34">
        <v>0.26968214971750293</v>
      </c>
      <c r="BA5" s="34">
        <v>0.2435630325462843</v>
      </c>
      <c r="BB5" s="34">
        <v>0.2469652272078041</v>
      </c>
      <c r="BC5" s="34">
        <v>0.24023329552474534</v>
      </c>
      <c r="BD5" s="34">
        <v>0.2692384447211662</v>
      </c>
      <c r="BE5" s="34">
        <v>0.24354499427240883</v>
      </c>
      <c r="BF5" s="34">
        <v>0.24708127097297944</v>
      </c>
      <c r="BG5" s="34">
        <v>0.2391986354162923</v>
      </c>
      <c r="BH5" s="34">
        <v>0.2701750993383193</v>
      </c>
      <c r="BI5" s="34">
        <v>0.24758345599537</v>
      </c>
      <c r="BJ5" s="34">
        <v>0.24708986523030024</v>
      </c>
      <c r="BK5" s="34">
        <v>0.23939314503618253</v>
      </c>
      <c r="BL5" s="34">
        <v>0.2659335337381472</v>
      </c>
      <c r="BM5" s="34">
        <v>0.24935173301736657</v>
      </c>
      <c r="BN5" s="34">
        <v>0.24421591929480882</v>
      </c>
      <c r="BO5" s="34">
        <v>0.24052806961639278</v>
      </c>
      <c r="BP5" s="34">
        <v>0.2659042780714318</v>
      </c>
      <c r="BQ5" s="34">
        <v>0.24286179981192763</v>
      </c>
      <c r="BR5" s="34">
        <v>0.2445884214287655</v>
      </c>
      <c r="BS5" s="34">
        <v>0.24294613524165606</v>
      </c>
      <c r="BT5" s="34">
        <v>0.2696036435176508</v>
      </c>
      <c r="BU5" s="34">
        <v>0.24806312649913828</v>
      </c>
      <c r="BV5" s="34">
        <v>0.24826686565502518</v>
      </c>
      <c r="BW5" s="34">
        <v>0.23769411457476275</v>
      </c>
      <c r="BX5" s="34">
        <v>0.2659758932710738</v>
      </c>
      <c r="BY5" s="34">
        <v>0.24816776469608404</v>
      </c>
      <c r="BZ5" s="34">
        <v>0.24807509737965922</v>
      </c>
      <c r="CA5" s="34">
        <v>0.2425796862705999</v>
      </c>
      <c r="CB5" s="34">
        <v>0.26117745165365686</v>
      </c>
      <c r="CC5" s="34">
        <v>0.2539051869760813</v>
      </c>
      <c r="CD5" s="34">
        <v>0.22878792553857347</v>
      </c>
      <c r="CE5" s="34">
        <v>0.23563829842392486</v>
      </c>
      <c r="CF5" s="34">
        <v>0.28166858906142045</v>
      </c>
      <c r="CG5" s="34">
        <v>0.259115330759692</v>
      </c>
      <c r="CH5" s="34">
        <v>0.26194902684850047</v>
      </c>
      <c r="CI5" s="34">
        <v>0.2717926982921108</v>
      </c>
      <c r="CJ5" s="34">
        <v>0.30851313562659444</v>
      </c>
      <c r="CK5" s="34">
        <v>0.2513355849074132</v>
      </c>
      <c r="CL5" s="34">
        <v>0.25043827920332984</v>
      </c>
      <c r="CM5" s="34">
        <v>0.2537836364586909</v>
      </c>
      <c r="CN5" s="34">
        <v>0.2834284284373831</v>
      </c>
      <c r="CO5" s="34">
        <v>0.25384448874465404</v>
      </c>
      <c r="CP5" s="34">
        <v>0.25028042510682325</v>
      </c>
      <c r="CQ5" s="34">
        <v>0.24860144335378132</v>
      </c>
      <c r="CR5" s="34">
        <v>0.27482129332948757</v>
      </c>
      <c r="CS5" s="34">
        <v>0.2592573378604567</v>
      </c>
      <c r="CT5" s="34">
        <v>0.25437541915696976</v>
      </c>
      <c r="CU5" s="34">
        <v>0.2552312984954807</v>
      </c>
      <c r="CV5" s="34">
        <v>0.2867972746256981</v>
      </c>
    </row>
    <row r="6" ht="15.75" customHeight="1">
      <c r="A6" s="27">
        <v>200501.0</v>
      </c>
      <c r="B6" s="34">
        <v>0.2302192690393178</v>
      </c>
      <c r="C6" s="34">
        <v>0.23506918309779895</v>
      </c>
      <c r="D6" s="34">
        <v>0.23821222819968654</v>
      </c>
      <c r="E6" s="34">
        <v>0.23861352515699202</v>
      </c>
      <c r="F6" s="34">
        <v>0.23626149408591288</v>
      </c>
      <c r="G6" s="34">
        <f>B6/(SUM(B6:B9))</f>
        <v>0.230219269</v>
      </c>
      <c r="H6" s="34">
        <v>0.21631162539657464</v>
      </c>
      <c r="I6" s="34">
        <v>0.24996556603283243</v>
      </c>
      <c r="J6" s="34">
        <v>0.244066652695245</v>
      </c>
      <c r="K6" s="34">
        <v>0.2433131319486198</v>
      </c>
      <c r="L6" s="34">
        <v>0.24059983990348363</v>
      </c>
      <c r="M6" s="34">
        <v>0.2390558236900291</v>
      </c>
      <c r="N6" s="46">
        <v>0.24538296112686042</v>
      </c>
      <c r="O6" s="33"/>
      <c r="R6" s="33"/>
      <c r="S6" s="33"/>
      <c r="T6" s="33"/>
      <c r="U6" s="33"/>
      <c r="V6" s="33"/>
      <c r="W6" s="33"/>
      <c r="X6" s="33"/>
      <c r="Y6" s="33"/>
      <c r="Z6" s="33"/>
      <c r="AA6" s="34">
        <v>0.25528319696933616</v>
      </c>
      <c r="AB6" s="34">
        <v>0.2898341841949552</v>
      </c>
      <c r="AC6" s="34">
        <v>0.21183406357217546</v>
      </c>
      <c r="AD6" s="34">
        <v>0.2398098765152927</v>
      </c>
      <c r="AE6" s="34">
        <v>0.25710911493447547</v>
      </c>
      <c r="AF6" s="34">
        <v>0.29124694497805637</v>
      </c>
      <c r="AG6" s="34">
        <v>0.2177172459491135</v>
      </c>
      <c r="AH6" s="34">
        <v>0.24656363401465045</v>
      </c>
      <c r="AI6" s="34">
        <v>0.2579823685340834</v>
      </c>
      <c r="AJ6" s="34">
        <v>0.27773675150215266</v>
      </c>
      <c r="AK6" s="34">
        <v>0.2125154010362133</v>
      </c>
      <c r="AL6" s="34">
        <v>0.24076276311513883</v>
      </c>
      <c r="AM6" s="34">
        <v>0.25761476874751776</v>
      </c>
      <c r="AN6" s="34">
        <v>0.2891070671011301</v>
      </c>
      <c r="AO6" s="34">
        <v>0.21258031838986122</v>
      </c>
      <c r="AP6" s="34">
        <v>0.2410833737027234</v>
      </c>
      <c r="AQ6" s="34">
        <v>0.25710686117437836</v>
      </c>
      <c r="AR6" s="34">
        <v>0.289229446733037</v>
      </c>
      <c r="AS6" s="34">
        <v>0.21427737123202695</v>
      </c>
      <c r="AT6" s="34">
        <v>0.2436452948563417</v>
      </c>
      <c r="AU6" s="34">
        <v>0.2593495155913518</v>
      </c>
      <c r="AV6" s="34">
        <v>0.2827278183202796</v>
      </c>
      <c r="AW6" s="34">
        <v>0.2180368347139152</v>
      </c>
      <c r="AX6" s="34">
        <v>0.24381477841437618</v>
      </c>
      <c r="AY6" s="34">
        <v>0.25640412141717045</v>
      </c>
      <c r="AZ6" s="34">
        <v>0.2817442654545381</v>
      </c>
      <c r="BA6" s="34">
        <v>0.2184667074401435</v>
      </c>
      <c r="BB6" s="34">
        <v>0.24204652152104064</v>
      </c>
      <c r="BC6" s="34">
        <v>0.2567206661228731</v>
      </c>
      <c r="BD6" s="34">
        <v>0.2827661049159428</v>
      </c>
      <c r="BE6" s="34">
        <v>0.21888249907095778</v>
      </c>
      <c r="BF6" s="34">
        <v>0.24316340057052419</v>
      </c>
      <c r="BG6" s="34">
        <v>0.25709987253403527</v>
      </c>
      <c r="BH6" s="34">
        <v>0.28085422782448277</v>
      </c>
      <c r="BI6" s="34">
        <v>0.2194574750733618</v>
      </c>
      <c r="BJ6" s="34">
        <v>0.2446749982028764</v>
      </c>
      <c r="BK6" s="34">
        <v>0.2563925288055783</v>
      </c>
      <c r="BL6" s="34">
        <v>0.27947499791818353</v>
      </c>
      <c r="BM6" s="34">
        <v>0.21773101141642281</v>
      </c>
      <c r="BN6" s="34">
        <v>0.24304246663362206</v>
      </c>
      <c r="BO6" s="34">
        <v>0.25596337012602194</v>
      </c>
      <c r="BP6" s="34">
        <v>0.2832631518239332</v>
      </c>
      <c r="BQ6" s="34">
        <v>0.2186430715087595</v>
      </c>
      <c r="BR6" s="34">
        <v>0.24270680940103936</v>
      </c>
      <c r="BS6" s="34">
        <v>0.2557938093865241</v>
      </c>
      <c r="BT6" s="34">
        <v>0.28285630970367703</v>
      </c>
      <c r="BU6" s="34">
        <v>0.21980029916343852</v>
      </c>
      <c r="BV6" s="34">
        <v>0.2436324137955349</v>
      </c>
      <c r="BW6" s="34">
        <v>0.2551220334054088</v>
      </c>
      <c r="BX6" s="34">
        <v>0.28144525363561784</v>
      </c>
      <c r="BY6" s="34">
        <v>0.22016102638863538</v>
      </c>
      <c r="BZ6" s="34">
        <v>0.24475659139270547</v>
      </c>
      <c r="CA6" s="34">
        <v>0.25452850679668715</v>
      </c>
      <c r="CB6" s="34">
        <v>0.280553875421972</v>
      </c>
      <c r="CC6" s="34">
        <v>0.2026067105209121</v>
      </c>
      <c r="CD6" s="34">
        <v>0.24491058033999522</v>
      </c>
      <c r="CE6" s="34">
        <v>0.2608161914447985</v>
      </c>
      <c r="CF6" s="34">
        <v>0.2916665176942942</v>
      </c>
      <c r="CG6" s="34">
        <v>0.22879403735694048</v>
      </c>
      <c r="CH6" s="34">
        <v>0.25832809463528617</v>
      </c>
      <c r="CI6" s="34">
        <v>0.2672829492578272</v>
      </c>
      <c r="CJ6" s="34">
        <v>0.2985579765995252</v>
      </c>
      <c r="CK6" s="34">
        <v>0.22962582551768285</v>
      </c>
      <c r="CL6" s="34">
        <v>0.2477984193040388</v>
      </c>
      <c r="CM6" s="34">
        <v>0.26129226836522873</v>
      </c>
      <c r="CN6" s="34">
        <v>0.28361298572856936</v>
      </c>
      <c r="CO6" s="34">
        <v>0.23087550241904223</v>
      </c>
      <c r="CP6" s="34">
        <v>0.2497239503539429</v>
      </c>
      <c r="CQ6" s="34">
        <v>0.2593604776821669</v>
      </c>
      <c r="CR6" s="34">
        <v>0.2820904801625272</v>
      </c>
      <c r="CS6" s="34">
        <v>0.23100879891521406</v>
      </c>
      <c r="CT6" s="34">
        <v>0.24925820432272547</v>
      </c>
      <c r="CU6" s="34">
        <v>0.2590518401573482</v>
      </c>
      <c r="CV6" s="34">
        <v>0.28328366804877475</v>
      </c>
    </row>
    <row r="7" ht="15.75" customHeight="1">
      <c r="A7" s="27">
        <v>200502.0</v>
      </c>
      <c r="B7" s="34">
        <v>0.24673417474720866</v>
      </c>
      <c r="C7" s="34">
        <v>0.24566717548660302</v>
      </c>
      <c r="D7" s="34">
        <v>0.24407812399227471</v>
      </c>
      <c r="E7" s="34">
        <v>0.24787191666235914</v>
      </c>
      <c r="F7" s="34">
        <v>0.2515105655736795</v>
      </c>
      <c r="G7" s="34">
        <f>B7/(SUM(B6:B9))</f>
        <v>0.2467341747</v>
      </c>
      <c r="H7" s="34">
        <v>0.2390627015784</v>
      </c>
      <c r="I7" s="34">
        <v>0.23524783196734342</v>
      </c>
      <c r="J7" s="34">
        <v>0.24719069262947413</v>
      </c>
      <c r="K7" s="34">
        <v>0.24606630639235488</v>
      </c>
      <c r="L7" s="34">
        <v>0.24911400787688073</v>
      </c>
      <c r="M7" s="34">
        <v>0.2497802021909263</v>
      </c>
      <c r="N7" s="46">
        <v>0.2435224921583369</v>
      </c>
      <c r="O7" s="33"/>
      <c r="R7" s="33"/>
      <c r="S7" s="33"/>
      <c r="T7" s="33"/>
      <c r="U7" s="33"/>
      <c r="V7" s="33"/>
      <c r="W7" s="33"/>
      <c r="X7" s="33"/>
      <c r="Y7" s="33"/>
      <c r="Z7" s="33"/>
      <c r="AA7" s="34">
        <v>0.24793586497400996</v>
      </c>
      <c r="AB7" s="34">
        <v>0.2636886191682557</v>
      </c>
      <c r="AC7" s="34">
        <v>0.24077892605754464</v>
      </c>
      <c r="AD7" s="34">
        <v>0.24899440105947362</v>
      </c>
      <c r="AE7" s="34">
        <v>0.24780499919019663</v>
      </c>
      <c r="AF7" s="34">
        <v>0.262421673692785</v>
      </c>
      <c r="AG7" s="34">
        <v>0.24390633097240552</v>
      </c>
      <c r="AH7" s="34">
        <v>0.25263351750506885</v>
      </c>
      <c r="AI7" s="34">
        <v>0.248412548991433</v>
      </c>
      <c r="AJ7" s="34">
        <v>0.25504760253109265</v>
      </c>
      <c r="AK7" s="34">
        <v>0.2420450506337042</v>
      </c>
      <c r="AL7" s="34">
        <v>0.24869471698376933</v>
      </c>
      <c r="AM7" s="34">
        <v>0.24819196724731463</v>
      </c>
      <c r="AN7" s="34">
        <v>0.26106826513521186</v>
      </c>
      <c r="AO7" s="34">
        <v>0.23967493200519388</v>
      </c>
      <c r="AP7" s="34">
        <v>0.2493913566706649</v>
      </c>
      <c r="AQ7" s="34">
        <v>0.24924459619287498</v>
      </c>
      <c r="AR7" s="34">
        <v>0.2616891151312662</v>
      </c>
      <c r="AS7" s="34">
        <v>0.24314630876418106</v>
      </c>
      <c r="AT7" s="34">
        <v>0.2500424988252356</v>
      </c>
      <c r="AU7" s="34">
        <v>0.24862007017411614</v>
      </c>
      <c r="AV7" s="34">
        <v>0.25819112223646723</v>
      </c>
      <c r="AW7" s="34">
        <v>0.24480003502710684</v>
      </c>
      <c r="AX7" s="34">
        <v>0.2491429350212448</v>
      </c>
      <c r="AY7" s="34">
        <v>0.2484170228590226</v>
      </c>
      <c r="AZ7" s="34">
        <v>0.2576400070926258</v>
      </c>
      <c r="BA7" s="34">
        <v>0.24088230116634032</v>
      </c>
      <c r="BB7" s="34">
        <v>0.24961584055527777</v>
      </c>
      <c r="BC7" s="34">
        <v>0.2500223066508014</v>
      </c>
      <c r="BD7" s="34">
        <v>0.25947955162758063</v>
      </c>
      <c r="BE7" s="34">
        <v>0.24172053717624767</v>
      </c>
      <c r="BF7" s="34">
        <v>0.24856570816207488</v>
      </c>
      <c r="BG7" s="34">
        <v>0.24959749318325763</v>
      </c>
      <c r="BH7" s="34">
        <v>0.26011626147841976</v>
      </c>
      <c r="BI7" s="34">
        <v>0.24084449097047775</v>
      </c>
      <c r="BJ7" s="34">
        <v>0.24857786998890422</v>
      </c>
      <c r="BK7" s="34">
        <v>0.24971533509290728</v>
      </c>
      <c r="BL7" s="34">
        <v>0.26086230394771076</v>
      </c>
      <c r="BM7" s="34">
        <v>0.2413209792764408</v>
      </c>
      <c r="BN7" s="34">
        <v>0.24998029096935767</v>
      </c>
      <c r="BO7" s="34">
        <v>0.2486635546990814</v>
      </c>
      <c r="BP7" s="34">
        <v>0.26003517505512</v>
      </c>
      <c r="BQ7" s="34">
        <v>0.24137848784361718</v>
      </c>
      <c r="BR7" s="34">
        <v>0.24841814400345597</v>
      </c>
      <c r="BS7" s="34">
        <v>0.24900784915422094</v>
      </c>
      <c r="BT7" s="34">
        <v>0.2611955189987059</v>
      </c>
      <c r="BU7" s="34">
        <v>0.24190746830413776</v>
      </c>
      <c r="BV7" s="34">
        <v>0.24880302356381728</v>
      </c>
      <c r="BW7" s="34">
        <v>0.24826341806445798</v>
      </c>
      <c r="BX7" s="34">
        <v>0.26102609006758687</v>
      </c>
      <c r="BY7" s="34">
        <v>0.24211961112652067</v>
      </c>
      <c r="BZ7" s="34">
        <v>0.24856505268591683</v>
      </c>
      <c r="CA7" s="34">
        <v>0.24956087333980198</v>
      </c>
      <c r="CB7" s="34">
        <v>0.2597544628477604</v>
      </c>
      <c r="CC7" s="34">
        <v>0.2509761093729679</v>
      </c>
      <c r="CD7" s="34">
        <v>0.22950889284574114</v>
      </c>
      <c r="CE7" s="34">
        <v>0.2532605367295939</v>
      </c>
      <c r="CF7" s="34">
        <v>0.26625446105169714</v>
      </c>
      <c r="CG7" s="34">
        <v>0.24476666478217893</v>
      </c>
      <c r="CH7" s="34">
        <v>0.2563407429044058</v>
      </c>
      <c r="CI7" s="34">
        <v>0.2632249326709988</v>
      </c>
      <c r="CJ7" s="34">
        <v>0.27818224927215335</v>
      </c>
      <c r="CK7" s="34">
        <v>0.24675467876612608</v>
      </c>
      <c r="CL7" s="34">
        <v>0.25720714294899916</v>
      </c>
      <c r="CM7" s="34">
        <v>0.260934776328763</v>
      </c>
      <c r="CN7" s="34">
        <v>0.2740915744152361</v>
      </c>
      <c r="CO7" s="34">
        <v>0.24823477000919777</v>
      </c>
      <c r="CP7" s="34">
        <v>0.25481849013674635</v>
      </c>
      <c r="CQ7" s="34">
        <v>0.2554116493918477</v>
      </c>
      <c r="CR7" s="34">
        <v>0.2673481719579739</v>
      </c>
      <c r="CS7" s="34">
        <v>0.24649968701315983</v>
      </c>
      <c r="CT7" s="34">
        <v>0.25288915836887654</v>
      </c>
      <c r="CU7" s="34">
        <v>0.2542323006364319</v>
      </c>
      <c r="CV7" s="34" t="s">
        <v>298</v>
      </c>
    </row>
    <row r="8" ht="15.75" customHeight="1">
      <c r="A8" s="27">
        <v>200503.0</v>
      </c>
      <c r="B8" s="34">
        <v>0.25470520706725736</v>
      </c>
      <c r="C8" s="34">
        <v>0.2591091664966692</v>
      </c>
      <c r="D8" s="34">
        <v>0.2437476700591479</v>
      </c>
      <c r="E8" s="34">
        <v>0.2535777890634071</v>
      </c>
      <c r="F8" s="34">
        <v>0.2515625676589631</v>
      </c>
      <c r="G8" s="34">
        <f>B8/(SUM(B6:B9))</f>
        <v>0.2547052071</v>
      </c>
      <c r="H8" s="34">
        <v>0.2563442728696866</v>
      </c>
      <c r="I8" s="34">
        <v>0.24040449411743692</v>
      </c>
      <c r="J8" s="34">
        <v>0.2458046299488691</v>
      </c>
      <c r="K8" s="34">
        <v>0.2512330661183672</v>
      </c>
      <c r="L8" s="34">
        <v>0.25093073643648767</v>
      </c>
      <c r="M8" s="34">
        <v>0.2483977368864159</v>
      </c>
      <c r="N8" s="46">
        <v>0.2540742055489632</v>
      </c>
      <c r="O8" s="33"/>
      <c r="R8" s="33"/>
      <c r="S8" s="33"/>
      <c r="T8" s="33"/>
      <c r="U8" s="33"/>
      <c r="V8" s="33"/>
      <c r="W8" s="33"/>
      <c r="X8" s="33"/>
      <c r="Y8" s="33"/>
      <c r="Z8" s="33"/>
      <c r="AA8" s="34">
        <v>0.2523331598776662</v>
      </c>
      <c r="AB8" s="34">
        <v>0.2577080211244547</v>
      </c>
      <c r="AC8" s="34">
        <v>0.24226921924050765</v>
      </c>
      <c r="AD8" s="34">
        <v>0.24486206144226766</v>
      </c>
      <c r="AE8" s="34">
        <v>0.25379619936593517</v>
      </c>
      <c r="AF8" s="34">
        <v>0.25907251995128955</v>
      </c>
      <c r="AG8" s="34">
        <v>0.2481199799196787</v>
      </c>
      <c r="AH8" s="34">
        <v>0.24832454819277108</v>
      </c>
      <c r="AI8" s="34">
        <v>0.2516804718875502</v>
      </c>
      <c r="AJ8" s="34">
        <v>0.251875</v>
      </c>
      <c r="AK8" s="34">
        <v>0.24843911616849668</v>
      </c>
      <c r="AL8" s="34">
        <v>0.24432174028700893</v>
      </c>
      <c r="AM8" s="34">
        <v>0.25252098073220464</v>
      </c>
      <c r="AN8" s="34">
        <v>0.25471816281228976</v>
      </c>
      <c r="AO8" s="34">
        <v>0.24432517921386487</v>
      </c>
      <c r="AP8" s="34">
        <v>0.24483246744123446</v>
      </c>
      <c r="AQ8" s="34">
        <v>0.25295218746289366</v>
      </c>
      <c r="AR8" s="34">
        <v>0.25789016588200697</v>
      </c>
      <c r="AS8" s="34">
        <v>0.24797454573887728</v>
      </c>
      <c r="AT8" s="34">
        <v>0.24346952646172537</v>
      </c>
      <c r="AU8" s="34">
        <v>0.25088386192627166</v>
      </c>
      <c r="AV8" s="34">
        <v>0.2576720658731257</v>
      </c>
      <c r="AW8" s="34">
        <v>0.24679307819561597</v>
      </c>
      <c r="AX8" s="34">
        <v>0.24365720087645845</v>
      </c>
      <c r="AY8" s="34">
        <v>0.2505288218869532</v>
      </c>
      <c r="AZ8" s="34">
        <v>0.25902089904097236</v>
      </c>
      <c r="BA8" s="34">
        <v>0.24394662283501212</v>
      </c>
      <c r="BB8" s="34">
        <v>0.24520577244028582</v>
      </c>
      <c r="BC8" s="34">
        <v>0.25162838975367713</v>
      </c>
      <c r="BD8" s="34">
        <v>0.25921921497102496</v>
      </c>
      <c r="BE8" s="34">
        <v>0.2453941285810469</v>
      </c>
      <c r="BF8" s="34">
        <v>0.24609694209009972</v>
      </c>
      <c r="BG8" s="34">
        <v>0.2508641545781669</v>
      </c>
      <c r="BH8" s="34">
        <v>0.2576447747506864</v>
      </c>
      <c r="BI8" s="34">
        <v>0.24521263523043377</v>
      </c>
      <c r="BJ8" s="34">
        <v>0.24641329206955984</v>
      </c>
      <c r="BK8" s="34">
        <v>0.25069881776262476</v>
      </c>
      <c r="BL8" s="34">
        <v>0.25767525493738164</v>
      </c>
      <c r="BM8" s="34">
        <v>0.24381202473332345</v>
      </c>
      <c r="BN8" s="34">
        <v>0.24628887176178485</v>
      </c>
      <c r="BO8" s="34">
        <v>0.2495660622249447</v>
      </c>
      <c r="BP8" s="34">
        <v>0.260333041279947</v>
      </c>
      <c r="BQ8" s="34">
        <v>0.24372263481749182</v>
      </c>
      <c r="BR8" s="34">
        <v>0.24519491645065838</v>
      </c>
      <c r="BS8" s="34">
        <v>0.25004345775857845</v>
      </c>
      <c r="BT8" s="34">
        <v>0.2610389909732713</v>
      </c>
      <c r="BU8" s="34">
        <v>0.24340195437075804</v>
      </c>
      <c r="BV8" s="34">
        <v>0.24521350143845852</v>
      </c>
      <c r="BW8" s="34">
        <v>0.25118152454300136</v>
      </c>
      <c r="BX8" s="34">
        <v>0.2602030196477821</v>
      </c>
      <c r="BY8" s="34">
        <v>0.24407174649416877</v>
      </c>
      <c r="BZ8" s="34">
        <v>0.24635383256614715</v>
      </c>
      <c r="CA8" s="34">
        <v>0.2495491111816398</v>
      </c>
      <c r="CB8" s="34">
        <v>0.2600253097580443</v>
      </c>
      <c r="CC8" s="34">
        <v>0.26295397259596687</v>
      </c>
      <c r="CD8" s="34">
        <v>0.22226532527433032</v>
      </c>
      <c r="CE8" s="34">
        <v>0.24926336567013044</v>
      </c>
      <c r="CF8" s="34">
        <v>0.2655173364595724</v>
      </c>
      <c r="CG8" s="34">
        <v>0.24643585455973832</v>
      </c>
      <c r="CH8" s="34">
        <v>0.25666986661184543</v>
      </c>
      <c r="CI8" s="34">
        <v>0.2644387583723231</v>
      </c>
      <c r="CJ8" s="34">
        <v>0.2811870756478053</v>
      </c>
      <c r="CK8" s="34">
        <v>0.25265833990046743</v>
      </c>
      <c r="CL8" s="34">
        <v>0.25365233688941224</v>
      </c>
      <c r="CM8" s="34">
        <v>0.2652522900544664</v>
      </c>
      <c r="CN8" s="34">
        <v>0.2774185806852351</v>
      </c>
      <c r="CO8" s="34">
        <v>0.2516390255268864</v>
      </c>
      <c r="CP8" s="34">
        <v>0.2539676295295433</v>
      </c>
      <c r="CQ8" s="34">
        <v>0.25772494329796297</v>
      </c>
      <c r="CR8" s="34">
        <v>0.26221684916728577</v>
      </c>
      <c r="CS8" s="34">
        <v>0.252540424028778</v>
      </c>
      <c r="CT8" s="34">
        <v>0.2520116496175667</v>
      </c>
      <c r="CU8" s="34">
        <v>0.2580988631530382</v>
      </c>
      <c r="CV8" s="34">
        <v>0.26497689540575414</v>
      </c>
    </row>
    <row r="9" ht="15.75" customHeight="1">
      <c r="A9" s="27">
        <v>200504.0</v>
      </c>
      <c r="B9" s="34">
        <v>0.26834134914621616</v>
      </c>
      <c r="C9" s="34">
        <v>0.2601544749189288</v>
      </c>
      <c r="D9" s="34">
        <v>0.27396197774889086</v>
      </c>
      <c r="E9" s="34">
        <v>0.25993676911724173</v>
      </c>
      <c r="F9" s="34">
        <v>0.2606653726814445</v>
      </c>
      <c r="G9" s="34">
        <f>B9/(SUM(B6:B9))</f>
        <v>0.2683413491</v>
      </c>
      <c r="H9" s="34">
        <v>0.28828140015533876</v>
      </c>
      <c r="I9" s="34">
        <v>0.27438210788238715</v>
      </c>
      <c r="J9" s="34">
        <v>0.26293802472641176</v>
      </c>
      <c r="K9" s="34">
        <v>0.2593874955406581</v>
      </c>
      <c r="L9" s="34">
        <v>0.2593554157831481</v>
      </c>
      <c r="M9" s="34">
        <v>0.2627662372326287</v>
      </c>
      <c r="N9" s="46">
        <v>0.2570203411658396</v>
      </c>
      <c r="O9" s="33"/>
      <c r="R9" s="33"/>
      <c r="S9" s="33"/>
      <c r="T9" s="33"/>
      <c r="U9" s="33"/>
      <c r="V9" s="33"/>
      <c r="W9" s="33"/>
      <c r="X9" s="33"/>
      <c r="Y9" s="33"/>
      <c r="Z9" s="33"/>
      <c r="AA9" s="34">
        <v>0.24369474206262368</v>
      </c>
      <c r="AB9" s="34">
        <v>0.2764959067440739</v>
      </c>
      <c r="AC9" s="34">
        <v>0.24989574235793965</v>
      </c>
      <c r="AD9" s="34">
        <v>0.2347857259283828</v>
      </c>
      <c r="AE9" s="34">
        <v>0.23985519835573763</v>
      </c>
      <c r="AF9" s="34">
        <v>0.2754633333579399</v>
      </c>
      <c r="AG9" s="34">
        <v>0.24997918051631068</v>
      </c>
      <c r="AH9" s="34">
        <v>0.24013016723520839</v>
      </c>
      <c r="AI9" s="34">
        <v>0.24602231296617652</v>
      </c>
      <c r="AJ9" s="34">
        <v>0.26386833928230446</v>
      </c>
      <c r="AK9" s="34">
        <v>0.2403464368256642</v>
      </c>
      <c r="AL9" s="34">
        <v>0.23501772126625967</v>
      </c>
      <c r="AM9" s="34">
        <v>0.2456803230700046</v>
      </c>
      <c r="AN9" s="34">
        <v>0.2789555188380716</v>
      </c>
      <c r="AO9" s="34">
        <v>0.2488155408709968</v>
      </c>
      <c r="AP9" s="34">
        <v>0.23495757043062881</v>
      </c>
      <c r="AQ9" s="34">
        <v>0.2407241319424543</v>
      </c>
      <c r="AR9" s="34">
        <v>0.27550275675591995</v>
      </c>
      <c r="AS9" s="34">
        <v>0.2555969215350921</v>
      </c>
      <c r="AT9" s="34">
        <v>0.2407769590950934</v>
      </c>
      <c r="AU9" s="34">
        <v>0.2391241987143875</v>
      </c>
      <c r="AV9" s="34">
        <v>0.2645019206554269</v>
      </c>
      <c r="AW9" s="34">
        <v>0.2509598167470693</v>
      </c>
      <c r="AX9" s="34">
        <v>0.2400323969421445</v>
      </c>
      <c r="AY9" s="34">
        <v>0.24457218984566093</v>
      </c>
      <c r="AZ9" s="34">
        <v>0.26443559646512527</v>
      </c>
      <c r="BA9" s="34">
        <v>0.25008691906719654</v>
      </c>
      <c r="BB9" s="34">
        <v>0.23539591064138327</v>
      </c>
      <c r="BC9" s="34">
        <v>0.24648302627263843</v>
      </c>
      <c r="BD9" s="34">
        <v>0.26803414401878184</v>
      </c>
      <c r="BE9" s="34">
        <v>0.2506003297507052</v>
      </c>
      <c r="BF9" s="34">
        <v>0.2386076227084657</v>
      </c>
      <c r="BG9" s="34">
        <v>0.2500360579251808</v>
      </c>
      <c r="BH9" s="34">
        <v>0.26075598961564833</v>
      </c>
      <c r="BI9" s="34">
        <v>0.24753449123023197</v>
      </c>
      <c r="BJ9" s="34">
        <v>0.24222309553966817</v>
      </c>
      <c r="BK9" s="34">
        <v>0.2506125623323697</v>
      </c>
      <c r="BL9" s="34">
        <v>0.2596298508977301</v>
      </c>
      <c r="BM9" s="34">
        <v>0.24696857763845087</v>
      </c>
      <c r="BN9" s="34">
        <v>0.24322383332848072</v>
      </c>
      <c r="BO9" s="34">
        <v>0.2508646365881241</v>
      </c>
      <c r="BP9" s="34">
        <v>0.2589429524449444</v>
      </c>
      <c r="BQ9" s="34">
        <v>0.24793957861221488</v>
      </c>
      <c r="BR9" s="34">
        <v>0.24109246207557267</v>
      </c>
      <c r="BS9" s="34">
        <v>0.25001291321062963</v>
      </c>
      <c r="BT9" s="34">
        <v>0.2609550461015827</v>
      </c>
      <c r="BU9" s="34">
        <v>0.24539253383514778</v>
      </c>
      <c r="BV9" s="34">
        <v>0.24457270659996216</v>
      </c>
      <c r="BW9" s="34">
        <v>0.24921048282553018</v>
      </c>
      <c r="BX9" s="34">
        <v>0.2608242767393599</v>
      </c>
      <c r="BY9" s="34">
        <v>0.24302738353898676</v>
      </c>
      <c r="BZ9" s="34">
        <v>0.25062473451233724</v>
      </c>
      <c r="CA9" s="34">
        <v>0.24641129539609416</v>
      </c>
      <c r="CB9" s="34">
        <v>0.2599365865525817</v>
      </c>
      <c r="CC9" s="34">
        <v>0.2675343498169138</v>
      </c>
      <c r="CD9" s="34">
        <v>0.20233393978378852</v>
      </c>
      <c r="CE9" s="34">
        <v>0.24568718211256588</v>
      </c>
      <c r="CF9" s="34">
        <v>0.2844445282867318</v>
      </c>
      <c r="CG9" s="34">
        <v>0.2723820918306895</v>
      </c>
      <c r="CH9" s="34">
        <v>0.24496597719538452</v>
      </c>
      <c r="CI9" s="34">
        <v>0.26621385242127354</v>
      </c>
      <c r="CJ9" s="34">
        <v>0.2965383311011105</v>
      </c>
      <c r="CK9" s="34">
        <v>0.26179087940689555</v>
      </c>
      <c r="CL9" s="34">
        <v>0.26083867091933916</v>
      </c>
      <c r="CM9" s="34">
        <v>0.25915972003320725</v>
      </c>
      <c r="CN9" s="34">
        <v>0.27398693701550564</v>
      </c>
      <c r="CO9" s="34">
        <v>0.2574095611196665</v>
      </c>
      <c r="CP9" s="34">
        <v>0.261269677137876</v>
      </c>
      <c r="CQ9" s="34">
        <v>0.26232283015700264</v>
      </c>
      <c r="CR9" s="34">
        <v>0.27931305589838495</v>
      </c>
      <c r="CS9" s="34">
        <v>0.2583133312259729</v>
      </c>
      <c r="CT9" s="34">
        <v>0.2565849759193863</v>
      </c>
      <c r="CU9" s="34">
        <v>0.25435476603871543</v>
      </c>
      <c r="CV9" s="34">
        <v>0.27495568560711686</v>
      </c>
    </row>
    <row r="10" ht="15.75" customHeight="1">
      <c r="A10" s="27">
        <v>200601.0</v>
      </c>
      <c r="B10" s="34">
        <v>0.23004025815020027</v>
      </c>
      <c r="C10" s="34">
        <v>0.23732864538648835</v>
      </c>
      <c r="D10" s="34">
        <v>0.23599088344586933</v>
      </c>
      <c r="E10" s="34">
        <v>0.241268573320431</v>
      </c>
      <c r="F10" s="34">
        <v>0.2371967475374672</v>
      </c>
      <c r="G10" s="34">
        <f>B10/(SUM(B10:B13))</f>
        <v>0.2300402582</v>
      </c>
      <c r="H10" s="34">
        <v>0.21489830769666227</v>
      </c>
      <c r="I10" s="34">
        <v>0.2487089492035064</v>
      </c>
      <c r="J10" s="34">
        <v>0.24582814962417562</v>
      </c>
      <c r="K10" s="34">
        <v>0.24456026271060938</v>
      </c>
      <c r="L10" s="34">
        <v>0.24149758589858772</v>
      </c>
      <c r="M10" s="34">
        <v>0.239508517157957</v>
      </c>
      <c r="N10" s="46">
        <v>0.24538296112686042</v>
      </c>
      <c r="O10" s="33"/>
      <c r="R10" s="33"/>
      <c r="S10" s="33"/>
      <c r="T10" s="33"/>
      <c r="U10" s="33"/>
      <c r="V10" s="33"/>
      <c r="W10" s="33"/>
      <c r="X10" s="33"/>
      <c r="Y10" s="33"/>
      <c r="Z10" s="33"/>
      <c r="AA10" s="34">
        <v>0.24332520756947976</v>
      </c>
      <c r="AB10" s="34">
        <v>0.2642678908504248</v>
      </c>
      <c r="AC10" s="34">
        <v>0.24782520897705226</v>
      </c>
      <c r="AD10" s="34">
        <v>0.24789307703191116</v>
      </c>
      <c r="AE10" s="34">
        <v>0.24345847448559815</v>
      </c>
      <c r="AF10" s="34">
        <v>0.26082323950543845</v>
      </c>
      <c r="AG10" s="34">
        <v>0.2516963047138079</v>
      </c>
      <c r="AH10" s="34">
        <v>0.24892644098276737</v>
      </c>
      <c r="AI10" s="34">
        <v>0.2428374772035668</v>
      </c>
      <c r="AJ10" s="34">
        <v>0.2565397770998579</v>
      </c>
      <c r="AK10" s="34">
        <v>0.24488360571739837</v>
      </c>
      <c r="AL10" s="34">
        <v>0.2480351090155866</v>
      </c>
      <c r="AM10" s="34">
        <v>0.2442293828888605</v>
      </c>
      <c r="AN10" s="34">
        <v>0.26285190237815453</v>
      </c>
      <c r="AO10" s="34">
        <v>0.24455117059184944</v>
      </c>
      <c r="AP10" s="34">
        <v>0.24638864590986184</v>
      </c>
      <c r="AQ10" s="34">
        <v>0.24806431104269455</v>
      </c>
      <c r="AR10" s="34">
        <v>0.2609958724555942</v>
      </c>
      <c r="AS10" s="34">
        <v>0.24720383396086834</v>
      </c>
      <c r="AT10" s="34">
        <v>0.24353571923956024</v>
      </c>
      <c r="AU10" s="34">
        <v>0.24722252934471675</v>
      </c>
      <c r="AV10" s="34">
        <v>0.26203791745485466</v>
      </c>
      <c r="AW10" s="34">
        <v>0.2508990466249436</v>
      </c>
      <c r="AX10" s="34">
        <v>0.24666126912334813</v>
      </c>
      <c r="AY10" s="34">
        <v>0.24379638846806612</v>
      </c>
      <c r="AZ10" s="34">
        <v>0.25864329578364215</v>
      </c>
      <c r="BA10" s="34">
        <v>0.2447699098448085</v>
      </c>
      <c r="BB10" s="34">
        <v>0.24620729757346463</v>
      </c>
      <c r="BC10" s="34">
        <v>0.2469216666935325</v>
      </c>
      <c r="BD10" s="34">
        <v>0.26210112588819434</v>
      </c>
      <c r="BE10" s="34">
        <v>0.247665287037999</v>
      </c>
      <c r="BF10" s="34">
        <v>0.24631142240403106</v>
      </c>
      <c r="BG10" s="34">
        <v>0.24436582023784764</v>
      </c>
      <c r="BH10" s="34">
        <v>0.2616574703201223</v>
      </c>
      <c r="BI10" s="34">
        <v>0.24738900482573167</v>
      </c>
      <c r="BJ10" s="34">
        <v>0.24701077481579176</v>
      </c>
      <c r="BK10" s="34">
        <v>0.24529396370924875</v>
      </c>
      <c r="BL10" s="34">
        <v>0.2603062566492278</v>
      </c>
      <c r="BM10" s="34">
        <v>0.24948683290574</v>
      </c>
      <c r="BN10" s="34">
        <v>0.24665637699438941</v>
      </c>
      <c r="BO10" s="34">
        <v>0.24365930481151787</v>
      </c>
      <c r="BP10" s="34">
        <v>0.2601974852883527</v>
      </c>
      <c r="BQ10" s="34">
        <v>0.24639984233546025</v>
      </c>
      <c r="BR10" s="34">
        <v>0.24592178609333668</v>
      </c>
      <c r="BS10" s="34">
        <v>0.24551352172317217</v>
      </c>
      <c r="BT10" s="34">
        <v>0.2621648498480309</v>
      </c>
      <c r="BU10" s="34">
        <v>0.24956699251441847</v>
      </c>
      <c r="BV10" s="34">
        <v>0.2478622697550851</v>
      </c>
      <c r="BW10" s="34">
        <v>0.24306051720882504</v>
      </c>
      <c r="BX10" s="34">
        <v>0.2595102205216714</v>
      </c>
      <c r="BY10" s="34">
        <v>0.2488872327104561</v>
      </c>
      <c r="BZ10" s="34">
        <v>0.2482371289035579</v>
      </c>
      <c r="CA10" s="34">
        <v>0.24520062253668104</v>
      </c>
      <c r="CB10" s="34">
        <v>0.25767501584930497</v>
      </c>
      <c r="CC10" s="34">
        <v>0.255253952544084</v>
      </c>
      <c r="CD10" s="34">
        <v>0.23518153841934555</v>
      </c>
      <c r="CE10" s="34">
        <v>0.24364300974286668</v>
      </c>
      <c r="CF10" s="34">
        <v>0.2659214992937038</v>
      </c>
      <c r="CG10" s="34">
        <v>0.2496348171277241</v>
      </c>
      <c r="CH10" s="34">
        <v>0.24889387430122872</v>
      </c>
      <c r="CI10" s="34">
        <v>0.24496448835919188</v>
      </c>
      <c r="CJ10" s="34">
        <v>0.2651014287449344</v>
      </c>
      <c r="CK10" s="34">
        <v>0.24883030662849617</v>
      </c>
      <c r="CL10" s="34">
        <v>0.24827184569361171</v>
      </c>
      <c r="CM10" s="34">
        <v>0.2442959130944166</v>
      </c>
      <c r="CN10" s="34">
        <v>0.2663205982903831</v>
      </c>
      <c r="CO10" s="34">
        <v>0.25230984606704326</v>
      </c>
      <c r="CP10" s="34">
        <v>0.25405916717088856</v>
      </c>
      <c r="CQ10" s="34">
        <v>0.2520970907976567</v>
      </c>
      <c r="CR10" s="34">
        <v>0.27039421778456757</v>
      </c>
      <c r="CS10" s="34">
        <v>0.2480650828333955</v>
      </c>
      <c r="CT10" s="34">
        <v>0.24986378998235867</v>
      </c>
      <c r="CU10" s="34">
        <v>0.24981151072359506</v>
      </c>
      <c r="CV10" s="34">
        <v>0.27017286228774706</v>
      </c>
    </row>
    <row r="11" ht="15.75" customHeight="1">
      <c r="A11" s="27">
        <v>200602.0</v>
      </c>
      <c r="B11" s="34">
        <v>0.2415393139513167</v>
      </c>
      <c r="C11" s="34">
        <v>0.2480896750242549</v>
      </c>
      <c r="D11" s="34">
        <v>0.25207053115917016</v>
      </c>
      <c r="E11" s="34">
        <v>0.25051349624550767</v>
      </c>
      <c r="F11" s="34">
        <v>0.25241593257509065</v>
      </c>
      <c r="G11" s="34">
        <f>B11/(SUM(B10:B13))</f>
        <v>0.241539314</v>
      </c>
      <c r="H11" s="34">
        <v>0.23998431113904634</v>
      </c>
      <c r="I11" s="34">
        <v>0.23110040198979606</v>
      </c>
      <c r="J11" s="34">
        <v>0.24657875195591983</v>
      </c>
      <c r="K11" s="34">
        <v>0.24539855628726975</v>
      </c>
      <c r="L11" s="34">
        <v>0.24845796143462426</v>
      </c>
      <c r="M11" s="34">
        <v>0.24886699869977744</v>
      </c>
      <c r="N11" s="46">
        <v>0.2435224921583369</v>
      </c>
      <c r="O11" s="33"/>
      <c r="R11" s="33"/>
      <c r="S11" s="33"/>
      <c r="T11" s="33"/>
      <c r="U11" s="33"/>
      <c r="V11" s="33"/>
      <c r="W11" s="33"/>
      <c r="X11" s="33"/>
      <c r="Y11" s="33"/>
      <c r="Z11" s="33"/>
      <c r="AA11" s="34">
        <v>0.25283743897702937</v>
      </c>
      <c r="AB11" s="34">
        <v>0.25754988091041287</v>
      </c>
      <c r="AC11" s="34">
        <v>0.2372176928136952</v>
      </c>
      <c r="AD11" s="34">
        <v>0.24948347078281635</v>
      </c>
      <c r="AE11" s="34">
        <v>0.25171570710023344</v>
      </c>
      <c r="AF11" s="34">
        <v>0.2615831293032549</v>
      </c>
      <c r="AG11" s="34">
        <v>0.23781981494352</v>
      </c>
      <c r="AH11" s="34">
        <v>0.25631045647478035</v>
      </c>
      <c r="AI11" s="34">
        <v>0.25410175232737314</v>
      </c>
      <c r="AJ11" s="34">
        <v>0.2517679762543264</v>
      </c>
      <c r="AK11" s="34">
        <v>0.238662613669923</v>
      </c>
      <c r="AL11" s="34">
        <v>0.24446641128010907</v>
      </c>
      <c r="AM11" s="34">
        <v>0.25278437498801387</v>
      </c>
      <c r="AN11" s="34">
        <v>0.2640866000619541</v>
      </c>
      <c r="AO11" s="34">
        <v>0.2391127257050048</v>
      </c>
      <c r="AP11" s="34">
        <v>0.247867185270318</v>
      </c>
      <c r="AQ11" s="34">
        <v>0.25135788387717356</v>
      </c>
      <c r="AR11" s="34">
        <v>0.2616622051475036</v>
      </c>
      <c r="AS11" s="34">
        <v>0.2372632506461074</v>
      </c>
      <c r="AT11" s="34">
        <v>0.24435291560892358</v>
      </c>
      <c r="AU11" s="34">
        <v>0.25119049189358394</v>
      </c>
      <c r="AV11" s="34">
        <v>0.2671933418513851</v>
      </c>
      <c r="AW11" s="34">
        <v>0.24356614274557958</v>
      </c>
      <c r="AX11" s="34">
        <v>0.24781210275987944</v>
      </c>
      <c r="AY11" s="34">
        <v>0.250785024960881</v>
      </c>
      <c r="AZ11" s="34">
        <v>0.2578367295336599</v>
      </c>
      <c r="BA11" s="34">
        <v>0.2421280844687228</v>
      </c>
      <c r="BB11" s="34">
        <v>0.24838494214016302</v>
      </c>
      <c r="BC11" s="34">
        <v>0.2504086821818674</v>
      </c>
      <c r="BD11" s="34">
        <v>0.2590782912092467</v>
      </c>
      <c r="BE11" s="34">
        <v>0.2398911245980227</v>
      </c>
      <c r="BF11" s="34">
        <v>0.24868492615024795</v>
      </c>
      <c r="BG11" s="34">
        <v>0.2511282580335956</v>
      </c>
      <c r="BH11" s="34">
        <v>0.26029569121813384</v>
      </c>
      <c r="BI11" s="34">
        <v>0.23909096914345557</v>
      </c>
      <c r="BJ11" s="34">
        <v>0.24816557506956324</v>
      </c>
      <c r="BK11" s="34">
        <v>0.25310528611874095</v>
      </c>
      <c r="BL11" s="34">
        <v>0.25963816966824016</v>
      </c>
      <c r="BM11" s="34">
        <v>0.23534202534584084</v>
      </c>
      <c r="BN11" s="34">
        <v>0.24757141318035844</v>
      </c>
      <c r="BO11" s="34">
        <v>0.25196453039978417</v>
      </c>
      <c r="BP11" s="34">
        <v>0.2651220310740166</v>
      </c>
      <c r="BQ11" s="34">
        <v>0.24320009118835748</v>
      </c>
      <c r="BR11" s="34">
        <v>0.2479458269876014</v>
      </c>
      <c r="BS11" s="34">
        <v>0.24875941985685146</v>
      </c>
      <c r="BT11" s="34">
        <v>0.2600946619671898</v>
      </c>
      <c r="BU11" s="34">
        <v>0.23971020939140658</v>
      </c>
      <c r="BV11" s="34">
        <v>0.24958842243880047</v>
      </c>
      <c r="BW11" s="34">
        <v>0.25088829539938756</v>
      </c>
      <c r="BX11" s="34">
        <v>0.2598130727704055</v>
      </c>
      <c r="BY11" s="34">
        <v>0.24426375931081404</v>
      </c>
      <c r="BZ11" s="34">
        <v>0.24915062992262985</v>
      </c>
      <c r="CA11" s="34">
        <v>0.25060790074102623</v>
      </c>
      <c r="CB11" s="34">
        <v>0.2559777100255299</v>
      </c>
      <c r="CC11" s="34">
        <v>0.2629012359164215</v>
      </c>
      <c r="CD11" s="34">
        <v>0.2158806908270454</v>
      </c>
      <c r="CE11" s="34">
        <v>0.25187719948133164</v>
      </c>
      <c r="CF11" s="34">
        <v>0.2693408737752015</v>
      </c>
      <c r="CG11" s="34">
        <v>0.2503222763455696</v>
      </c>
      <c r="CH11" s="34">
        <v>0.25981269563384846</v>
      </c>
      <c r="CI11" s="34">
        <v>0.2595890803690056</v>
      </c>
      <c r="CJ11" s="34">
        <v>0.2717003116094655</v>
      </c>
      <c r="CK11" s="34">
        <v>0.24993998213473576</v>
      </c>
      <c r="CL11" s="34">
        <v>0.2631914619460918</v>
      </c>
      <c r="CM11" s="34">
        <v>0.2657831645958256</v>
      </c>
      <c r="CN11" s="34">
        <v>0.27648631481110614</v>
      </c>
      <c r="CO11" s="34">
        <v>0.24808781022047052</v>
      </c>
      <c r="CP11" s="34">
        <v>0.2574532517841382</v>
      </c>
      <c r="CQ11" s="34">
        <v>0.26162393253712946</v>
      </c>
      <c r="CR11" s="34">
        <v>0.27146197928434596</v>
      </c>
      <c r="CS11" s="34">
        <v>0.24418184345197702</v>
      </c>
      <c r="CT11" s="34">
        <v>0.25804234457392905</v>
      </c>
      <c r="CU11" s="34">
        <v>0.2614190479622312</v>
      </c>
      <c r="CV11" s="34">
        <v>0.2688511114467599</v>
      </c>
    </row>
    <row r="12" ht="15.75" customHeight="1">
      <c r="A12" s="27">
        <v>200603.0</v>
      </c>
      <c r="B12" s="34">
        <v>0.25642686090186556</v>
      </c>
      <c r="C12" s="34">
        <v>0.25815913895726594</v>
      </c>
      <c r="D12" s="34">
        <v>0.24563872110695772</v>
      </c>
      <c r="E12" s="34">
        <v>0.25070921726574985</v>
      </c>
      <c r="F12" s="34">
        <v>0.25283743897702937</v>
      </c>
      <c r="G12" s="34">
        <f>B12/(SUM(B10:B13))</f>
        <v>0.2564268609</v>
      </c>
      <c r="H12" s="34">
        <v>0.25528319696933616</v>
      </c>
      <c r="I12" s="34">
        <v>0.24369474206262368</v>
      </c>
      <c r="J12" s="34">
        <v>0.24332520756947976</v>
      </c>
      <c r="K12" s="34">
        <v>0.2523331598776662</v>
      </c>
      <c r="L12" s="34">
        <v>0.2509792828005469</v>
      </c>
      <c r="M12" s="34">
        <v>0.24793586497400996</v>
      </c>
      <c r="N12" s="46">
        <v>0.2540742055489632</v>
      </c>
      <c r="O12" s="33"/>
      <c r="R12" s="33"/>
      <c r="S12" s="33"/>
      <c r="T12" s="33"/>
      <c r="U12" s="33"/>
      <c r="V12" s="33"/>
      <c r="W12" s="33"/>
      <c r="X12" s="33"/>
      <c r="Y12" s="33"/>
      <c r="Z12" s="33"/>
      <c r="AA12" s="34" t="s">
        <v>298</v>
      </c>
      <c r="AB12" s="34" t="s">
        <v>298</v>
      </c>
      <c r="AC12" s="34" t="s">
        <v>298</v>
      </c>
      <c r="AD12" s="34" t="s">
        <v>298</v>
      </c>
      <c r="AE12" s="34" t="s">
        <v>298</v>
      </c>
      <c r="AF12" s="34" t="s">
        <v>298</v>
      </c>
      <c r="AG12" s="34" t="s">
        <v>298</v>
      </c>
      <c r="AH12" s="34" t="s">
        <v>298</v>
      </c>
      <c r="AI12" s="34" t="s">
        <v>298</v>
      </c>
      <c r="AJ12" s="34" t="s">
        <v>298</v>
      </c>
      <c r="AK12" s="34" t="s">
        <v>298</v>
      </c>
      <c r="AL12" s="34" t="s">
        <v>298</v>
      </c>
      <c r="AM12" s="34" t="s">
        <v>298</v>
      </c>
      <c r="AN12" s="34" t="s">
        <v>298</v>
      </c>
      <c r="AO12" s="34" t="s">
        <v>298</v>
      </c>
      <c r="AP12" s="34" t="s">
        <v>298</v>
      </c>
      <c r="AQ12" s="34" t="s">
        <v>298</v>
      </c>
      <c r="AR12" s="34" t="s">
        <v>298</v>
      </c>
      <c r="AS12" s="34" t="s">
        <v>298</v>
      </c>
      <c r="AT12" s="34" t="s">
        <v>298</v>
      </c>
      <c r="AU12" s="34" t="s">
        <v>298</v>
      </c>
      <c r="AV12" s="34" t="s">
        <v>298</v>
      </c>
      <c r="AW12" s="34" t="s">
        <v>298</v>
      </c>
      <c r="AX12" s="34" t="s">
        <v>298</v>
      </c>
      <c r="AY12" s="34" t="s">
        <v>298</v>
      </c>
      <c r="AZ12" s="34" t="s">
        <v>298</v>
      </c>
      <c r="BA12" s="34" t="s">
        <v>298</v>
      </c>
      <c r="BB12" s="34" t="s">
        <v>298</v>
      </c>
      <c r="BC12" s="34" t="s">
        <v>298</v>
      </c>
      <c r="BD12" s="34" t="s">
        <v>298</v>
      </c>
      <c r="BE12" s="34" t="s">
        <v>298</v>
      </c>
      <c r="BF12" s="34" t="s">
        <v>298</v>
      </c>
      <c r="BG12" s="34" t="s">
        <v>298</v>
      </c>
      <c r="BH12" s="34" t="s">
        <v>298</v>
      </c>
      <c r="BI12" s="34" t="s">
        <v>298</v>
      </c>
      <c r="BJ12" s="34" t="s">
        <v>298</v>
      </c>
      <c r="BK12" s="34" t="s">
        <v>298</v>
      </c>
      <c r="BL12" s="34" t="s">
        <v>298</v>
      </c>
      <c r="BM12" s="34">
        <v>0.24723444435130768</v>
      </c>
      <c r="BN12" s="34">
        <v>0.24970396448714716</v>
      </c>
      <c r="BO12" s="34">
        <v>0.2411791372354037</v>
      </c>
      <c r="BP12" s="34">
        <v>0.26188245392614157</v>
      </c>
      <c r="BQ12" s="34">
        <v>0.24918865367356338</v>
      </c>
      <c r="BR12" s="34">
        <v>0.24401399185203557</v>
      </c>
      <c r="BS12" s="34">
        <v>0.24242949108934841</v>
      </c>
      <c r="BT12" s="34">
        <v>0.2643678633850527</v>
      </c>
      <c r="BU12" s="34">
        <v>0.24688812577570232</v>
      </c>
      <c r="BV12" s="34">
        <v>0.24434820126318246</v>
      </c>
      <c r="BW12" s="34">
        <v>0.24427684701026578</v>
      </c>
      <c r="BX12" s="34">
        <v>0.26448682595084944</v>
      </c>
      <c r="BY12" s="34">
        <v>0.2432201035832431</v>
      </c>
      <c r="BZ12" s="34">
        <v>0.24716349269846438</v>
      </c>
      <c r="CA12" s="34">
        <v>0.24773226976718327</v>
      </c>
      <c r="CB12" s="34">
        <v>0.2618841339511092</v>
      </c>
      <c r="CC12" s="34">
        <v>0.25164904989981357</v>
      </c>
      <c r="CD12" s="34">
        <v>0.23542111811333796</v>
      </c>
      <c r="CE12" s="34">
        <v>0.24292267974897222</v>
      </c>
      <c r="CF12" s="34">
        <v>0.27000715223787636</v>
      </c>
      <c r="CG12" s="34">
        <v>0.2453474918397405</v>
      </c>
      <c r="CH12" s="34">
        <v>0.27493546975381644</v>
      </c>
      <c r="CI12" s="34">
        <v>0.27680546056485605</v>
      </c>
      <c r="CJ12" s="34">
        <v>0.30244134925290683</v>
      </c>
      <c r="CK12" s="34">
        <v>0.24451571453627288</v>
      </c>
      <c r="CL12" s="34">
        <v>0.2627881767587963</v>
      </c>
      <c r="CM12" s="34">
        <v>0.2511966163037683</v>
      </c>
      <c r="CN12" s="34">
        <v>0.2689981084552853</v>
      </c>
      <c r="CO12" s="34">
        <v>0.24993934048476912</v>
      </c>
      <c r="CP12" s="34">
        <v>0.25372431613486435</v>
      </c>
      <c r="CQ12" s="34">
        <v>0.2468509664193383</v>
      </c>
      <c r="CR12" s="34">
        <v>0.2708436451473425</v>
      </c>
      <c r="CS12" s="34">
        <v>0.24637738974788329</v>
      </c>
      <c r="CT12" s="34">
        <v>0.26089837142441347</v>
      </c>
      <c r="CU12" s="34">
        <v>0.25818212363811427</v>
      </c>
      <c r="CV12" s="34">
        <v>0.27975270887507064</v>
      </c>
    </row>
    <row r="13" ht="15.75" customHeight="1">
      <c r="A13" s="27">
        <v>200604.0</v>
      </c>
      <c r="B13" s="34">
        <v>0.2719935669966175</v>
      </c>
      <c r="C13" s="34">
        <v>0.2564225406319908</v>
      </c>
      <c r="D13" s="34">
        <v>0.2662998642880028</v>
      </c>
      <c r="E13" s="34">
        <v>0.2575087131683115</v>
      </c>
      <c r="F13" s="34">
        <v>0.25754988091041287</v>
      </c>
      <c r="G13" s="34">
        <f>B13/(SUM(B10:B13))</f>
        <v>0.271993567</v>
      </c>
      <c r="H13" s="34">
        <v>0.2898341841949552</v>
      </c>
      <c r="I13" s="34">
        <v>0.2764959067440739</v>
      </c>
      <c r="J13" s="34">
        <v>0.2642678908504248</v>
      </c>
      <c r="K13" s="34">
        <v>0.2577080211244547</v>
      </c>
      <c r="L13" s="34">
        <v>0.25906516986624106</v>
      </c>
      <c r="M13" s="34">
        <v>0.2636886191682557</v>
      </c>
      <c r="N13" s="46">
        <v>0.2570203411658396</v>
      </c>
      <c r="O13" s="33"/>
      <c r="R13" s="33"/>
      <c r="S13" s="33"/>
      <c r="T13" s="33"/>
      <c r="U13" s="33"/>
      <c r="V13" s="33"/>
      <c r="W13" s="33"/>
      <c r="X13" s="33"/>
      <c r="Y13" s="33"/>
      <c r="Z13" s="33"/>
      <c r="AA13" s="34">
        <v>0.25070921726574985</v>
      </c>
      <c r="AB13" s="34">
        <v>0.2575087131683115</v>
      </c>
      <c r="AC13" s="34">
        <v>0.24056587185875367</v>
      </c>
      <c r="AD13" s="34">
        <v>0.24967696038566747</v>
      </c>
      <c r="AE13" s="34">
        <v>0.25134274836431725</v>
      </c>
      <c r="AF13" s="34">
        <v>0.25841441939126164</v>
      </c>
      <c r="AG13" s="34">
        <v>0.24763173174783465</v>
      </c>
      <c r="AH13" s="34">
        <v>0.2515822082044899</v>
      </c>
      <c r="AI13" s="34">
        <v>0.2503870042405265</v>
      </c>
      <c r="AJ13" s="34">
        <v>0.25039905580714894</v>
      </c>
      <c r="AK13" s="34">
        <v>0.24327256625175636</v>
      </c>
      <c r="AL13" s="34">
        <v>0.2485144945779717</v>
      </c>
      <c r="AM13" s="34">
        <v>0.2502546437649938</v>
      </c>
      <c r="AN13" s="34">
        <v>0.25795829540527815</v>
      </c>
      <c r="AO13" s="34">
        <v>0.23937970505622644</v>
      </c>
      <c r="AP13" s="34">
        <v>0.24954332422750528</v>
      </c>
      <c r="AQ13" s="34">
        <v>0.25210143950051067</v>
      </c>
      <c r="AR13" s="34">
        <v>0.2589755312157576</v>
      </c>
      <c r="AS13" s="34">
        <v>0.24133969207423664</v>
      </c>
      <c r="AT13" s="34">
        <v>0.24955733219553616</v>
      </c>
      <c r="AU13" s="34">
        <v>0.2517724340684271</v>
      </c>
      <c r="AV13" s="34">
        <v>0.25733054166180014</v>
      </c>
      <c r="AW13" s="34">
        <v>0.24364870590700574</v>
      </c>
      <c r="AX13" s="34">
        <v>0.24899546086307156</v>
      </c>
      <c r="AY13" s="34">
        <v>0.251406010260508</v>
      </c>
      <c r="AZ13" s="34">
        <v>0.25594982296941465</v>
      </c>
      <c r="BA13" s="34">
        <v>0.241360643836432</v>
      </c>
      <c r="BB13" s="34">
        <v>0.2478716947801585</v>
      </c>
      <c r="BC13" s="34">
        <v>0.2523241207332522</v>
      </c>
      <c r="BD13" s="34">
        <v>0.2584435406501573</v>
      </c>
      <c r="BE13" s="34">
        <v>0.23967657680082793</v>
      </c>
      <c r="BF13" s="34">
        <v>0.24856848853459057</v>
      </c>
      <c r="BG13" s="34">
        <v>0.25360343345806546</v>
      </c>
      <c r="BH13" s="34">
        <v>0.25815150120651603</v>
      </c>
      <c r="BI13" s="34">
        <v>0.2411276401993548</v>
      </c>
      <c r="BJ13" s="34">
        <v>0.2503686249044822</v>
      </c>
      <c r="BK13" s="34">
        <v>0.25285011986868555</v>
      </c>
      <c r="BL13" s="34">
        <v>0.2556536150274774</v>
      </c>
      <c r="BM13" s="34">
        <v>0.2405320808860057</v>
      </c>
      <c r="BN13" s="34">
        <v>0.24949302490679548</v>
      </c>
      <c r="BO13" s="34">
        <v>0.2524920811987842</v>
      </c>
      <c r="BP13" s="34">
        <v>0.25748281300841463</v>
      </c>
      <c r="BQ13" s="34">
        <v>0.23835814429060914</v>
      </c>
      <c r="BR13" s="34">
        <v>0.24931943803471132</v>
      </c>
      <c r="BS13" s="34">
        <v>0.25281452507306584</v>
      </c>
      <c r="BT13" s="34">
        <v>0.25950789260161367</v>
      </c>
      <c r="BU13" s="34">
        <v>0.24023451002095417</v>
      </c>
      <c r="BV13" s="34">
        <v>0.24987471265725547</v>
      </c>
      <c r="BW13" s="34">
        <v>0.2527835284517486</v>
      </c>
      <c r="BX13" s="34">
        <v>0.25710724887004177</v>
      </c>
      <c r="BY13" s="34">
        <v>0.2387164053503801</v>
      </c>
      <c r="BZ13" s="34">
        <v>0.24958858104228054</v>
      </c>
      <c r="CA13" s="34">
        <v>0.25294177263990464</v>
      </c>
      <c r="CB13" s="34">
        <v>0.25875324096743474</v>
      </c>
      <c r="CC13" s="34">
        <v>0.2481822113359469</v>
      </c>
      <c r="CD13" s="34">
        <v>0.23488570464554706</v>
      </c>
      <c r="CE13" s="34">
        <v>0.25371341950411874</v>
      </c>
      <c r="CF13" s="34">
        <v>0.2632186645143873</v>
      </c>
      <c r="CG13" s="34">
        <v>0.24598627381079552</v>
      </c>
      <c r="CH13" s="34">
        <v>0.2618669439915198</v>
      </c>
      <c r="CI13" s="34">
        <v>0.267336518657634</v>
      </c>
      <c r="CJ13" s="34">
        <v>0.2806161537387405</v>
      </c>
      <c r="CK13" s="34">
        <v>0.2464746853452677</v>
      </c>
      <c r="CL13" s="34">
        <v>0.2600528527682578</v>
      </c>
      <c r="CM13" s="34">
        <v>0.26559256841109763</v>
      </c>
      <c r="CN13" s="34">
        <v>0.2728200441415412</v>
      </c>
      <c r="CO13" s="34">
        <v>0.24640202464310815</v>
      </c>
      <c r="CP13" s="34">
        <v>0.25597271461057747</v>
      </c>
      <c r="CQ13" s="34">
        <v>0.2608479948301805</v>
      </c>
      <c r="CR13" s="34">
        <v>0.26567777861934216</v>
      </c>
      <c r="CS13" s="34">
        <v>0.24573819735903066</v>
      </c>
      <c r="CT13" s="34">
        <v>0.25601732304971275</v>
      </c>
      <c r="CU13" s="34">
        <v>0.2586207108460902</v>
      </c>
      <c r="CV13" s="34">
        <v>0.2653400190703002</v>
      </c>
    </row>
    <row r="14" ht="15.75" customHeight="1">
      <c r="A14" s="27">
        <v>200701.0</v>
      </c>
      <c r="B14" s="34">
        <v>0.2321183735586733</v>
      </c>
      <c r="C14" s="34">
        <v>0.23544284862210577</v>
      </c>
      <c r="D14" s="34">
        <v>0.2434226968744262</v>
      </c>
      <c r="E14" s="34">
        <v>0.24056587185875367</v>
      </c>
      <c r="F14" s="34">
        <v>0.2372176928136952</v>
      </c>
      <c r="G14" s="34">
        <f>B14/(SUM(B14:B17))</f>
        <v>0.2321183736</v>
      </c>
      <c r="H14" s="34">
        <v>0.21183406357217546</v>
      </c>
      <c r="I14" s="34">
        <v>0.24989574235793965</v>
      </c>
      <c r="J14" s="34">
        <v>0.24782520897705226</v>
      </c>
      <c r="K14" s="34">
        <v>0.24226921924050765</v>
      </c>
      <c r="L14" s="34">
        <v>0.2406652036523887</v>
      </c>
      <c r="M14" s="34">
        <v>0.24077892605754464</v>
      </c>
      <c r="N14" s="46">
        <v>0.24538296112686042</v>
      </c>
      <c r="O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</row>
    <row r="15" ht="15.75" customHeight="1">
      <c r="A15" s="27">
        <v>200702.0</v>
      </c>
      <c r="B15" s="34">
        <v>0.24654039872396152</v>
      </c>
      <c r="C15" s="34">
        <v>0.24814456337578225</v>
      </c>
      <c r="D15" s="34">
        <v>0.25063990359580524</v>
      </c>
      <c r="E15" s="34">
        <v>0.24967696038566747</v>
      </c>
      <c r="F15" s="34">
        <v>0.24948347078281635</v>
      </c>
      <c r="G15" s="34">
        <f>B15/(SUM(B14:B17))</f>
        <v>0.2465403987</v>
      </c>
      <c r="H15" s="34">
        <v>0.2398098765152927</v>
      </c>
      <c r="I15" s="34">
        <v>0.2347857259283828</v>
      </c>
      <c r="J15" s="34">
        <v>0.24789307703191116</v>
      </c>
      <c r="K15" s="34">
        <v>0.24486206144226766</v>
      </c>
      <c r="L15" s="34">
        <v>0.249398524994247</v>
      </c>
      <c r="M15" s="34">
        <v>0.24899440105947362</v>
      </c>
      <c r="N15" s="46">
        <v>0.2435224921583369</v>
      </c>
      <c r="O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</row>
    <row r="16" ht="15.75" customHeight="1">
      <c r="A16" s="27">
        <v>200703.0</v>
      </c>
      <c r="B16" s="34">
        <v>0.25433052812652773</v>
      </c>
      <c r="C16" s="34">
        <v>0.2593985653445195</v>
      </c>
      <c r="D16" s="34">
        <v>0.23972981396754806</v>
      </c>
      <c r="E16" s="34">
        <v>0.25134274836431725</v>
      </c>
      <c r="F16" s="34">
        <v>0.25171570710023344</v>
      </c>
      <c r="G16" s="34">
        <f>B16/(SUM(B14:B17))</f>
        <v>0.2543305281</v>
      </c>
      <c r="H16" s="34">
        <v>0.25710911493447547</v>
      </c>
      <c r="I16" s="34">
        <v>0.23985519835573763</v>
      </c>
      <c r="J16" s="34">
        <v>0.24345847448559815</v>
      </c>
      <c r="K16" s="34">
        <v>0.25379619936593517</v>
      </c>
      <c r="L16" s="34">
        <v>0.25156936562448795</v>
      </c>
      <c r="M16" s="34">
        <v>0.24780499919019663</v>
      </c>
      <c r="N16" s="46">
        <v>0.2540742055489632</v>
      </c>
      <c r="O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</row>
    <row r="17" ht="15.75" customHeight="1">
      <c r="A17" s="27">
        <v>200704.0</v>
      </c>
      <c r="B17" s="34">
        <v>0.26701069959083734</v>
      </c>
      <c r="C17" s="34">
        <v>0.2570140226575925</v>
      </c>
      <c r="D17" s="34">
        <v>0.2662075855622205</v>
      </c>
      <c r="E17" s="34">
        <v>0.25841441939126164</v>
      </c>
      <c r="F17" s="34">
        <v>0.2615831293032549</v>
      </c>
      <c r="G17" s="34">
        <f>B17/(SUM(B14:B17))</f>
        <v>0.2670106996</v>
      </c>
      <c r="H17" s="34">
        <v>0.29124694497805637</v>
      </c>
      <c r="I17" s="34">
        <v>0.2754633333579399</v>
      </c>
      <c r="J17" s="34">
        <v>0.26082323950543845</v>
      </c>
      <c r="K17" s="34">
        <v>0.25907251995128955</v>
      </c>
      <c r="L17" s="34">
        <v>0.2583669057288762</v>
      </c>
      <c r="M17" s="34">
        <v>0.262421673692785</v>
      </c>
      <c r="N17" s="46">
        <v>0.2570203411658396</v>
      </c>
      <c r="O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</row>
    <row r="18" ht="15.75" customHeight="1">
      <c r="A18" s="27">
        <v>200801.0</v>
      </c>
      <c r="B18" s="34">
        <v>0.22897115254660333</v>
      </c>
      <c r="C18" s="34">
        <v>0.23515410904135745</v>
      </c>
      <c r="D18" s="34">
        <v>0.2566224271756803</v>
      </c>
      <c r="E18" s="34">
        <v>0.24763173174783465</v>
      </c>
      <c r="F18" s="34">
        <v>0.23781981494352</v>
      </c>
      <c r="G18" s="34">
        <f>B18/(SUM(B18:B21))</f>
        <v>0.2289711525</v>
      </c>
      <c r="H18" s="34">
        <v>0.2177172459491135</v>
      </c>
      <c r="I18" s="34">
        <v>0.24997918051631068</v>
      </c>
      <c r="J18" s="34">
        <v>0.2516963047138079</v>
      </c>
      <c r="K18" s="34">
        <v>0.2481199799196787</v>
      </c>
      <c r="L18" s="34">
        <v>0.24326297923572607</v>
      </c>
      <c r="M18" s="34">
        <v>0.24390633097240552</v>
      </c>
      <c r="N18" s="46">
        <v>0.24538296112686042</v>
      </c>
      <c r="O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</row>
    <row r="19" ht="15.75" customHeight="1">
      <c r="A19" s="27">
        <v>200802.0</v>
      </c>
      <c r="B19" s="34">
        <v>0.24745142224599362</v>
      </c>
      <c r="C19" s="34">
        <v>0.24845311612687918</v>
      </c>
      <c r="D19" s="34">
        <v>0.2546016013809513</v>
      </c>
      <c r="E19" s="34">
        <v>0.2515822082044899</v>
      </c>
      <c r="F19" s="34">
        <v>0.25631045647478035</v>
      </c>
      <c r="G19" s="34">
        <f>B19/(SUM(B18:B21))</f>
        <v>0.2474514222</v>
      </c>
      <c r="H19" s="34">
        <v>0.24656363401465045</v>
      </c>
      <c r="I19" s="34">
        <v>0.24013016723520839</v>
      </c>
      <c r="J19" s="34">
        <v>0.24892644098276737</v>
      </c>
      <c r="K19" s="34">
        <v>0.24832454819277108</v>
      </c>
      <c r="L19" s="34">
        <v>0.25238039411972873</v>
      </c>
      <c r="M19" s="34">
        <v>0.25263351750506885</v>
      </c>
      <c r="N19" s="46">
        <v>0.2435224921583369</v>
      </c>
      <c r="O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</row>
    <row r="20" ht="15.75" customHeight="1">
      <c r="A20" s="27">
        <v>200803.0</v>
      </c>
      <c r="B20" s="34">
        <v>0.26130355326998034</v>
      </c>
      <c r="C20" s="34">
        <v>0.2669879622773365</v>
      </c>
      <c r="D20" s="34">
        <v>0.2341359178338838</v>
      </c>
      <c r="E20" s="34">
        <v>0.2503870042405265</v>
      </c>
      <c r="F20" s="34">
        <v>0.25410175232737314</v>
      </c>
      <c r="G20" s="34">
        <f>B20/(SUM(B18:B21))</f>
        <v>0.2613035533</v>
      </c>
      <c r="H20" s="34">
        <v>0.2579823685340834</v>
      </c>
      <c r="I20" s="34">
        <v>0.24602231296617652</v>
      </c>
      <c r="J20" s="34">
        <v>0.2428374772035668</v>
      </c>
      <c r="K20" s="34">
        <v>0.2516804718875502</v>
      </c>
      <c r="L20" s="34">
        <v>0.25309684020729495</v>
      </c>
      <c r="M20" s="34">
        <v>0.248412548991433</v>
      </c>
      <c r="N20" s="46">
        <v>0.2540742055489632</v>
      </c>
      <c r="O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</row>
    <row r="21" ht="15.75" customHeight="1">
      <c r="A21" s="27">
        <v>200804.0</v>
      </c>
      <c r="B21" s="34">
        <v>0.26227387193742263</v>
      </c>
      <c r="C21" s="34">
        <v>0.24940481255442684</v>
      </c>
      <c r="D21" s="34">
        <v>0.25464005360948466</v>
      </c>
      <c r="E21" s="34">
        <v>0.25039905580714894</v>
      </c>
      <c r="F21" s="34">
        <v>0.2517679762543264</v>
      </c>
      <c r="G21" s="34">
        <f>B21/(SUM(B18:B21))</f>
        <v>0.2622738719</v>
      </c>
      <c r="H21" s="34">
        <v>0.27773675150215266</v>
      </c>
      <c r="I21" s="34">
        <v>0.26386833928230446</v>
      </c>
      <c r="J21" s="34">
        <v>0.2565397770998579</v>
      </c>
      <c r="K21" s="34">
        <v>0.251875</v>
      </c>
      <c r="L21" s="34">
        <v>0.25125978643725033</v>
      </c>
      <c r="M21" s="34">
        <v>0.25504760253109265</v>
      </c>
      <c r="N21" s="46">
        <v>0.2570203411658396</v>
      </c>
      <c r="O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</row>
    <row r="22" ht="15.75" customHeight="1">
      <c r="A22" s="27">
        <v>200901.0</v>
      </c>
      <c r="B22" s="34">
        <v>0.22685814115663144</v>
      </c>
      <c r="C22" s="34">
        <v>0.23867300013873563</v>
      </c>
      <c r="D22" s="34">
        <v>0.24181394539312093</v>
      </c>
      <c r="E22" s="34">
        <v>0.24327256625175636</v>
      </c>
      <c r="F22" s="34">
        <v>0.238662613669923</v>
      </c>
      <c r="G22" s="34">
        <f>B22/(SUM(B22:B25))</f>
        <v>0.2268581412</v>
      </c>
      <c r="H22" s="34">
        <v>0.2125154010362133</v>
      </c>
      <c r="I22" s="34">
        <v>0.2403464368256642</v>
      </c>
      <c r="J22" s="34">
        <v>0.24488360571739837</v>
      </c>
      <c r="K22" s="34">
        <v>0.24843911616849668</v>
      </c>
      <c r="L22" s="34">
        <v>0.24342993232594365</v>
      </c>
      <c r="M22" s="34">
        <v>0.2420450506337042</v>
      </c>
      <c r="N22" s="46">
        <v>0.24538296112686042</v>
      </c>
      <c r="O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</row>
    <row r="23" ht="15.75" customHeight="1">
      <c r="A23" s="27">
        <v>200902.0</v>
      </c>
      <c r="B23" s="34">
        <v>0.24109451694733994</v>
      </c>
      <c r="C23" s="34">
        <v>0.24356820383190333</v>
      </c>
      <c r="D23" s="34">
        <v>0.2442431278241183</v>
      </c>
      <c r="E23" s="34">
        <v>0.2485144945779717</v>
      </c>
      <c r="F23" s="34">
        <v>0.24446641128010907</v>
      </c>
      <c r="G23" s="34">
        <f>B23/(SUM(B22:B25))</f>
        <v>0.2410945169</v>
      </c>
      <c r="H23" s="34">
        <v>0.24076276311513883</v>
      </c>
      <c r="I23" s="34">
        <v>0.23501772126625967</v>
      </c>
      <c r="J23" s="34">
        <v>0.2480351090155866</v>
      </c>
      <c r="K23" s="34">
        <v>0.24432174028700893</v>
      </c>
      <c r="L23" s="34">
        <v>0.24814214773845414</v>
      </c>
      <c r="M23" s="34">
        <v>0.24869471698376933</v>
      </c>
      <c r="N23" s="46">
        <v>0.2435224921583369</v>
      </c>
      <c r="O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</row>
    <row r="24" ht="15.75" customHeight="1">
      <c r="A24" s="27">
        <v>200903.0</v>
      </c>
      <c r="B24" s="34">
        <v>0.2558755307805702</v>
      </c>
      <c r="C24" s="34">
        <v>0.2590168608328974</v>
      </c>
      <c r="D24" s="34">
        <v>0.2390326396401121</v>
      </c>
      <c r="E24" s="34">
        <v>0.2502546437649938</v>
      </c>
      <c r="F24" s="34">
        <v>0.25278437498801387</v>
      </c>
      <c r="G24" s="34">
        <f>B24/(SUM(B22:B25))</f>
        <v>0.2558755308</v>
      </c>
      <c r="H24" s="34">
        <v>0.25761476874751776</v>
      </c>
      <c r="I24" s="34">
        <v>0.2456803230700046</v>
      </c>
      <c r="J24" s="34">
        <v>0.2442293828888605</v>
      </c>
      <c r="K24" s="34">
        <v>0.25252098073220464</v>
      </c>
      <c r="L24" s="34">
        <v>0.25167924857671325</v>
      </c>
      <c r="M24" s="34">
        <v>0.24819196724731463</v>
      </c>
      <c r="N24" s="46">
        <v>0.2540742055489632</v>
      </c>
      <c r="O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</row>
    <row r="25" ht="15.75" customHeight="1">
      <c r="A25" s="27">
        <v>200904.0</v>
      </c>
      <c r="B25" s="34">
        <v>0.2761718111154585</v>
      </c>
      <c r="C25" s="34">
        <v>0.25874193519646366</v>
      </c>
      <c r="D25" s="34">
        <v>0.2749102871426485</v>
      </c>
      <c r="E25" s="34">
        <v>0.25795829540527815</v>
      </c>
      <c r="F25" s="34">
        <v>0.2640866000619541</v>
      </c>
      <c r="G25" s="34">
        <f>B25/(SUM(B22:B25))</f>
        <v>0.2761718111</v>
      </c>
      <c r="H25" s="34">
        <v>0.2891070671011301</v>
      </c>
      <c r="I25" s="34">
        <v>0.2789555188380716</v>
      </c>
      <c r="J25" s="34">
        <v>0.26285190237815453</v>
      </c>
      <c r="K25" s="34">
        <v>0.25471816281228976</v>
      </c>
      <c r="L25" s="34">
        <v>0.2567486713588889</v>
      </c>
      <c r="M25" s="34">
        <v>0.26106826513521186</v>
      </c>
      <c r="N25" s="46">
        <v>0.2570203411658396</v>
      </c>
      <c r="O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</row>
    <row r="26" ht="15.75" customHeight="1">
      <c r="A26" s="27">
        <v>201001.0</v>
      </c>
      <c r="B26" s="34">
        <v>0.22810919287633286</v>
      </c>
      <c r="C26" s="34">
        <v>0.23510487092808852</v>
      </c>
      <c r="D26" s="34">
        <v>0.23186190634259268</v>
      </c>
      <c r="E26" s="34">
        <v>0.23937970505622644</v>
      </c>
      <c r="F26" s="34">
        <v>0.2391127257050048</v>
      </c>
      <c r="G26" s="34">
        <f>B26/(SUM(B26:B29))</f>
        <v>0.2281091929</v>
      </c>
      <c r="H26" s="34">
        <v>0.21258031838986122</v>
      </c>
      <c r="I26" s="34">
        <v>0.2488155408709968</v>
      </c>
      <c r="J26" s="34">
        <v>0.24455117059184944</v>
      </c>
      <c r="K26" s="34">
        <v>0.24432517921386487</v>
      </c>
      <c r="L26" s="34">
        <v>0.2430590603285796</v>
      </c>
      <c r="M26" s="34">
        <v>0.23967493200519388</v>
      </c>
      <c r="N26" s="47">
        <v>0.24538296112686042</v>
      </c>
      <c r="O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</row>
    <row r="27" ht="15.75" customHeight="1">
      <c r="A27" s="27">
        <v>201002.0</v>
      </c>
      <c r="B27" s="34">
        <v>0.24297020039569756</v>
      </c>
      <c r="C27" s="34">
        <v>0.24464721304548248</v>
      </c>
      <c r="D27" s="34">
        <v>0.24194100545548597</v>
      </c>
      <c r="E27" s="34">
        <v>0.24954332422750528</v>
      </c>
      <c r="F27" s="34">
        <v>0.247867185270318</v>
      </c>
      <c r="G27" s="34">
        <f>B27/(SUM(B26:B29))</f>
        <v>0.2429702004</v>
      </c>
      <c r="H27" s="34">
        <v>0.2410833737027234</v>
      </c>
      <c r="I27" s="34">
        <v>0.23495757043062881</v>
      </c>
      <c r="J27" s="34">
        <v>0.24638864590986184</v>
      </c>
      <c r="K27" s="34">
        <v>0.24483246744123446</v>
      </c>
      <c r="L27" s="34">
        <v>0.2495716082130303</v>
      </c>
      <c r="M27" s="34">
        <v>0.2493913566706649</v>
      </c>
      <c r="N27" s="47">
        <v>0.2435224921583369</v>
      </c>
      <c r="O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</row>
    <row r="28" ht="15.75" customHeight="1">
      <c r="A28" s="27">
        <v>201003.0</v>
      </c>
      <c r="B28" s="34">
        <v>0.25681266547068543</v>
      </c>
      <c r="C28" s="34">
        <v>0.25854537204210204</v>
      </c>
      <c r="D28" s="34">
        <v>0.24733510011285476</v>
      </c>
      <c r="E28" s="34">
        <v>0.25210143950051067</v>
      </c>
      <c r="F28" s="34">
        <v>0.25135788387717356</v>
      </c>
      <c r="G28" s="34">
        <f>B28/(SUM(B26:B29))</f>
        <v>0.2568126655</v>
      </c>
      <c r="H28" s="34">
        <v>0.25710686117437836</v>
      </c>
      <c r="I28" s="34">
        <v>0.2407241319424543</v>
      </c>
      <c r="J28" s="34">
        <v>0.24806431104269455</v>
      </c>
      <c r="K28" s="34">
        <v>0.25295218746289366</v>
      </c>
      <c r="L28" s="34">
        <v>0.25065699016269627</v>
      </c>
      <c r="M28" s="34">
        <v>0.24924459619287498</v>
      </c>
      <c r="N28" s="47">
        <v>0.2540742055489632</v>
      </c>
      <c r="O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</row>
    <row r="29" ht="15.75" customHeight="1">
      <c r="A29" s="27">
        <v>201004.0</v>
      </c>
      <c r="B29" s="34">
        <v>0.27210794125728427</v>
      </c>
      <c r="C29" s="34">
        <v>0.26170254398432696</v>
      </c>
      <c r="D29" s="34">
        <v>0.27886198808906654</v>
      </c>
      <c r="E29" s="34">
        <v>0.2589755312157576</v>
      </c>
      <c r="F29" s="34">
        <v>0.2616622051475036</v>
      </c>
      <c r="G29" s="34">
        <f>B29/(SUM(B26:B29))</f>
        <v>0.2721079413</v>
      </c>
      <c r="H29" s="34">
        <v>0.289229446733037</v>
      </c>
      <c r="I29" s="34">
        <v>0.27550275675591995</v>
      </c>
      <c r="J29" s="34">
        <v>0.2609958724555942</v>
      </c>
      <c r="K29" s="34">
        <v>0.25789016588200697</v>
      </c>
      <c r="L29" s="34">
        <v>0.2567123412956937</v>
      </c>
      <c r="M29" s="34">
        <v>0.2616891151312662</v>
      </c>
      <c r="N29" s="47">
        <v>0.2570203411658396</v>
      </c>
      <c r="O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</row>
    <row r="30" ht="15.75" customHeight="1">
      <c r="A30" s="27">
        <v>201101.0</v>
      </c>
      <c r="B30" s="34">
        <v>0.232276483914715</v>
      </c>
      <c r="C30" s="34">
        <v>0.23517597740328275</v>
      </c>
      <c r="D30" s="34">
        <v>0.24633723957649445</v>
      </c>
      <c r="E30" s="34">
        <v>0.24133969207423664</v>
      </c>
      <c r="F30" s="34">
        <v>0.2372632506461074</v>
      </c>
      <c r="G30" s="34">
        <f>B30/(SUM(B30:B33))</f>
        <v>0.2322764839</v>
      </c>
      <c r="H30" s="34">
        <v>0.21427737123202695</v>
      </c>
      <c r="I30" s="34">
        <v>0.2555969215350921</v>
      </c>
      <c r="J30" s="34">
        <v>0.24720383396086834</v>
      </c>
      <c r="K30" s="34">
        <v>0.24797454573887728</v>
      </c>
      <c r="L30" s="34">
        <v>0.24548373054183026</v>
      </c>
      <c r="M30" s="34">
        <v>0.24314630876418106</v>
      </c>
      <c r="N30" s="33">
        <v>0.2443395915576265</v>
      </c>
      <c r="O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</row>
    <row r="31" ht="15.75" customHeight="1">
      <c r="A31" s="27">
        <v>201102.0</v>
      </c>
      <c r="B31" s="34">
        <v>0.24831292716935874</v>
      </c>
      <c r="C31" s="34">
        <v>0.24387183544214608</v>
      </c>
      <c r="D31" s="34">
        <v>0.24662899996362914</v>
      </c>
      <c r="E31" s="34">
        <v>0.24955733219553616</v>
      </c>
      <c r="F31" s="34">
        <v>0.24435291560892358</v>
      </c>
      <c r="G31" s="34">
        <f>B31/(SUM(B30:B33))</f>
        <v>0.2483129272</v>
      </c>
      <c r="H31" s="34">
        <v>0.2436452948563417</v>
      </c>
      <c r="I31" s="34">
        <v>0.2407769590950934</v>
      </c>
      <c r="J31" s="34">
        <v>0.24353571923956024</v>
      </c>
      <c r="K31" s="34">
        <v>0.24346952646172537</v>
      </c>
      <c r="L31" s="34">
        <v>0.2511980904105656</v>
      </c>
      <c r="M31" s="34">
        <v>0.2500424988252356</v>
      </c>
      <c r="N31" s="33">
        <v>0.24314618219831144</v>
      </c>
      <c r="O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</row>
    <row r="32" ht="15.75" customHeight="1">
      <c r="A32" s="27">
        <v>201103.0</v>
      </c>
      <c r="B32" s="34">
        <v>0.2541675350590404</v>
      </c>
      <c r="C32" s="34">
        <v>0.2599022695360875</v>
      </c>
      <c r="D32" s="34">
        <v>0.23787933131892838</v>
      </c>
      <c r="E32" s="34">
        <v>0.2517724340684271</v>
      </c>
      <c r="F32" s="34">
        <v>0.25119049189358394</v>
      </c>
      <c r="G32" s="34">
        <f>B32/(SUM(B30:B33))</f>
        <v>0.2541675351</v>
      </c>
      <c r="H32" s="34">
        <v>0.2593495155913518</v>
      </c>
      <c r="I32" s="34">
        <v>0.2391241987143875</v>
      </c>
      <c r="J32" s="34">
        <v>0.24722252934471675</v>
      </c>
      <c r="K32" s="34">
        <v>0.25088386192627166</v>
      </c>
      <c r="L32" s="34">
        <v>0.24949117856981345</v>
      </c>
      <c r="M32" s="34">
        <v>0.24862007017411614</v>
      </c>
      <c r="N32" s="33">
        <v>0.25397530825661696</v>
      </c>
      <c r="O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</row>
    <row r="33" ht="15.75" customHeight="1">
      <c r="A33" s="27">
        <v>201104.0</v>
      </c>
      <c r="B33" s="34">
        <v>0.26524305385688574</v>
      </c>
      <c r="C33" s="34">
        <v>0.2610499176184837</v>
      </c>
      <c r="D33" s="34">
        <v>0.26915442914094806</v>
      </c>
      <c r="E33" s="34">
        <v>0.25733054166180014</v>
      </c>
      <c r="F33" s="34">
        <v>0.2671933418513851</v>
      </c>
      <c r="G33" s="34">
        <f>B33/(SUM(B30:B33))</f>
        <v>0.2652430539</v>
      </c>
      <c r="H33" s="34">
        <v>0.2827278183202796</v>
      </c>
      <c r="I33" s="34">
        <v>0.2645019206554269</v>
      </c>
      <c r="J33" s="34">
        <v>0.26203791745485466</v>
      </c>
      <c r="K33" s="34">
        <v>0.2576720658731257</v>
      </c>
      <c r="L33" s="34">
        <v>0.2538270004777906</v>
      </c>
      <c r="M33" s="34">
        <v>0.25819112223646723</v>
      </c>
      <c r="N33" s="33">
        <v>0.25853891798744516</v>
      </c>
      <c r="O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</row>
    <row r="34" ht="15.75" customHeight="1">
      <c r="A34" s="27">
        <v>201201.0</v>
      </c>
      <c r="B34" s="34">
        <v>0.23458575784848587</v>
      </c>
      <c r="C34" s="34">
        <v>0.2368688502250163</v>
      </c>
      <c r="D34" s="34">
        <v>0.24435192020914678</v>
      </c>
      <c r="E34" s="34">
        <v>0.24364870590700574</v>
      </c>
      <c r="F34" s="34">
        <v>0.24356614274557958</v>
      </c>
      <c r="G34" s="34">
        <f>B34/(SUM(B34:B37))</f>
        <v>0.2345857578</v>
      </c>
      <c r="H34" s="34">
        <v>0.2180368347139152</v>
      </c>
      <c r="I34" s="34">
        <v>0.2509598167470693</v>
      </c>
      <c r="J34" s="34">
        <v>0.2508990466249436</v>
      </c>
      <c r="K34" s="34">
        <v>0.24679307819561597</v>
      </c>
      <c r="L34" s="34">
        <v>0.24526103325373566</v>
      </c>
      <c r="M34" s="34">
        <v>0.24480003502710684</v>
      </c>
      <c r="N34" s="33">
        <v>0.24302630193102423</v>
      </c>
      <c r="O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</row>
    <row r="35" ht="15.75" customHeight="1">
      <c r="A35" s="27">
        <v>201202.0</v>
      </c>
      <c r="B35" s="34">
        <v>0.24572888878633387</v>
      </c>
      <c r="C35" s="34">
        <v>0.2446112934482851</v>
      </c>
      <c r="D35" s="34">
        <v>0.2468511247771217</v>
      </c>
      <c r="E35" s="34">
        <v>0.24899546086307156</v>
      </c>
      <c r="F35" s="34">
        <v>0.24781210275987944</v>
      </c>
      <c r="G35" s="34">
        <f>B35/(SUM(B34:B37))</f>
        <v>0.2457288888</v>
      </c>
      <c r="H35" s="34">
        <v>0.24381477841437618</v>
      </c>
      <c r="I35" s="34">
        <v>0.2400323969421445</v>
      </c>
      <c r="J35" s="34">
        <v>0.24666126912334813</v>
      </c>
      <c r="K35" s="34">
        <v>0.24365720087645845</v>
      </c>
      <c r="L35" s="34">
        <v>0.2497718542555671</v>
      </c>
      <c r="M35" s="34">
        <v>0.2491429350212448</v>
      </c>
      <c r="N35" s="33">
        <v>0.24328454740090522</v>
      </c>
      <c r="O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</row>
    <row r="36" ht="15.75" customHeight="1">
      <c r="A36" s="27">
        <v>201203.0</v>
      </c>
      <c r="B36" s="34">
        <v>0.2555576655026972</v>
      </c>
      <c r="C36" s="34">
        <v>0.25918987566228346</v>
      </c>
      <c r="D36" s="34">
        <v>0.23911480529622856</v>
      </c>
      <c r="E36" s="34">
        <v>0.251406010260508</v>
      </c>
      <c r="F36" s="34">
        <v>0.250785024960881</v>
      </c>
      <c r="G36" s="34">
        <f>B36/(SUM(B34:B37))</f>
        <v>0.2555576655</v>
      </c>
      <c r="H36" s="34">
        <v>0.25640412141717045</v>
      </c>
      <c r="I36" s="34">
        <v>0.24457218984566093</v>
      </c>
      <c r="J36" s="34">
        <v>0.24379638846806612</v>
      </c>
      <c r="K36" s="34">
        <v>0.2505288218869532</v>
      </c>
      <c r="L36" s="34">
        <v>0.2498683514613741</v>
      </c>
      <c r="M36" s="34">
        <v>0.2484170228590226</v>
      </c>
      <c r="N36" s="33">
        <v>0.2539599200781351</v>
      </c>
      <c r="O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</row>
    <row r="37" ht="15.75" customHeight="1">
      <c r="A37" s="27">
        <v>201204.0</v>
      </c>
      <c r="B37" s="34">
        <v>0.264127687862483</v>
      </c>
      <c r="C37" s="34">
        <v>0.25932998066441515</v>
      </c>
      <c r="D37" s="34">
        <v>0.26968214971750293</v>
      </c>
      <c r="E37" s="34">
        <v>0.25594982296941465</v>
      </c>
      <c r="F37" s="34">
        <v>0.2578367295336599</v>
      </c>
      <c r="G37" s="34">
        <f>B37/(SUM(B34:B37))</f>
        <v>0.2641276879</v>
      </c>
      <c r="H37" s="34">
        <v>0.2817442654545381</v>
      </c>
      <c r="I37" s="34">
        <v>0.26443559646512527</v>
      </c>
      <c r="J37" s="34">
        <v>0.25864329578364215</v>
      </c>
      <c r="K37" s="34">
        <v>0.25902089904097236</v>
      </c>
      <c r="L37" s="34">
        <v>0.255098761029323</v>
      </c>
      <c r="M37" s="34">
        <v>0.2576400070926258</v>
      </c>
      <c r="N37" s="33">
        <v>0.2597292305899354</v>
      </c>
      <c r="O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</row>
    <row r="38" ht="15.75" customHeight="1">
      <c r="A38" s="27">
        <v>201301.0</v>
      </c>
      <c r="B38" s="34">
        <v>0.2328774055310404</v>
      </c>
      <c r="C38" s="34">
        <v>0.23294819232202757</v>
      </c>
      <c r="D38" s="34">
        <v>0.2435630325462843</v>
      </c>
      <c r="E38" s="34">
        <v>0.241360643836432</v>
      </c>
      <c r="F38" s="34">
        <v>0.2421280844687228</v>
      </c>
      <c r="G38" s="34">
        <f>B38/(SUM(B38:B41))</f>
        <v>0.2328774055</v>
      </c>
      <c r="H38" s="34">
        <v>0.2184667074401435</v>
      </c>
      <c r="I38" s="34">
        <v>0.25008691906719654</v>
      </c>
      <c r="J38" s="34">
        <v>0.2447699098448085</v>
      </c>
      <c r="K38" s="34">
        <v>0.24394662283501212</v>
      </c>
      <c r="L38" s="34">
        <v>0.24294690621693316</v>
      </c>
      <c r="M38" s="34">
        <v>0.24088230116634032</v>
      </c>
      <c r="N38" s="33">
        <v>0.24101849791421934</v>
      </c>
      <c r="O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</row>
    <row r="39" ht="15.75" customHeight="1">
      <c r="A39" s="27">
        <v>201302.0</v>
      </c>
      <c r="B39" s="34">
        <v>0.2480634869070727</v>
      </c>
      <c r="C39" s="34">
        <v>0.24203008336982526</v>
      </c>
      <c r="D39" s="34">
        <v>0.2469652272078041</v>
      </c>
      <c r="E39" s="34">
        <v>0.2478716947801585</v>
      </c>
      <c r="F39" s="34">
        <v>0.24838494214016302</v>
      </c>
      <c r="G39" s="34">
        <f>B39/(SUM(B38:B41))</f>
        <v>0.2480634869</v>
      </c>
      <c r="H39" s="34">
        <v>0.24204652152104064</v>
      </c>
      <c r="I39" s="34">
        <v>0.23539591064138327</v>
      </c>
      <c r="J39" s="34">
        <v>0.24620729757346463</v>
      </c>
      <c r="K39" s="34">
        <v>0.24520577244028582</v>
      </c>
      <c r="L39" s="34">
        <v>0.25082527172178276</v>
      </c>
      <c r="M39" s="34">
        <v>0.24961584055527777</v>
      </c>
      <c r="N39" s="33">
        <v>0.24290231174561436</v>
      </c>
      <c r="O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</row>
    <row r="40" ht="15.75" customHeight="1">
      <c r="A40" s="27">
        <v>201303.0</v>
      </c>
      <c r="B40" s="34">
        <v>0.2539817830193793</v>
      </c>
      <c r="C40" s="34">
        <v>0.26335328692856397</v>
      </c>
      <c r="D40" s="34">
        <v>0.24023329552474534</v>
      </c>
      <c r="E40" s="34">
        <v>0.2523241207332522</v>
      </c>
      <c r="F40" s="34">
        <v>0.2504086821818674</v>
      </c>
      <c r="G40" s="34">
        <f>B40/(SUM(B38:B41))</f>
        <v>0.253981783</v>
      </c>
      <c r="H40" s="34">
        <v>0.2567206661228731</v>
      </c>
      <c r="I40" s="34">
        <v>0.24648302627263843</v>
      </c>
      <c r="J40" s="34">
        <v>0.2469216666935325</v>
      </c>
      <c r="K40" s="34">
        <v>0.25162838975367713</v>
      </c>
      <c r="L40" s="34">
        <v>0.2507724923388549</v>
      </c>
      <c r="M40" s="34">
        <v>0.2500223066508014</v>
      </c>
      <c r="N40" s="33">
        <v>0.25432653229219515</v>
      </c>
      <c r="O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</row>
    <row r="41" ht="15.75" customHeight="1">
      <c r="A41" s="27">
        <v>201304.0</v>
      </c>
      <c r="B41" s="34">
        <v>0.26507732454250765</v>
      </c>
      <c r="C41" s="34">
        <v>0.2616684373795832</v>
      </c>
      <c r="D41" s="34">
        <v>0.2692384447211662</v>
      </c>
      <c r="E41" s="34">
        <v>0.2584435406501573</v>
      </c>
      <c r="F41" s="34">
        <v>0.2590782912092467</v>
      </c>
      <c r="G41" s="34">
        <f>B41/(SUM(B38:B41))</f>
        <v>0.2650773245</v>
      </c>
      <c r="H41" s="34">
        <v>0.2827661049159428</v>
      </c>
      <c r="I41" s="34">
        <v>0.26803414401878184</v>
      </c>
      <c r="J41" s="34">
        <v>0.26210112588819434</v>
      </c>
      <c r="K41" s="34">
        <v>0.25921921497102496</v>
      </c>
      <c r="L41" s="34">
        <v>0.2554553297224292</v>
      </c>
      <c r="M41" s="34">
        <v>0.25947955162758063</v>
      </c>
      <c r="N41" s="33">
        <v>0.2617526580479711</v>
      </c>
      <c r="O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</row>
    <row r="42" ht="15.75" customHeight="1">
      <c r="A42" s="27">
        <v>201401.0</v>
      </c>
      <c r="B42" s="34">
        <v>0.23983255721525062</v>
      </c>
      <c r="C42" s="34">
        <v>0.23427012308398726</v>
      </c>
      <c r="D42" s="34">
        <v>0.24354499427240883</v>
      </c>
      <c r="E42" s="34">
        <v>0.23967657680082793</v>
      </c>
      <c r="F42" s="34">
        <v>0.2398911245980227</v>
      </c>
      <c r="G42" s="34">
        <f>B42/(SUM(B42:B45))</f>
        <v>0.2398325572</v>
      </c>
      <c r="H42" s="34">
        <v>0.21888249907095778</v>
      </c>
      <c r="I42" s="34">
        <v>0.2506003297507052</v>
      </c>
      <c r="J42" s="34">
        <v>0.247665287037999</v>
      </c>
      <c r="K42" s="34">
        <v>0.2453941285810469</v>
      </c>
      <c r="L42" s="34">
        <v>0.24411322962736143</v>
      </c>
      <c r="M42" s="34">
        <v>0.24172053717624767</v>
      </c>
      <c r="N42" s="33">
        <v>0.2390159832965506</v>
      </c>
      <c r="O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</row>
    <row r="43" ht="15.75" customHeight="1">
      <c r="A43" s="27">
        <v>201402.0</v>
      </c>
      <c r="B43" s="34">
        <v>0.24612101454846552</v>
      </c>
      <c r="C43" s="34">
        <v>0.2451177954963111</v>
      </c>
      <c r="D43" s="34">
        <v>0.24708127097297944</v>
      </c>
      <c r="E43" s="34">
        <v>0.24856848853459057</v>
      </c>
      <c r="F43" s="34">
        <v>0.24868492615024795</v>
      </c>
      <c r="G43" s="34">
        <f>B43/(SUM(B42:B45))</f>
        <v>0.2461210145</v>
      </c>
      <c r="H43" s="34">
        <v>0.24316340057052419</v>
      </c>
      <c r="I43" s="34">
        <v>0.2386076227084657</v>
      </c>
      <c r="J43" s="34">
        <v>0.24631142240403106</v>
      </c>
      <c r="K43" s="34">
        <v>0.24609694209009972</v>
      </c>
      <c r="L43" s="34">
        <v>0.25006253959006575</v>
      </c>
      <c r="M43" s="34">
        <v>0.24856570816207488</v>
      </c>
      <c r="N43" s="33">
        <v>0.24236954479878203</v>
      </c>
      <c r="O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</row>
    <row r="44" ht="15.75" customHeight="1">
      <c r="A44" s="27">
        <v>201403.0</v>
      </c>
      <c r="B44" s="34">
        <v>0.2530087153674945</v>
      </c>
      <c r="C44" s="34">
        <v>0.2629156979454589</v>
      </c>
      <c r="D44" s="34">
        <v>0.2391986354162923</v>
      </c>
      <c r="E44" s="34">
        <v>0.25360343345806546</v>
      </c>
      <c r="F44" s="34">
        <v>0.2511282580335956</v>
      </c>
      <c r="G44" s="34">
        <f>B44/(SUM(B42:B45))</f>
        <v>0.2530087154</v>
      </c>
      <c r="H44" s="34">
        <v>0.25709987253403527</v>
      </c>
      <c r="I44" s="34">
        <v>0.2500360579251808</v>
      </c>
      <c r="J44" s="34">
        <v>0.24436582023784764</v>
      </c>
      <c r="K44" s="34">
        <v>0.2508641545781669</v>
      </c>
      <c r="L44" s="34">
        <v>0.2503881766364111</v>
      </c>
      <c r="M44" s="34">
        <v>0.24959749318325763</v>
      </c>
      <c r="N44" s="33">
        <v>0.25472240509225924</v>
      </c>
      <c r="O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</row>
    <row r="45" ht="15.75" customHeight="1">
      <c r="A45" s="27">
        <v>201404.0</v>
      </c>
      <c r="B45" s="34">
        <v>0.2610377128687893</v>
      </c>
      <c r="C45" s="34">
        <v>0.2576963834742428</v>
      </c>
      <c r="D45" s="34">
        <v>0.2701750993383193</v>
      </c>
      <c r="E45" s="34">
        <v>0.25815150120651603</v>
      </c>
      <c r="F45" s="34">
        <v>0.26029569121813384</v>
      </c>
      <c r="G45" s="34">
        <f>B45/(SUM(B42:B45))</f>
        <v>0.2610377129</v>
      </c>
      <c r="H45" s="34">
        <v>0.28085422782448277</v>
      </c>
      <c r="I45" s="34">
        <v>0.26075598961564833</v>
      </c>
      <c r="J45" s="34">
        <v>0.2616574703201223</v>
      </c>
      <c r="K45" s="34">
        <v>0.2576447747506864</v>
      </c>
      <c r="L45" s="34">
        <v>0.2554360541461619</v>
      </c>
      <c r="M45" s="34">
        <v>0.26011626147841976</v>
      </c>
      <c r="N45" s="33">
        <v>0.263892066812408</v>
      </c>
      <c r="O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</row>
    <row r="46" ht="15.75" customHeight="1">
      <c r="A46" s="27">
        <v>201501.0</v>
      </c>
      <c r="B46" s="34">
        <v>0.24294703526080838</v>
      </c>
      <c r="C46" s="34">
        <v>0.23732378904976334</v>
      </c>
      <c r="D46" s="34">
        <v>0.24758345599537</v>
      </c>
      <c r="E46" s="34">
        <v>0.2411276401993548</v>
      </c>
      <c r="F46" s="34">
        <v>0.23909096914345557</v>
      </c>
      <c r="G46" s="34">
        <f>B46/(SUM(B46:B49))</f>
        <v>0.2429470353</v>
      </c>
      <c r="H46" s="34">
        <v>0.2194574750733618</v>
      </c>
      <c r="I46" s="34">
        <v>0.24753449123023197</v>
      </c>
      <c r="J46" s="34">
        <v>0.24738900482573167</v>
      </c>
      <c r="K46" s="34">
        <v>0.24521263523043377</v>
      </c>
      <c r="L46" s="34">
        <v>0.24519077198035144</v>
      </c>
      <c r="M46" s="34">
        <v>0.24084449097047775</v>
      </c>
      <c r="N46" s="33">
        <v>0.23735892581446028</v>
      </c>
      <c r="O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</row>
    <row r="47" ht="15.75" customHeight="1">
      <c r="A47" s="27">
        <v>201502.0</v>
      </c>
      <c r="B47" s="34">
        <v>0.2468349484924173</v>
      </c>
      <c r="C47" s="34">
        <v>0.24469501984736047</v>
      </c>
      <c r="D47" s="34">
        <v>0.24708986523030024</v>
      </c>
      <c r="E47" s="34">
        <v>0.2503686249044822</v>
      </c>
      <c r="F47" s="34">
        <v>0.24816557506956324</v>
      </c>
      <c r="G47" s="34">
        <f>B47/(SUM(B46:B49))</f>
        <v>0.2468349485</v>
      </c>
      <c r="H47" s="34">
        <v>0.2446749982028764</v>
      </c>
      <c r="I47" s="34">
        <v>0.24222309553966817</v>
      </c>
      <c r="J47" s="34">
        <v>0.24701077481579176</v>
      </c>
      <c r="K47" s="34">
        <v>0.24641329206955984</v>
      </c>
      <c r="L47" s="34">
        <v>0.24965526526857423</v>
      </c>
      <c r="M47" s="34">
        <v>0.24857786998890422</v>
      </c>
      <c r="N47" s="33">
        <v>0.24264442778203757</v>
      </c>
      <c r="O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</row>
    <row r="48" ht="15.75" customHeight="1">
      <c r="A48" s="27">
        <v>201503.0</v>
      </c>
      <c r="B48" s="34">
        <v>0.25154800776698694</v>
      </c>
      <c r="C48" s="34">
        <v>0.26204846061752146</v>
      </c>
      <c r="D48" s="34">
        <v>0.23939314503618253</v>
      </c>
      <c r="E48" s="34">
        <v>0.25285011986868555</v>
      </c>
      <c r="F48" s="34">
        <v>0.25310528611874095</v>
      </c>
      <c r="G48" s="34">
        <f>B48/(SUM(B46:B49))</f>
        <v>0.2515480078</v>
      </c>
      <c r="H48" s="34">
        <v>0.2563925288055783</v>
      </c>
      <c r="I48" s="34">
        <v>0.2506125623323697</v>
      </c>
      <c r="J48" s="34">
        <v>0.24529396370924875</v>
      </c>
      <c r="K48" s="34">
        <v>0.25069881776262476</v>
      </c>
      <c r="L48" s="34">
        <v>0.25018383806454064</v>
      </c>
      <c r="M48" s="34">
        <v>0.24971533509290728</v>
      </c>
      <c r="N48" s="33">
        <v>0.25513896300781946</v>
      </c>
      <c r="O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</row>
    <row r="49" ht="15.75" customHeight="1">
      <c r="A49" s="27">
        <v>201504.0</v>
      </c>
      <c r="B49" s="34">
        <v>0.25867000847978744</v>
      </c>
      <c r="C49" s="34">
        <v>0.25593273048535475</v>
      </c>
      <c r="D49" s="34">
        <v>0.2659335337381472</v>
      </c>
      <c r="E49" s="34">
        <v>0.2556536150274774</v>
      </c>
      <c r="F49" s="34">
        <v>0.25963816966824016</v>
      </c>
      <c r="G49" s="34">
        <f>B49/(SUM(B46:B49))</f>
        <v>0.2586700085</v>
      </c>
      <c r="H49" s="34">
        <v>0.27947499791818353</v>
      </c>
      <c r="I49" s="34">
        <v>0.2596298508977301</v>
      </c>
      <c r="J49" s="34">
        <v>0.2603062566492278</v>
      </c>
      <c r="K49" s="34">
        <v>0.25767525493738164</v>
      </c>
      <c r="L49" s="34">
        <v>0.2549701246865337</v>
      </c>
      <c r="M49" s="34">
        <v>0.26086230394771076</v>
      </c>
      <c r="N49" s="33">
        <v>0.26485768339568266</v>
      </c>
      <c r="O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</row>
    <row r="50" ht="15.75" customHeight="1">
      <c r="A50" s="27">
        <v>201601.0</v>
      </c>
      <c r="B50" s="34">
        <v>0.23930776569182907</v>
      </c>
      <c r="C50" s="34">
        <v>0.23463035691804882</v>
      </c>
      <c r="D50" s="34">
        <v>0.24935173301736657</v>
      </c>
      <c r="E50" s="34">
        <v>0.2405320808860057</v>
      </c>
      <c r="F50" s="34">
        <v>0.23534202534584084</v>
      </c>
      <c r="G50" s="34">
        <v>0.24723444435130768</v>
      </c>
      <c r="H50" s="34">
        <v>0.21773101141642281</v>
      </c>
      <c r="I50" s="34">
        <v>0.24696857763845087</v>
      </c>
      <c r="J50" s="34">
        <v>0.24948683290574</v>
      </c>
      <c r="K50" s="34">
        <v>0.24381202473332345</v>
      </c>
      <c r="L50" s="34">
        <v>0.24452012738601864</v>
      </c>
      <c r="M50" s="34">
        <v>0.2413209792764408</v>
      </c>
      <c r="N50" s="33">
        <v>0.23469606536975984</v>
      </c>
      <c r="O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</row>
    <row r="51" ht="15.75" customHeight="1">
      <c r="A51" s="27">
        <v>201602.0</v>
      </c>
      <c r="B51" s="34">
        <v>0.24867899320821957</v>
      </c>
      <c r="C51" s="34">
        <v>0.24211381190648396</v>
      </c>
      <c r="D51" s="34">
        <v>0.24421591929480882</v>
      </c>
      <c r="E51" s="34">
        <v>0.24949302490679548</v>
      </c>
      <c r="F51" s="34">
        <v>0.24757141318035844</v>
      </c>
      <c r="G51" s="34">
        <v>0.24970396448714716</v>
      </c>
      <c r="H51" s="34">
        <v>0.24304246663362206</v>
      </c>
      <c r="I51" s="34">
        <v>0.24322383332848072</v>
      </c>
      <c r="J51" s="34">
        <v>0.24665637699438941</v>
      </c>
      <c r="K51" s="34">
        <v>0.24628887176178485</v>
      </c>
      <c r="L51" s="34">
        <v>0.251282318568226</v>
      </c>
      <c r="M51" s="34">
        <v>0.24998029096935767</v>
      </c>
      <c r="N51" s="33">
        <v>0.2427682783213259</v>
      </c>
      <c r="O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</row>
    <row r="52" ht="15.75" customHeight="1">
      <c r="A52" s="27">
        <v>201603.0</v>
      </c>
      <c r="B52" s="34">
        <v>0.25156930293694474</v>
      </c>
      <c r="C52" s="34">
        <v>0.2617550424949458</v>
      </c>
      <c r="D52" s="34">
        <v>0.24052806961639278</v>
      </c>
      <c r="E52" s="34">
        <v>0.2524920811987842</v>
      </c>
      <c r="F52" s="34">
        <v>0.25196453039978417</v>
      </c>
      <c r="G52" s="34">
        <v>0.2411791372354037</v>
      </c>
      <c r="H52" s="34">
        <v>0.25596337012602194</v>
      </c>
      <c r="I52" s="34">
        <v>0.2508646365881241</v>
      </c>
      <c r="J52" s="34">
        <v>0.24365930481151787</v>
      </c>
      <c r="K52" s="34">
        <v>0.2495660622249447</v>
      </c>
      <c r="L52" s="34">
        <v>0.2505449264734487</v>
      </c>
      <c r="M52" s="34">
        <v>0.2486635546990814</v>
      </c>
      <c r="N52" s="33">
        <v>0.25567645305246084</v>
      </c>
      <c r="O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</row>
    <row r="53" ht="15.75" customHeight="1">
      <c r="A53" s="27">
        <v>201604.0</v>
      </c>
      <c r="B53" s="34">
        <v>0.26044393816300665</v>
      </c>
      <c r="C53" s="34">
        <v>0.26150078868052146</v>
      </c>
      <c r="D53" s="34">
        <v>0.2659042780714318</v>
      </c>
      <c r="E53" s="34">
        <v>0.25748281300841463</v>
      </c>
      <c r="F53" s="34">
        <v>0.2651220310740166</v>
      </c>
      <c r="G53" s="34">
        <v>0.26188245392614157</v>
      </c>
      <c r="H53" s="34">
        <v>0.2832631518239332</v>
      </c>
      <c r="I53" s="34">
        <v>0.2589429524449444</v>
      </c>
      <c r="J53" s="34">
        <v>0.2601974852883527</v>
      </c>
      <c r="K53" s="34">
        <v>0.260333041279947</v>
      </c>
      <c r="L53" s="34">
        <v>0.25365262757230667</v>
      </c>
      <c r="M53" s="34">
        <v>0.26003517505512</v>
      </c>
      <c r="N53" s="33">
        <v>0.26685920325645346</v>
      </c>
      <c r="O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</row>
    <row r="54" ht="15.75" customHeight="1">
      <c r="A54" s="27">
        <v>201701.0</v>
      </c>
      <c r="B54" s="34">
        <v>0.24078330155204652</v>
      </c>
      <c r="C54" s="34">
        <v>0.23349734962564953</v>
      </c>
      <c r="D54" s="34">
        <v>0.24286179981192763</v>
      </c>
      <c r="E54" s="34">
        <v>0.23835814429060914</v>
      </c>
      <c r="F54" s="34">
        <v>0.24320009118835748</v>
      </c>
      <c r="G54" s="34">
        <v>0.24918865367356338</v>
      </c>
      <c r="H54" s="34">
        <v>0.2186430715087595</v>
      </c>
      <c r="I54" s="34">
        <v>0.24793957861221488</v>
      </c>
      <c r="J54" s="34">
        <v>0.24639984233546025</v>
      </c>
      <c r="K54" s="34">
        <v>0.24372263481749182</v>
      </c>
      <c r="L54" s="34">
        <v>0.2446370432024601</v>
      </c>
      <c r="M54" s="34">
        <v>0.24137848784361718</v>
      </c>
      <c r="N54" s="33">
        <v>0.23081482120175284</v>
      </c>
      <c r="O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</row>
    <row r="55" ht="15.75" customHeight="1">
      <c r="A55" s="27">
        <v>201702.0</v>
      </c>
      <c r="B55" s="34">
        <v>0.24762505130416407</v>
      </c>
      <c r="C55" s="34">
        <v>0.24498549733467687</v>
      </c>
      <c r="D55" s="34">
        <v>0.2445884214287655</v>
      </c>
      <c r="E55" s="34">
        <v>0.24931943803471132</v>
      </c>
      <c r="F55" s="34">
        <v>0.2479458269876014</v>
      </c>
      <c r="G55" s="34">
        <v>0.24401399185203557</v>
      </c>
      <c r="H55" s="34">
        <v>0.24270680940103936</v>
      </c>
      <c r="I55" s="34">
        <v>0.24109246207557267</v>
      </c>
      <c r="J55" s="34">
        <v>0.24592178609333668</v>
      </c>
      <c r="K55" s="34">
        <v>0.24519491645065838</v>
      </c>
      <c r="L55" s="34">
        <v>0.24830404917785914</v>
      </c>
      <c r="M55" s="34">
        <v>0.24841814400345597</v>
      </c>
      <c r="N55" s="33">
        <v>0.24212628583427376</v>
      </c>
      <c r="O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</row>
    <row r="56" ht="15.75" customHeight="1">
      <c r="A56" s="27">
        <v>201703.0</v>
      </c>
      <c r="B56" s="34">
        <v>0.2503440182506995</v>
      </c>
      <c r="C56" s="34">
        <v>0.2611713033619369</v>
      </c>
      <c r="D56" s="34">
        <v>0.24294613524165606</v>
      </c>
      <c r="E56" s="34">
        <v>0.25281452507306584</v>
      </c>
      <c r="F56" s="34">
        <v>0.24875941985685146</v>
      </c>
      <c r="G56" s="34">
        <v>0.24242949108934841</v>
      </c>
      <c r="H56" s="34">
        <v>0.2557938093865241</v>
      </c>
      <c r="I56" s="34">
        <v>0.25001291321062963</v>
      </c>
      <c r="J56" s="34">
        <v>0.24551352172317217</v>
      </c>
      <c r="K56" s="34">
        <v>0.25004345775857845</v>
      </c>
      <c r="L56" s="34">
        <v>0.2502222929182368</v>
      </c>
      <c r="M56" s="34">
        <v>0.24900784915422094</v>
      </c>
      <c r="N56" s="33">
        <v>0.25710073757278584</v>
      </c>
      <c r="O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</row>
    <row r="57" ht="15.75" customHeight="1">
      <c r="A57" s="27">
        <v>201704.0</v>
      </c>
      <c r="B57" s="34">
        <v>0.26124762889308994</v>
      </c>
      <c r="C57" s="34">
        <v>0.2603458496777367</v>
      </c>
      <c r="D57" s="34">
        <v>0.2696036435176508</v>
      </c>
      <c r="E57" s="34">
        <v>0.25950789260161367</v>
      </c>
      <c r="F57" s="34">
        <v>0.2600946619671898</v>
      </c>
      <c r="G57" s="34">
        <v>0.2643678633850527</v>
      </c>
      <c r="H57" s="34">
        <v>0.28285630970367703</v>
      </c>
      <c r="I57" s="34">
        <v>0.2609550461015827</v>
      </c>
      <c r="J57" s="34">
        <v>0.2621648498480309</v>
      </c>
      <c r="K57" s="34">
        <v>0.2610389909732713</v>
      </c>
      <c r="L57" s="34">
        <v>0.256836614701444</v>
      </c>
      <c r="M57" s="34">
        <v>0.2611955189987059</v>
      </c>
      <c r="N57" s="33">
        <v>0.26995815539118756</v>
      </c>
      <c r="O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</row>
    <row r="58" ht="15.75" customHeight="1">
      <c r="A58" s="27">
        <v>201801.0</v>
      </c>
      <c r="B58" s="34">
        <v>0.24015551657226777</v>
      </c>
      <c r="C58" s="34">
        <v>0.23411095083140437</v>
      </c>
      <c r="D58" s="34">
        <v>0.24806312649913828</v>
      </c>
      <c r="E58" s="34">
        <v>0.24023451002095417</v>
      </c>
      <c r="F58" s="34">
        <v>0.23971020939140658</v>
      </c>
      <c r="G58" s="34">
        <v>0.24688812577570232</v>
      </c>
      <c r="H58" s="34">
        <v>0.21980029916343852</v>
      </c>
      <c r="I58" s="34">
        <v>0.24539253383514778</v>
      </c>
      <c r="J58" s="34">
        <v>0.24956699251441847</v>
      </c>
      <c r="K58" s="34">
        <v>0.24340195437075804</v>
      </c>
      <c r="L58" s="34">
        <v>0.24301228059951108</v>
      </c>
      <c r="M58" s="34">
        <v>0.24190746830413776</v>
      </c>
      <c r="N58" s="33">
        <v>0.2314968160474473</v>
      </c>
      <c r="O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</row>
    <row r="59" ht="15.75" customHeight="1">
      <c r="A59" s="27">
        <v>201802.0</v>
      </c>
      <c r="B59" s="34">
        <v>0.2475819661540223</v>
      </c>
      <c r="C59" s="34">
        <v>0.24657430082637236</v>
      </c>
      <c r="D59" s="34">
        <v>0.24826686565502518</v>
      </c>
      <c r="E59" s="34">
        <v>0.24987471265725547</v>
      </c>
      <c r="F59" s="34">
        <v>0.24958842243880047</v>
      </c>
      <c r="G59" s="34">
        <v>0.24434820126318246</v>
      </c>
      <c r="H59" s="34">
        <v>0.2436324137955349</v>
      </c>
      <c r="I59" s="34">
        <v>0.24457270659996216</v>
      </c>
      <c r="J59" s="34">
        <v>0.2478622697550851</v>
      </c>
      <c r="K59" s="34">
        <v>0.24521350143845852</v>
      </c>
      <c r="L59" s="34">
        <v>0.25214635129827984</v>
      </c>
      <c r="M59" s="34">
        <v>0.24880302356381728</v>
      </c>
      <c r="N59" s="33">
        <v>0.24129898810871223</v>
      </c>
      <c r="O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</row>
    <row r="60" ht="15.75" customHeight="1">
      <c r="A60" s="27">
        <v>201803.0</v>
      </c>
      <c r="B60" s="34">
        <v>0.2524015007693306</v>
      </c>
      <c r="C60" s="34">
        <v>0.263245328592036</v>
      </c>
      <c r="D60" s="34">
        <v>0.23769411457476275</v>
      </c>
      <c r="E60" s="34">
        <v>0.2527835284517486</v>
      </c>
      <c r="F60" s="34">
        <v>0.25088829539938756</v>
      </c>
      <c r="G60" s="34">
        <v>0.24427684701026578</v>
      </c>
      <c r="H60" s="34">
        <v>0.2551220334054088</v>
      </c>
      <c r="I60" s="34">
        <v>0.24921048282553018</v>
      </c>
      <c r="J60" s="34">
        <v>0.24306051720882504</v>
      </c>
      <c r="K60" s="34">
        <v>0.25118152454300136</v>
      </c>
      <c r="L60" s="34">
        <v>0.24970911736225632</v>
      </c>
      <c r="M60" s="34">
        <v>0.24826341806445798</v>
      </c>
      <c r="N60" s="33">
        <v>0.2564566069305214</v>
      </c>
      <c r="O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</row>
    <row r="61" ht="15.75" customHeight="1">
      <c r="A61" s="27">
        <v>201804.0</v>
      </c>
      <c r="B61" s="34">
        <v>0.2598610165043793</v>
      </c>
      <c r="C61" s="34">
        <v>0.2560694197501873</v>
      </c>
      <c r="D61" s="34">
        <v>0.2659758932710738</v>
      </c>
      <c r="E61" s="34">
        <v>0.25710724887004177</v>
      </c>
      <c r="F61" s="34">
        <v>0.2598130727704055</v>
      </c>
      <c r="G61" s="34">
        <v>0.26448682595084944</v>
      </c>
      <c r="H61" s="34">
        <v>0.28144525363561784</v>
      </c>
      <c r="I61" s="34">
        <v>0.2608242767393599</v>
      </c>
      <c r="J61" s="34">
        <v>0.2595102205216714</v>
      </c>
      <c r="K61" s="34">
        <v>0.2602030196477821</v>
      </c>
      <c r="L61" s="34">
        <v>0.2551322507399529</v>
      </c>
      <c r="M61" s="34">
        <v>0.26102609006758687</v>
      </c>
      <c r="N61" s="33">
        <v>0.2707475889133192</v>
      </c>
      <c r="O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</row>
    <row r="62" ht="15.75" customHeight="1">
      <c r="A62" s="27">
        <v>201901.0</v>
      </c>
      <c r="B62" s="34">
        <v>0.2378565928504528</v>
      </c>
      <c r="C62" s="34">
        <v>0.2336971156609956</v>
      </c>
      <c r="D62" s="34">
        <v>0.24816776469608404</v>
      </c>
      <c r="E62" s="34">
        <v>0.2387164053503801</v>
      </c>
      <c r="F62" s="34">
        <v>0.24426375931081404</v>
      </c>
      <c r="G62" s="34">
        <v>0.2432201035832431</v>
      </c>
      <c r="H62" s="34">
        <v>0.22016102638863538</v>
      </c>
      <c r="I62" s="34">
        <v>0.24302738353898676</v>
      </c>
      <c r="J62" s="34">
        <v>0.2488872327104561</v>
      </c>
      <c r="K62" s="34">
        <v>0.24407174649416877</v>
      </c>
      <c r="L62" s="34">
        <v>0.24536655502572616</v>
      </c>
      <c r="M62" s="34">
        <v>0.24211961112652067</v>
      </c>
      <c r="N62" s="33">
        <v>0.2309056072048896</v>
      </c>
      <c r="O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</row>
    <row r="63" ht="15.75" customHeight="1">
      <c r="A63" s="27">
        <v>201902.0</v>
      </c>
      <c r="B63" s="34">
        <v>0.2472227417164852</v>
      </c>
      <c r="C63" s="34">
        <v>0.2468538786278999</v>
      </c>
      <c r="D63" s="34">
        <v>0.24807509737965922</v>
      </c>
      <c r="E63" s="34">
        <v>0.24958858104228054</v>
      </c>
      <c r="F63" s="34">
        <v>0.24915062992262985</v>
      </c>
      <c r="G63" s="34">
        <v>0.24716349269846438</v>
      </c>
      <c r="H63" s="34">
        <v>0.24475659139270547</v>
      </c>
      <c r="I63" s="34">
        <v>0.25062473451233724</v>
      </c>
      <c r="J63" s="34">
        <v>0.2482371289035579</v>
      </c>
      <c r="K63" s="34">
        <v>0.24635383256614715</v>
      </c>
      <c r="L63" s="34">
        <v>0.2501790575165594</v>
      </c>
      <c r="M63" s="34">
        <v>0.24856505268591683</v>
      </c>
      <c r="N63" s="33">
        <v>0.24084770182013296</v>
      </c>
      <c r="O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</row>
    <row r="64" ht="15.75" customHeight="1">
      <c r="A64" s="27">
        <v>201903.0</v>
      </c>
      <c r="B64" s="34">
        <v>0.25451033760952857</v>
      </c>
      <c r="C64" s="34">
        <v>0.2600296598795883</v>
      </c>
      <c r="D64" s="34">
        <v>0.2425796862705999</v>
      </c>
      <c r="E64" s="34">
        <v>0.25294177263990464</v>
      </c>
      <c r="F64" s="34">
        <v>0.25060790074102623</v>
      </c>
      <c r="G64" s="34">
        <v>0.24773226976718327</v>
      </c>
      <c r="H64" s="34">
        <v>0.25452850679668715</v>
      </c>
      <c r="I64" s="34">
        <v>0.24641129539609416</v>
      </c>
      <c r="J64" s="34">
        <v>0.24520062253668104</v>
      </c>
      <c r="K64" s="34">
        <v>0.2495491111816398</v>
      </c>
      <c r="L64" s="34">
        <v>0.2497720987873274</v>
      </c>
      <c r="M64" s="34">
        <v>0.24956087333980198</v>
      </c>
      <c r="N64" s="33">
        <v>0.2570864169553685</v>
      </c>
      <c r="O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</row>
    <row r="65" ht="15.75" customHeight="1">
      <c r="A65" s="27">
        <v>201904.0</v>
      </c>
      <c r="B65" s="34">
        <v>0.26041032782353335</v>
      </c>
      <c r="C65" s="34">
        <v>0.25941934583151616</v>
      </c>
      <c r="D65" s="34">
        <v>0.26117745165365686</v>
      </c>
      <c r="E65" s="34">
        <v>0.25875324096743474</v>
      </c>
      <c r="F65" s="34">
        <v>0.2559777100255299</v>
      </c>
      <c r="G65" s="34">
        <v>0.2618841339511092</v>
      </c>
      <c r="H65" s="34">
        <v>0.280553875421972</v>
      </c>
      <c r="I65" s="34">
        <v>0.2599365865525817</v>
      </c>
      <c r="J65" s="34">
        <v>0.25767501584930497</v>
      </c>
      <c r="K65" s="34">
        <v>0.2600253097580443</v>
      </c>
      <c r="L65" s="34">
        <v>0.25468228867038695</v>
      </c>
      <c r="M65" s="34">
        <v>0.2597544628477604</v>
      </c>
      <c r="N65" s="33">
        <v>0.2711602740196089</v>
      </c>
      <c r="O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</row>
    <row r="66" ht="15.75" customHeight="1">
      <c r="A66" s="27">
        <v>202001.0</v>
      </c>
      <c r="B66" s="34">
        <v>0.2454919129816193</v>
      </c>
      <c r="C66" s="34">
        <v>0.24597449164094828</v>
      </c>
      <c r="D66" s="34">
        <v>0.2539051869760813</v>
      </c>
      <c r="E66" s="34">
        <v>0.2481822113359469</v>
      </c>
      <c r="F66" s="34">
        <v>0.2629012359164215</v>
      </c>
      <c r="G66" s="34">
        <v>0.25164904989981357</v>
      </c>
      <c r="H66" s="34">
        <v>0.2026067105209121</v>
      </c>
      <c r="I66" s="34">
        <v>0.2675343498169138</v>
      </c>
      <c r="J66" s="34">
        <v>0.255253952544084</v>
      </c>
      <c r="K66" s="34">
        <v>0.26295397259596687</v>
      </c>
      <c r="L66" s="34">
        <v>0.25109178971977475</v>
      </c>
      <c r="M66" s="34">
        <v>0.2509761093729679</v>
      </c>
      <c r="N66" s="33">
        <v>0.231683734924406</v>
      </c>
      <c r="O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</row>
    <row r="67" ht="15.75" customHeight="1">
      <c r="A67" s="27">
        <v>202002.0</v>
      </c>
      <c r="B67" s="34">
        <v>0.2303306762543493</v>
      </c>
      <c r="C67" s="34">
        <v>0.22201891713093333</v>
      </c>
      <c r="D67" s="34">
        <v>0.22878792553857347</v>
      </c>
      <c r="E67" s="34">
        <v>0.23488570464554706</v>
      </c>
      <c r="F67" s="34">
        <v>0.2158806908270454</v>
      </c>
      <c r="G67" s="34">
        <v>0.23542111811333796</v>
      </c>
      <c r="H67" s="34">
        <v>0.24491058033999522</v>
      </c>
      <c r="I67" s="34">
        <v>0.20233393978378852</v>
      </c>
      <c r="J67" s="34">
        <v>0.23518153841934555</v>
      </c>
      <c r="K67" s="34">
        <v>0.22226532527433032</v>
      </c>
      <c r="L67" s="34">
        <v>0.23678895501054772</v>
      </c>
      <c r="M67" s="34">
        <v>0.22950889284574114</v>
      </c>
      <c r="N67" s="33">
        <v>0.2349217256879307</v>
      </c>
      <c r="O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</row>
    <row r="68" ht="15.75" customHeight="1">
      <c r="A68" s="27">
        <v>202003.0</v>
      </c>
      <c r="B68" s="34">
        <v>0.253538186759932</v>
      </c>
      <c r="C68" s="34">
        <v>0.26363966752036794</v>
      </c>
      <c r="D68" s="34">
        <v>0.23563829842392486</v>
      </c>
      <c r="E68" s="34">
        <v>0.25371341950411874</v>
      </c>
      <c r="F68" s="34">
        <v>0.25187719948133164</v>
      </c>
      <c r="G68" s="34">
        <v>0.24292267974897222</v>
      </c>
      <c r="H68" s="34">
        <v>0.2608161914447985</v>
      </c>
      <c r="I68" s="34">
        <v>0.24568718211256588</v>
      </c>
      <c r="J68" s="34">
        <v>0.24364300974286668</v>
      </c>
      <c r="K68" s="34">
        <v>0.24926336567013044</v>
      </c>
      <c r="L68" s="34">
        <v>0.2531528992243188</v>
      </c>
      <c r="M68" s="34">
        <v>0.2532605367295939</v>
      </c>
      <c r="N68" s="33">
        <v>0.25740916699033467</v>
      </c>
      <c r="O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</row>
    <row r="69" ht="15.75" customHeight="1">
      <c r="A69" s="27">
        <v>202004.0</v>
      </c>
      <c r="B69" s="34">
        <v>0.27063922400409934</v>
      </c>
      <c r="C69" s="34">
        <v>0.26836692370775045</v>
      </c>
      <c r="D69" s="34">
        <v>0.28166858906142045</v>
      </c>
      <c r="E69" s="34">
        <v>0.2632186645143873</v>
      </c>
      <c r="F69" s="34">
        <v>0.2693408737752015</v>
      </c>
      <c r="G69" s="34">
        <v>0.27000715223787636</v>
      </c>
      <c r="H69" s="34">
        <v>0.2916665176942942</v>
      </c>
      <c r="I69" s="34">
        <v>0.2844445282867318</v>
      </c>
      <c r="J69" s="34">
        <v>0.2659214992937038</v>
      </c>
      <c r="K69" s="34">
        <v>0.2655173364595724</v>
      </c>
      <c r="L69" s="34">
        <v>0.2589663560453588</v>
      </c>
      <c r="M69" s="34">
        <v>0.26625446105169714</v>
      </c>
      <c r="N69" s="33">
        <v>0.2759853723973287</v>
      </c>
      <c r="O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</row>
    <row r="70" ht="15.75" customHeight="1">
      <c r="A70" s="27">
        <v>202101.0</v>
      </c>
      <c r="B70" s="34">
        <v>0.2583120668381529</v>
      </c>
      <c r="C70" s="34">
        <v>0.24354244319320625</v>
      </c>
      <c r="D70" s="34">
        <v>0.259115330759692</v>
      </c>
      <c r="E70" s="34">
        <v>0.24598627381079552</v>
      </c>
      <c r="F70" s="34">
        <v>0.2503222763455696</v>
      </c>
      <c r="G70" s="34">
        <v>0.2453474918397405</v>
      </c>
      <c r="H70" s="34">
        <v>0.22879403735694048</v>
      </c>
      <c r="I70" s="34">
        <v>0.2723820918306895</v>
      </c>
      <c r="J70" s="34">
        <v>0.2496348171277241</v>
      </c>
      <c r="K70" s="34">
        <v>0.24643585455973832</v>
      </c>
      <c r="L70" s="34">
        <v>0.24595423145993756</v>
      </c>
      <c r="M70" s="34">
        <v>0.24476666478217893</v>
      </c>
      <c r="N70" s="33">
        <v>0.2368646057335812</v>
      </c>
      <c r="O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</row>
    <row r="71" ht="15.75" customHeight="1">
      <c r="A71" s="27">
        <v>202102.0</v>
      </c>
      <c r="B71" s="34">
        <v>0.2639376754899819</v>
      </c>
      <c r="C71" s="34">
        <v>0.25903072644987646</v>
      </c>
      <c r="D71" s="34">
        <v>0.26194902684850047</v>
      </c>
      <c r="E71" s="34">
        <v>0.2618669439915198</v>
      </c>
      <c r="F71" s="34">
        <v>0.25981269563384846</v>
      </c>
      <c r="G71" s="34">
        <v>0.27493546975381644</v>
      </c>
      <c r="H71" s="34">
        <v>0.25832809463528617</v>
      </c>
      <c r="I71" s="34">
        <v>0.24496597719538452</v>
      </c>
      <c r="J71" s="34">
        <v>0.24889387430122872</v>
      </c>
      <c r="K71" s="34">
        <v>0.25666986661184543</v>
      </c>
      <c r="L71" s="34">
        <v>0.2577104989445906</v>
      </c>
      <c r="M71" s="34">
        <v>0.2563407429044058</v>
      </c>
      <c r="N71" s="33">
        <v>0.2440898980818751</v>
      </c>
      <c r="O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</row>
    <row r="72" ht="15.75" customHeight="1">
      <c r="A72" s="27">
        <v>202103.0</v>
      </c>
      <c r="B72" s="34">
        <v>0.27498227141631293</v>
      </c>
      <c r="C72" s="34">
        <v>0.2800026274879026</v>
      </c>
      <c r="D72" s="34">
        <v>0.2717926982921108</v>
      </c>
      <c r="E72" s="34">
        <v>0.267336518657634</v>
      </c>
      <c r="F72" s="34">
        <v>0.2595890803690056</v>
      </c>
      <c r="G72" s="34">
        <v>0.27680546056485605</v>
      </c>
      <c r="H72" s="34">
        <v>0.2672829492578272</v>
      </c>
      <c r="I72" s="34">
        <v>0.26621385242127354</v>
      </c>
      <c r="J72" s="34">
        <v>0.24496448835919188</v>
      </c>
      <c r="K72" s="34">
        <v>0.2644387583723231</v>
      </c>
      <c r="L72" s="34">
        <v>0.2628403229280112</v>
      </c>
      <c r="M72" s="34">
        <v>0.2632249326709988</v>
      </c>
      <c r="N72" s="33">
        <v>0.23586820466262307</v>
      </c>
      <c r="O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</row>
    <row r="73" ht="15.75" customHeight="1">
      <c r="A73" s="27">
        <v>202104.0</v>
      </c>
      <c r="B73" s="34">
        <v>0.28218437566537957</v>
      </c>
      <c r="C73" s="34">
        <v>0.285185600018864</v>
      </c>
      <c r="D73" s="34">
        <v>0.30851313562659444</v>
      </c>
      <c r="E73" s="34">
        <v>0.2806161537387405</v>
      </c>
      <c r="F73" s="34">
        <v>0.2717003116094655</v>
      </c>
      <c r="G73" s="34">
        <v>0.30244134925290683</v>
      </c>
      <c r="H73" s="34">
        <v>0.2985579765995252</v>
      </c>
      <c r="I73" s="34">
        <v>0.2965383311011105</v>
      </c>
      <c r="J73" s="34">
        <v>0.2651014287449344</v>
      </c>
      <c r="K73" s="34">
        <v>0.2811870756478053</v>
      </c>
      <c r="L73" s="34">
        <v>0.2700764858789949</v>
      </c>
      <c r="M73" s="34">
        <v>0.27818224927215335</v>
      </c>
      <c r="N73" s="33">
        <v>0.28317729152192067</v>
      </c>
      <c r="O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</row>
    <row r="74" ht="15.75" customHeight="1">
      <c r="A74" s="27">
        <v>202201.0</v>
      </c>
      <c r="B74" s="34">
        <v>0.24444794516406093</v>
      </c>
      <c r="C74" s="34">
        <v>0.24322118112089258</v>
      </c>
      <c r="D74" s="34">
        <v>0.2513355849074132</v>
      </c>
      <c r="E74" s="34">
        <v>0.2464746853452677</v>
      </c>
      <c r="F74" s="34">
        <v>0.24993998213473576</v>
      </c>
      <c r="G74" s="34">
        <v>0.24451571453627288</v>
      </c>
      <c r="H74" s="34">
        <v>0.22962582551768285</v>
      </c>
      <c r="I74" s="34">
        <v>0.26179087940689555</v>
      </c>
      <c r="J74" s="34">
        <v>0.24883030662849617</v>
      </c>
      <c r="K74" s="34">
        <v>0.25265833990046743</v>
      </c>
      <c r="L74" s="34">
        <v>0.24815178468254218</v>
      </c>
      <c r="M74" s="34">
        <v>0.24675467876612608</v>
      </c>
      <c r="N74" s="33">
        <v>0.23005427457560917</v>
      </c>
      <c r="O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</row>
    <row r="75" ht="15.75" customHeight="1">
      <c r="A75" s="27">
        <v>202202.0</v>
      </c>
      <c r="B75" s="34">
        <v>0.26530963570510024</v>
      </c>
      <c r="C75" s="34">
        <v>0.2616655440871289</v>
      </c>
      <c r="D75" s="34">
        <v>0.25043827920332984</v>
      </c>
      <c r="E75" s="34">
        <v>0.2600528527682578</v>
      </c>
      <c r="F75" s="34">
        <v>0.2631914619460918</v>
      </c>
      <c r="G75" s="34">
        <v>0.2627881767587963</v>
      </c>
      <c r="H75" s="34">
        <v>0.2477984193040388</v>
      </c>
      <c r="I75" s="34">
        <v>0.26083867091933916</v>
      </c>
      <c r="J75" s="34">
        <v>0.24827184569361171</v>
      </c>
      <c r="K75" s="34">
        <v>0.25365233688941224</v>
      </c>
      <c r="L75" s="34">
        <v>0.2565698903391146</v>
      </c>
      <c r="M75" s="34">
        <v>0.25720714294899916</v>
      </c>
      <c r="N75" s="33">
        <v>0.2441427694339853</v>
      </c>
      <c r="O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</row>
    <row r="76" ht="15.75" customHeight="1">
      <c r="A76" s="27">
        <v>202203.0</v>
      </c>
      <c r="B76" s="34">
        <v>0.27413058496585674</v>
      </c>
      <c r="C76" s="34">
        <v>0.2777783105829618</v>
      </c>
      <c r="D76" s="34">
        <v>0.2537836364586909</v>
      </c>
      <c r="E76" s="34">
        <v>0.26559256841109763</v>
      </c>
      <c r="F76" s="34">
        <v>0.2657831645958256</v>
      </c>
      <c r="G76" s="34">
        <v>0.2511966163037683</v>
      </c>
      <c r="H76" s="34">
        <v>0.26129226836522873</v>
      </c>
      <c r="I76" s="34">
        <v>0.25915972003320725</v>
      </c>
      <c r="J76" s="34">
        <v>0.2442959130944166</v>
      </c>
      <c r="K76" s="34">
        <v>0.2652522900544664</v>
      </c>
      <c r="L76" s="34">
        <v>0.25590203074339307</v>
      </c>
      <c r="M76" s="34">
        <v>0.260934776328763</v>
      </c>
      <c r="N76" s="33">
        <v>0.24857405818542302</v>
      </c>
      <c r="O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</row>
    <row r="77" ht="15.75" customHeight="1">
      <c r="A77" s="27">
        <v>202204.0</v>
      </c>
      <c r="B77" s="34">
        <v>0.2783780049383683</v>
      </c>
      <c r="C77" s="34">
        <v>0.2689473105674695</v>
      </c>
      <c r="D77" s="34">
        <v>0.2834284284373831</v>
      </c>
      <c r="E77" s="34">
        <v>0.2728200441415412</v>
      </c>
      <c r="F77" s="34">
        <v>0.27648631481110614</v>
      </c>
      <c r="G77" s="34">
        <v>0.2689981084552853</v>
      </c>
      <c r="H77" s="34">
        <v>0.28361298572856936</v>
      </c>
      <c r="I77" s="34">
        <v>0.27398693701550564</v>
      </c>
      <c r="J77" s="34">
        <v>0.2663205982903831</v>
      </c>
      <c r="K77" s="34">
        <v>0.2774185806852351</v>
      </c>
      <c r="L77" s="34">
        <v>0.26225093793789417</v>
      </c>
      <c r="M77" s="34">
        <v>0.2740915744152361</v>
      </c>
      <c r="N77" s="33">
        <v>0.2772288978049825</v>
      </c>
      <c r="O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</row>
    <row r="78" ht="15.75" customHeight="1">
      <c r="A78" s="27">
        <v>202301.0</v>
      </c>
      <c r="B78" s="34">
        <v>0.24461692507959945</v>
      </c>
      <c r="C78" s="34">
        <v>0.23796878078834824</v>
      </c>
      <c r="D78" s="34">
        <v>0.25384448874465404</v>
      </c>
      <c r="E78" s="34">
        <v>0.24640202464310815</v>
      </c>
      <c r="F78" s="34">
        <v>0.24808781022047052</v>
      </c>
      <c r="G78" s="34">
        <v>0.24993934048476912</v>
      </c>
      <c r="H78" s="34">
        <v>0.23087550241904223</v>
      </c>
      <c r="I78" s="34">
        <v>0.2574095611196665</v>
      </c>
      <c r="J78" s="34">
        <v>0.25230984606704326</v>
      </c>
      <c r="K78" s="34">
        <v>0.2516390255268864</v>
      </c>
      <c r="L78" s="34">
        <v>0.24885435095715885</v>
      </c>
      <c r="M78" s="34">
        <v>0.24823477000919777</v>
      </c>
      <c r="N78" s="33">
        <v>0.22653075744804763</v>
      </c>
      <c r="O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</row>
    <row r="79" ht="15.75" customHeight="1">
      <c r="A79" s="27">
        <v>202302.0</v>
      </c>
      <c r="B79" s="34">
        <v>0.2585073827640572</v>
      </c>
      <c r="C79" s="34">
        <v>0.24784568290117479</v>
      </c>
      <c r="D79" s="34">
        <v>0.25028042510682325</v>
      </c>
      <c r="E79" s="34">
        <v>0.25597271461057747</v>
      </c>
      <c r="F79" s="34">
        <v>0.2574532517841382</v>
      </c>
      <c r="G79" s="34">
        <v>0.25372431613486435</v>
      </c>
      <c r="H79" s="34">
        <v>0.2497239503539429</v>
      </c>
      <c r="I79" s="34">
        <v>0.261269677137876</v>
      </c>
      <c r="J79" s="34">
        <v>0.25405916717088856</v>
      </c>
      <c r="K79" s="34">
        <v>0.2539676295295433</v>
      </c>
      <c r="L79" s="34">
        <v>0.25038266609918003</v>
      </c>
      <c r="M79" s="34">
        <v>0.25481849013674635</v>
      </c>
      <c r="N79" s="33">
        <v>0.24244995574856468</v>
      </c>
      <c r="O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</row>
    <row r="80" ht="15.75" customHeight="1">
      <c r="A80" s="27">
        <v>202303.0</v>
      </c>
      <c r="B80" s="34">
        <v>0.262475200840847</v>
      </c>
      <c r="C80" s="34">
        <v>0.2667727982948632</v>
      </c>
      <c r="D80" s="34">
        <v>0.24860144335378132</v>
      </c>
      <c r="E80" s="34">
        <v>0.2608479948301805</v>
      </c>
      <c r="F80" s="34">
        <v>0.26162393253712946</v>
      </c>
      <c r="G80" s="34">
        <v>0.2468509664193383</v>
      </c>
      <c r="H80" s="34">
        <v>0.2593604776821669</v>
      </c>
      <c r="I80" s="34">
        <v>0.26232283015700264</v>
      </c>
      <c r="J80" s="34">
        <v>0.2520970907976567</v>
      </c>
      <c r="K80" s="34">
        <v>0.25772494329796297</v>
      </c>
      <c r="L80" s="34">
        <v>0.2499613997459306</v>
      </c>
      <c r="M80" s="34">
        <v>0.2554116493918477</v>
      </c>
      <c r="N80" s="33">
        <v>0.24931192222498294</v>
      </c>
      <c r="O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</row>
    <row r="81" ht="15.75" customHeight="1">
      <c r="A81" s="27">
        <v>202304.0</v>
      </c>
      <c r="B81" s="34">
        <v>0.27155997882718325</v>
      </c>
      <c r="C81" s="34">
        <v>0.2651835991596429</v>
      </c>
      <c r="D81" s="34">
        <v>0.27482129332948757</v>
      </c>
      <c r="E81" s="34">
        <v>0.26567777861934216</v>
      </c>
      <c r="F81" s="34">
        <v>0.27146197928434596</v>
      </c>
      <c r="G81" s="34">
        <v>0.2708436451473425</v>
      </c>
      <c r="H81" s="34">
        <v>0.2820904801625272</v>
      </c>
      <c r="I81" s="34">
        <v>0.27931305589838495</v>
      </c>
      <c r="J81" s="34">
        <v>0.27039421778456757</v>
      </c>
      <c r="K81" s="34">
        <v>0.26221684916728577</v>
      </c>
      <c r="L81" s="34">
        <v>0.2550226940503125</v>
      </c>
      <c r="M81" s="34">
        <v>0.2673481719579739</v>
      </c>
      <c r="N81" s="33">
        <v>0.2817073645784047</v>
      </c>
      <c r="O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</row>
    <row r="82" ht="15.75" customHeight="1">
      <c r="A82" s="27">
        <v>202401.0</v>
      </c>
      <c r="B82" s="34">
        <v>0.2434483135062034</v>
      </c>
      <c r="C82" s="34">
        <v>0.23872935438871415</v>
      </c>
      <c r="D82" s="34">
        <v>0.2592573378604567</v>
      </c>
      <c r="E82" s="34">
        <v>0.24573819735903066</v>
      </c>
      <c r="F82" s="34">
        <v>0.24418184345197702</v>
      </c>
      <c r="G82" s="34">
        <v>0.24637738974788329</v>
      </c>
      <c r="H82" s="34">
        <v>0.23100879891521406</v>
      </c>
      <c r="I82" s="34">
        <v>0.2583133312259729</v>
      </c>
      <c r="J82" s="34">
        <v>0.2480650828333955</v>
      </c>
      <c r="K82" s="34">
        <v>0.252540424028778</v>
      </c>
      <c r="L82" s="34">
        <v>0.24873719363646263</v>
      </c>
      <c r="M82" s="34">
        <v>0.24649968701315983</v>
      </c>
      <c r="N82" s="33">
        <v>0.22418396930062442</v>
      </c>
      <c r="O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</row>
    <row r="83" ht="15.75" customHeight="1">
      <c r="A83" s="27">
        <v>202402.0</v>
      </c>
      <c r="B83" s="34">
        <v>0.25830612467527364</v>
      </c>
      <c r="C83" s="34">
        <v>0.250871159003452</v>
      </c>
      <c r="D83" s="34">
        <v>0.25437541915696976</v>
      </c>
      <c r="E83" s="34">
        <v>0.25601732304971275</v>
      </c>
      <c r="F83" s="34">
        <v>0.25804234457392905</v>
      </c>
      <c r="G83" s="34">
        <v>0.26089837142441347</v>
      </c>
      <c r="H83" s="34">
        <v>0.24925820432272547</v>
      </c>
      <c r="I83" s="34">
        <v>0.2565849759193863</v>
      </c>
      <c r="J83" s="34">
        <v>0.24986378998235867</v>
      </c>
      <c r="K83" s="34">
        <v>0.2520116496175667</v>
      </c>
      <c r="L83" s="34">
        <v>0.2539116875508824</v>
      </c>
      <c r="M83" s="34">
        <v>0.25288915836887654</v>
      </c>
      <c r="N83" s="33">
        <v>0.24280238738739285</v>
      </c>
      <c r="O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</row>
    <row r="84" ht="15.75" customHeight="1">
      <c r="A84" s="27">
        <v>202403.0</v>
      </c>
      <c r="B84" s="34">
        <v>0.2643794230842232</v>
      </c>
      <c r="C84" s="34">
        <v>0.26635813430677246</v>
      </c>
      <c r="D84" s="34">
        <v>0.2552312984954807</v>
      </c>
      <c r="E84" s="34">
        <v>0.2586207108460902</v>
      </c>
      <c r="F84" s="34">
        <v>0.2614190479622312</v>
      </c>
      <c r="G84" s="34">
        <v>0.25818212363811427</v>
      </c>
      <c r="H84" s="34">
        <v>0.2590518401573482</v>
      </c>
      <c r="I84" s="34">
        <v>0.25435476603871543</v>
      </c>
      <c r="J84" s="34">
        <v>0.24981151072359506</v>
      </c>
      <c r="K84" s="34">
        <v>0.2580988631530382</v>
      </c>
      <c r="L84" s="34">
        <v>0.2541657441428713</v>
      </c>
      <c r="M84" s="34">
        <v>0.2542323006364319</v>
      </c>
      <c r="N84" s="33">
        <v>0.2500989166123479</v>
      </c>
      <c r="O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</row>
    <row r="85" ht="15.75" customHeight="1">
      <c r="A85" s="27">
        <v>202404.0</v>
      </c>
      <c r="B85" s="34">
        <v>0.27237771586875753</v>
      </c>
      <c r="C85" s="34">
        <v>0.2655939042668734</v>
      </c>
      <c r="D85" s="34">
        <v>0.2867972746256981</v>
      </c>
      <c r="E85" s="34">
        <v>0.2653400190703002</v>
      </c>
      <c r="F85" s="34">
        <v>0.2688511114467599</v>
      </c>
      <c r="G85" s="34">
        <v>0.27975270887507064</v>
      </c>
      <c r="H85" s="34">
        <v>0.28328366804877475</v>
      </c>
      <c r="I85" s="34">
        <v>0.27495568560711686</v>
      </c>
      <c r="J85" s="34">
        <v>0.27017286228774706</v>
      </c>
      <c r="K85" s="34">
        <v>0.26497689540575414</v>
      </c>
      <c r="L85" s="34">
        <f>1-L82-L83-L84</f>
        <v>0.2431853747</v>
      </c>
      <c r="M85" s="34">
        <f>1-M83-M84-M82</f>
        <v>0.246378854</v>
      </c>
      <c r="N85" s="33">
        <v>0.28291472669963486</v>
      </c>
      <c r="O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O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O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O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O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O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O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O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O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O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O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O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O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O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O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O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O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O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O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O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O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O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O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O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O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O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O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O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O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O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O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O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O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O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O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O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O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O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O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O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O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O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O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O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O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O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O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O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O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O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O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O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O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O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O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O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O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O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O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O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O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O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O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O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O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O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O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O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O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O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O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O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O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O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O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O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O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O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O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O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O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O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O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O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O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O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O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O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O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O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O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O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O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O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O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O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O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O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O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O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O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O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O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O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O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O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O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O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O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O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O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O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O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O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O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O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O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O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O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O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O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O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O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O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O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O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O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O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O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O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O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O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O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O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O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O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O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O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O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O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O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O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O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O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O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O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O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O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O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O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O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O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O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O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O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O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O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O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O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O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O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O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O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O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O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O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O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O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O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O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O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O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O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O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O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O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O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O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O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O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O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O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O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O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O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O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O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O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O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O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O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O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O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O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O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O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O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O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O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O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O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O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O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O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O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O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O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O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O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O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O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O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O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O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O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O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O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O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O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O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O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O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O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O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O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O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O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O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O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O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O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O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O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O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O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O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O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O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O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O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O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O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O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O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O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O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O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O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O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O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O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O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O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O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O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O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O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O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O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O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O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O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O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O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O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O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O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O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O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O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O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O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O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O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O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O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O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O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O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O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O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O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O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O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O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O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O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O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O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O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O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O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O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O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O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O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O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O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O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O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O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O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O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O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O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O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O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O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O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O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O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O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O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O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O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O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O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O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O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O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O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O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O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O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O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O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O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O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O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O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O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O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O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O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O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O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O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O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O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O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O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O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O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O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O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O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O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O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O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O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O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O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O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O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O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O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O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O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O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O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O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O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O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O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O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O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O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O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O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O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O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O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O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O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O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O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O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O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O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O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O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O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O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O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O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O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O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O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O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O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O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O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O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O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O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O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O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O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O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O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O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O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O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O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O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O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O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O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O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O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O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O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O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O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O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O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O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O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O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O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O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O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O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O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O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O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O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O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O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O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O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O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O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O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O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O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O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O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O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O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O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O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O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O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O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O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O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O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O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O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O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O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O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O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O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O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O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O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O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O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O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O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O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O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O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O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O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O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O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O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O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O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O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O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O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O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O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O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O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O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O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O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O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O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O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O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O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O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O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O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O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O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O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O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O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O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O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O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O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O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O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O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O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O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O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O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O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O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O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O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O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O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O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O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O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O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O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O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O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O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O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O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O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O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O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O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O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O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O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O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O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O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O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O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O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O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O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O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O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O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O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O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O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O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O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O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O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O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O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O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O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O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O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O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O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O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O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O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O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O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O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O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O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O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O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O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O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O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O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O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O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O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O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O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O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O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O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O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O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O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O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O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O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O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O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O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O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O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O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O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O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O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O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O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O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O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O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O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O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O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O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O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O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O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O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O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O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O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O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O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O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O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O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O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O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O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O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O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O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O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O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O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O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O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O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O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O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O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O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O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O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O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O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O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O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O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O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O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O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O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O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O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O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O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O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O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O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O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O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O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O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O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O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O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O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O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O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O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O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O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O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O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O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O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O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O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O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O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O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O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O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O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O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O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O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O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O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O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O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O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O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O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O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O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O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O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O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O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O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O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O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O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O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O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O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O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O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O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O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O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O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O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O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O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O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O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O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O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O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O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O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O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O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O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O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O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O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O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O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O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O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O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O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O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O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O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O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O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O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O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O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O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O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O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O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O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O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O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O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O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O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O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O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O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O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O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O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O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O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O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O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O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O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O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O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O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O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O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O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O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O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O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O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O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O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O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O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O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O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O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O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O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O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O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O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O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O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O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O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O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O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O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O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O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O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O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O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O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O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O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O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O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O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O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O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O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O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O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O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O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O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O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O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O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O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O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O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O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O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O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O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O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O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O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O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O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O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O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O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O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O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O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O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O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O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O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O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O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O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O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O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O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O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O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O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O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O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O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O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O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O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O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O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O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O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O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O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O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O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O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O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O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O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O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O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O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O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O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O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O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O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O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O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O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O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O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O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O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O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O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O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O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O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O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O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O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O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O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O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O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O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O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O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O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O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O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O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O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O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O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O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O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O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O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O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O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O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O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O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O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O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O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O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O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O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O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O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O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O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O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O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O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O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O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O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O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hidden="1" min="2" max="2" width="26.43"/>
    <col customWidth="1" hidden="1" min="3" max="3" width="18.71"/>
    <col customWidth="1" hidden="1" min="4" max="4" width="14.14"/>
    <col customWidth="1" hidden="1" min="5" max="5" width="12.57"/>
    <col customWidth="1" min="6" max="6" width="37.86"/>
    <col customWidth="1" min="7" max="7" width="31.57"/>
    <col customWidth="1" min="8" max="26" width="10.71"/>
  </cols>
  <sheetData>
    <row r="1">
      <c r="A1" s="27" t="s">
        <v>19</v>
      </c>
      <c r="B1" s="48" t="s">
        <v>299</v>
      </c>
      <c r="E1" s="49"/>
      <c r="F1" s="33"/>
    </row>
    <row r="2">
      <c r="A2" s="27" t="s">
        <v>201</v>
      </c>
      <c r="B2" s="27" t="s">
        <v>300</v>
      </c>
      <c r="C2" s="50" t="s">
        <v>301</v>
      </c>
      <c r="D2" s="50" t="s">
        <v>302</v>
      </c>
      <c r="F2" s="49" t="s">
        <v>303</v>
      </c>
      <c r="G2" s="7" t="s">
        <v>304</v>
      </c>
    </row>
    <row r="3">
      <c r="A3" s="29">
        <v>2004.0</v>
      </c>
      <c r="B3" s="31">
        <v>1477160.8459954923</v>
      </c>
      <c r="C3" s="51">
        <v>15.728</v>
      </c>
      <c r="D3" s="1">
        <f t="shared" ref="D3:D86" si="1">+B3*C3</f>
        <v>23232785.79</v>
      </c>
      <c r="E3" s="52"/>
      <c r="F3" s="52"/>
      <c r="G3" s="46">
        <v>0.24538296112686042</v>
      </c>
    </row>
    <row r="4">
      <c r="A4" s="29">
        <v>2004.0</v>
      </c>
      <c r="B4" s="31">
        <v>1477160.8459954923</v>
      </c>
      <c r="C4" s="51">
        <v>15.728</v>
      </c>
      <c r="D4" s="7">
        <f t="shared" si="1"/>
        <v>23232785.79</v>
      </c>
      <c r="E4" s="51"/>
      <c r="F4" s="33"/>
      <c r="G4" s="46">
        <v>0.2435224921583369</v>
      </c>
    </row>
    <row r="5">
      <c r="A5" s="29">
        <v>2004.0</v>
      </c>
      <c r="B5" s="31">
        <v>1477160.8459954923</v>
      </c>
      <c r="C5" s="51">
        <v>15.728</v>
      </c>
      <c r="D5" s="7">
        <f t="shared" si="1"/>
        <v>23232785.79</v>
      </c>
      <c r="E5" s="51"/>
      <c r="F5" s="33"/>
      <c r="G5" s="46">
        <v>0.2540742055489632</v>
      </c>
    </row>
    <row r="6">
      <c r="A6" s="29">
        <v>2004.0</v>
      </c>
      <c r="B6" s="31">
        <v>1477160.8459954923</v>
      </c>
      <c r="C6" s="51">
        <v>15.728</v>
      </c>
      <c r="D6" s="7">
        <f t="shared" si="1"/>
        <v>23232785.79</v>
      </c>
      <c r="E6" s="51"/>
      <c r="F6" s="33"/>
      <c r="G6" s="46">
        <v>0.2570203411658396</v>
      </c>
    </row>
    <row r="7">
      <c r="A7" s="29">
        <v>2005.0</v>
      </c>
      <c r="B7" s="31">
        <v>1588645.9532573035</v>
      </c>
      <c r="C7" s="51">
        <v>15.875</v>
      </c>
      <c r="D7" s="7">
        <f t="shared" si="1"/>
        <v>25219754.51</v>
      </c>
      <c r="E7" s="51"/>
      <c r="F7" s="33"/>
      <c r="G7" s="46">
        <v>0.24538296112686042</v>
      </c>
    </row>
    <row r="8">
      <c r="A8" s="29">
        <v>2005.0</v>
      </c>
      <c r="B8" s="31">
        <v>1588645.9532573035</v>
      </c>
      <c r="C8" s="51">
        <v>15.875</v>
      </c>
      <c r="D8" s="7">
        <f t="shared" si="1"/>
        <v>25219754.51</v>
      </c>
      <c r="E8" s="51"/>
      <c r="F8" s="33"/>
      <c r="G8" s="46">
        <v>0.2435224921583369</v>
      </c>
    </row>
    <row r="9">
      <c r="A9" s="29">
        <v>2005.0</v>
      </c>
      <c r="B9" s="31">
        <v>1588645.9532573035</v>
      </c>
      <c r="C9" s="51">
        <v>15.875</v>
      </c>
      <c r="D9" s="7">
        <f t="shared" si="1"/>
        <v>25219754.51</v>
      </c>
      <c r="E9" s="51"/>
      <c r="F9" s="33"/>
      <c r="G9" s="46">
        <v>0.2540742055489632</v>
      </c>
    </row>
    <row r="10">
      <c r="A10" s="29">
        <v>2005.0</v>
      </c>
      <c r="B10" s="31">
        <v>1588645.9532573035</v>
      </c>
      <c r="C10" s="51">
        <v>15.875</v>
      </c>
      <c r="D10" s="7">
        <f t="shared" si="1"/>
        <v>25219754.51</v>
      </c>
      <c r="E10" s="51"/>
      <c r="F10" s="33"/>
      <c r="G10" s="46">
        <v>0.2570203411658396</v>
      </c>
    </row>
    <row r="11">
      <c r="A11" s="29">
        <v>2006.0</v>
      </c>
      <c r="B11" s="31">
        <v>1699501.2688401889</v>
      </c>
      <c r="C11" s="51">
        <v>16.092</v>
      </c>
      <c r="D11" s="7">
        <f t="shared" si="1"/>
        <v>27348374.42</v>
      </c>
      <c r="E11" s="51"/>
      <c r="F11" s="33"/>
      <c r="G11" s="46">
        <v>0.24538296112686042</v>
      </c>
    </row>
    <row r="12">
      <c r="A12" s="29">
        <v>2006.0</v>
      </c>
      <c r="B12" s="31">
        <v>1699501.2688401889</v>
      </c>
      <c r="C12" s="51">
        <v>16.092</v>
      </c>
      <c r="D12" s="7">
        <f t="shared" si="1"/>
        <v>27348374.42</v>
      </c>
      <c r="E12" s="51"/>
      <c r="F12" s="33"/>
      <c r="G12" s="46">
        <v>0.2435224921583369</v>
      </c>
    </row>
    <row r="13">
      <c r="A13" s="29">
        <v>2006.0</v>
      </c>
      <c r="B13" s="31">
        <v>1699501.2688401889</v>
      </c>
      <c r="C13" s="51">
        <v>16.092</v>
      </c>
      <c r="D13" s="7">
        <f t="shared" si="1"/>
        <v>27348374.42</v>
      </c>
      <c r="E13" s="51"/>
      <c r="F13" s="33"/>
      <c r="G13" s="46">
        <v>0.2540742055489632</v>
      </c>
    </row>
    <row r="14">
      <c r="A14" s="29">
        <v>2006.0</v>
      </c>
      <c r="B14" s="31">
        <v>1699501.2688401889</v>
      </c>
      <c r="C14" s="51">
        <v>16.092</v>
      </c>
      <c r="D14" s="7">
        <f t="shared" si="1"/>
        <v>27348374.42</v>
      </c>
      <c r="E14" s="51"/>
      <c r="F14" s="33"/>
      <c r="G14" s="46">
        <v>0.2570203411658396</v>
      </c>
    </row>
    <row r="15">
      <c r="A15" s="29">
        <v>2007.0</v>
      </c>
      <c r="B15" s="31">
        <v>1820667.1011095704</v>
      </c>
      <c r="C15" s="51">
        <v>16.11</v>
      </c>
      <c r="D15" s="7">
        <f t="shared" si="1"/>
        <v>29330947</v>
      </c>
      <c r="E15" s="51"/>
      <c r="F15" s="33"/>
      <c r="G15" s="46">
        <v>0.24538296112686042</v>
      </c>
    </row>
    <row r="16">
      <c r="A16" s="29">
        <v>2007.0</v>
      </c>
      <c r="B16" s="31">
        <v>1820667.1011095704</v>
      </c>
      <c r="C16" s="51">
        <v>16.11</v>
      </c>
      <c r="D16" s="7">
        <f t="shared" si="1"/>
        <v>29330947</v>
      </c>
      <c r="F16" s="33"/>
      <c r="G16" s="46">
        <v>0.2435224921583369</v>
      </c>
    </row>
    <row r="17">
      <c r="A17" s="29">
        <v>2007.0</v>
      </c>
      <c r="B17" s="31">
        <v>1820667.1011095704</v>
      </c>
      <c r="C17" s="51">
        <v>16.11</v>
      </c>
      <c r="D17" s="7">
        <f t="shared" si="1"/>
        <v>29330947</v>
      </c>
      <c r="F17" s="33"/>
      <c r="G17" s="46">
        <v>0.2540742055489632</v>
      </c>
    </row>
    <row r="18">
      <c r="A18" s="29">
        <v>2007.0</v>
      </c>
      <c r="B18" s="31">
        <v>1820667.1011095704</v>
      </c>
      <c r="C18" s="51">
        <v>16.11</v>
      </c>
      <c r="D18" s="7">
        <f t="shared" si="1"/>
        <v>29330947</v>
      </c>
      <c r="F18" s="33"/>
      <c r="G18" s="46">
        <v>0.2570203411658396</v>
      </c>
    </row>
    <row r="19">
      <c r="A19" s="29">
        <v>2008.0</v>
      </c>
      <c r="B19" s="31">
        <v>1923749.392035517</v>
      </c>
      <c r="C19" s="51">
        <v>16.627</v>
      </c>
      <c r="D19" s="7">
        <f t="shared" si="1"/>
        <v>31986181.14</v>
      </c>
      <c r="F19" s="33"/>
      <c r="G19" s="46">
        <v>0.24538296112686042</v>
      </c>
    </row>
    <row r="20">
      <c r="A20" s="29">
        <v>2008.0</v>
      </c>
      <c r="B20" s="31">
        <v>1923749.392035517</v>
      </c>
      <c r="C20" s="51">
        <v>16.627</v>
      </c>
      <c r="D20" s="7">
        <f t="shared" si="1"/>
        <v>31986181.14</v>
      </c>
      <c r="F20" s="33"/>
      <c r="G20" s="46">
        <v>0.2435224921583369</v>
      </c>
    </row>
    <row r="21" ht="15.75" customHeight="1">
      <c r="A21" s="29">
        <v>2008.0</v>
      </c>
      <c r="B21" s="31">
        <v>1923749.392035517</v>
      </c>
      <c r="C21" s="51">
        <v>16.627</v>
      </c>
      <c r="D21" s="7">
        <f t="shared" si="1"/>
        <v>31986181.14</v>
      </c>
      <c r="F21" s="33"/>
      <c r="G21" s="46">
        <v>0.2540742055489632</v>
      </c>
    </row>
    <row r="22" ht="15.75" customHeight="1">
      <c r="A22" s="29">
        <v>2008.0</v>
      </c>
      <c r="B22" s="31">
        <v>1923749.392035517</v>
      </c>
      <c r="C22" s="51">
        <v>16.627</v>
      </c>
      <c r="D22" s="7">
        <f t="shared" si="1"/>
        <v>31986181.14</v>
      </c>
      <c r="F22" s="33"/>
      <c r="G22" s="46">
        <v>0.2570203411658396</v>
      </c>
    </row>
    <row r="23" ht="15.75" customHeight="1">
      <c r="A23" s="29">
        <v>2009.0</v>
      </c>
      <c r="B23" s="31">
        <v>2027590.9112412417</v>
      </c>
      <c r="C23" s="51">
        <v>17.834</v>
      </c>
      <c r="D23" s="7">
        <f t="shared" si="1"/>
        <v>36160056.31</v>
      </c>
      <c r="F23" s="33"/>
      <c r="G23" s="46">
        <v>0.24538296112686042</v>
      </c>
    </row>
    <row r="24" ht="15.75" customHeight="1">
      <c r="A24" s="34">
        <v>2009.0</v>
      </c>
      <c r="B24" s="31">
        <v>2027590.9112412417</v>
      </c>
      <c r="C24" s="51">
        <v>17.834</v>
      </c>
      <c r="D24" s="7">
        <f t="shared" si="1"/>
        <v>36160056.31</v>
      </c>
      <c r="F24" s="33"/>
      <c r="G24" s="46">
        <v>0.2435224921583369</v>
      </c>
    </row>
    <row r="25" ht="15.75" customHeight="1">
      <c r="A25" s="34">
        <v>2009.0</v>
      </c>
      <c r="B25" s="31">
        <v>2027590.9112412417</v>
      </c>
      <c r="C25" s="51">
        <v>17.834</v>
      </c>
      <c r="D25" s="7">
        <f t="shared" si="1"/>
        <v>36160056.31</v>
      </c>
      <c r="F25" s="32"/>
      <c r="G25" s="46">
        <v>0.2540742055489632</v>
      </c>
    </row>
    <row r="26" ht="15.75" customHeight="1">
      <c r="A26" s="34">
        <v>2009.0</v>
      </c>
      <c r="B26" s="31">
        <v>2027590.9112412417</v>
      </c>
      <c r="C26" s="51">
        <v>17.834</v>
      </c>
      <c r="D26" s="7">
        <f t="shared" si="1"/>
        <v>36160056.31</v>
      </c>
      <c r="F26" s="32"/>
      <c r="G26" s="46">
        <v>0.2570203411658396</v>
      </c>
    </row>
    <row r="27" ht="15.75" customHeight="1">
      <c r="A27" s="34">
        <v>2010.0</v>
      </c>
      <c r="B27" s="53">
        <v>2739843.1719627166</v>
      </c>
      <c r="C27" s="51">
        <v>18.932</v>
      </c>
      <c r="D27" s="7">
        <f t="shared" si="1"/>
        <v>51870710.93</v>
      </c>
      <c r="F27" s="33">
        <v>672310.8305594212</v>
      </c>
      <c r="G27" s="47">
        <v>0.24538296112686042</v>
      </c>
    </row>
    <row r="28" ht="15.75" customHeight="1">
      <c r="A28" s="34">
        <v>2010.0</v>
      </c>
      <c r="B28" s="53">
        <v>2739843.1719627166</v>
      </c>
      <c r="C28" s="51">
        <v>18.932</v>
      </c>
      <c r="D28" s="7">
        <f t="shared" si="1"/>
        <v>51870710.93</v>
      </c>
      <c r="F28" s="33">
        <v>667213.4373593635</v>
      </c>
      <c r="G28" s="47">
        <v>0.2435224921583369</v>
      </c>
    </row>
    <row r="29" ht="15.75" customHeight="1">
      <c r="A29" s="34">
        <v>2010.0</v>
      </c>
      <c r="B29" s="53">
        <v>2739843.1719627166</v>
      </c>
      <c r="C29" s="51">
        <v>18.932</v>
      </c>
      <c r="D29" s="7">
        <f t="shared" si="1"/>
        <v>51870710.93</v>
      </c>
      <c r="F29" s="33">
        <v>696123.4772451785</v>
      </c>
      <c r="G29" s="47">
        <v>0.2540742055489632</v>
      </c>
    </row>
    <row r="30" ht="15.75" customHeight="1">
      <c r="A30" s="34">
        <v>2010.0</v>
      </c>
      <c r="B30" s="53">
        <v>2739843.1719627166</v>
      </c>
      <c r="C30" s="51">
        <v>18.932</v>
      </c>
      <c r="D30" s="7">
        <f t="shared" si="1"/>
        <v>51870710.93</v>
      </c>
      <c r="F30" s="33">
        <v>704195.4267987536</v>
      </c>
      <c r="G30" s="47">
        <v>0.2570203411658396</v>
      </c>
    </row>
    <row r="31" ht="15.75" customHeight="1">
      <c r="A31" s="34">
        <v>2011.0</v>
      </c>
      <c r="B31" s="53">
        <v>2915553.938417093</v>
      </c>
      <c r="C31" s="51">
        <v>20.828</v>
      </c>
      <c r="D31" s="7">
        <f t="shared" si="1"/>
        <v>60725157.43</v>
      </c>
      <c r="F31" s="33">
        <v>712385.2584770618</v>
      </c>
      <c r="G31" s="33">
        <v>0.2443395915576265</v>
      </c>
    </row>
    <row r="32" ht="15.75" customHeight="1">
      <c r="A32" s="34">
        <v>2011.0</v>
      </c>
      <c r="B32" s="53">
        <v>2915553.938417093</v>
      </c>
      <c r="C32" s="51">
        <v>20.828</v>
      </c>
      <c r="D32" s="7">
        <f t="shared" si="1"/>
        <v>60725157.43</v>
      </c>
      <c r="F32" s="33">
        <v>708905.8091193669</v>
      </c>
      <c r="G32" s="33">
        <v>0.24314618219831144</v>
      </c>
    </row>
    <row r="33" ht="15.75" customHeight="1">
      <c r="A33" s="34">
        <v>2011.0</v>
      </c>
      <c r="B33" s="53">
        <v>2915553.938417093</v>
      </c>
      <c r="C33" s="51">
        <v>20.828</v>
      </c>
      <c r="D33" s="7">
        <f t="shared" si="1"/>
        <v>60725157.43</v>
      </c>
      <c r="F33" s="33">
        <v>740478.7102482747</v>
      </c>
      <c r="G33" s="33">
        <v>0.25397530825661696</v>
      </c>
    </row>
    <row r="34" ht="15.75" customHeight="1">
      <c r="A34" s="34">
        <v>2011.0</v>
      </c>
      <c r="B34" s="53">
        <v>2915553.938417093</v>
      </c>
      <c r="C34" s="51">
        <v>20.828</v>
      </c>
      <c r="D34" s="7">
        <f t="shared" si="1"/>
        <v>60725157.43</v>
      </c>
      <c r="F34" s="33">
        <v>753784.1605723895</v>
      </c>
      <c r="G34" s="33">
        <v>0.25853891798744516</v>
      </c>
    </row>
    <row r="35" ht="15.75" customHeight="1">
      <c r="A35" s="34">
        <v>2012.0</v>
      </c>
      <c r="B35" s="53">
        <v>3076041.9109357074</v>
      </c>
      <c r="C35" s="51">
        <v>20.828</v>
      </c>
      <c r="D35" s="7">
        <f t="shared" si="1"/>
        <v>64067800.92</v>
      </c>
      <c r="F35" s="33">
        <v>747559.090199546</v>
      </c>
      <c r="G35" s="33">
        <v>0.24302630193102423</v>
      </c>
    </row>
    <row r="36" ht="15.75" customHeight="1">
      <c r="A36" s="34">
        <v>2012.0</v>
      </c>
      <c r="B36" s="53">
        <v>3076041.9109357074</v>
      </c>
      <c r="C36" s="51">
        <v>20.828</v>
      </c>
      <c r="D36" s="7">
        <f t="shared" si="1"/>
        <v>64067800.92</v>
      </c>
      <c r="F36" s="33">
        <v>748353.4640882092</v>
      </c>
      <c r="G36" s="33">
        <v>0.24328454740090522</v>
      </c>
    </row>
    <row r="37" ht="15.75" customHeight="1">
      <c r="A37" s="34">
        <v>2012.0</v>
      </c>
      <c r="B37" s="53">
        <v>3076041.9109357074</v>
      </c>
      <c r="C37" s="51">
        <v>20.828</v>
      </c>
      <c r="D37" s="7">
        <f t="shared" si="1"/>
        <v>64067800.92</v>
      </c>
      <c r="F37" s="33">
        <v>781191.3578582263</v>
      </c>
      <c r="G37" s="33">
        <v>0.2539599200781351</v>
      </c>
    </row>
    <row r="38" ht="15.75" customHeight="1">
      <c r="A38" s="34">
        <v>2012.0</v>
      </c>
      <c r="B38" s="53">
        <v>3076041.9109357074</v>
      </c>
      <c r="C38" s="51">
        <v>20.828</v>
      </c>
      <c r="D38" s="7">
        <f t="shared" si="1"/>
        <v>64067800.92</v>
      </c>
      <c r="F38" s="33">
        <v>798937.9987897258</v>
      </c>
      <c r="G38" s="33">
        <v>0.2597292305899354</v>
      </c>
    </row>
    <row r="39" ht="15.75" customHeight="1">
      <c r="A39" s="34">
        <v>2013.0</v>
      </c>
      <c r="B39" s="53">
        <v>3246870.2262715297</v>
      </c>
      <c r="C39" s="51">
        <v>21.095</v>
      </c>
      <c r="D39" s="7">
        <f t="shared" si="1"/>
        <v>68492727.42</v>
      </c>
      <c r="F39" s="33">
        <v>782555.7848583655</v>
      </c>
      <c r="G39" s="33">
        <v>0.24101849791421934</v>
      </c>
    </row>
    <row r="40" ht="15.75" customHeight="1">
      <c r="A40" s="34">
        <v>2013.0</v>
      </c>
      <c r="B40" s="53">
        <v>3246870.2262715297</v>
      </c>
      <c r="C40" s="51">
        <v>21.095</v>
      </c>
      <c r="D40" s="7">
        <f t="shared" si="1"/>
        <v>68492727.42</v>
      </c>
      <c r="F40" s="33">
        <v>788672.2838993606</v>
      </c>
      <c r="G40" s="33">
        <v>0.24290231174561436</v>
      </c>
    </row>
    <row r="41" ht="15.75" customHeight="1">
      <c r="A41" s="34">
        <v>2013.0</v>
      </c>
      <c r="B41" s="53">
        <v>3246870.2262715297</v>
      </c>
      <c r="C41" s="51">
        <v>21.095</v>
      </c>
      <c r="D41" s="7">
        <f t="shared" si="1"/>
        <v>68492727.42</v>
      </c>
      <c r="F41" s="33">
        <v>825765.2454504131</v>
      </c>
      <c r="G41" s="33">
        <v>0.25432653229219515</v>
      </c>
    </row>
    <row r="42" ht="15.75" customHeight="1">
      <c r="A42" s="34">
        <v>2013.0</v>
      </c>
      <c r="B42" s="53">
        <v>3246870.2262715297</v>
      </c>
      <c r="C42" s="51">
        <v>21.095</v>
      </c>
      <c r="D42" s="7">
        <f t="shared" si="1"/>
        <v>68492727.42</v>
      </c>
      <c r="F42" s="33">
        <v>849876.9120633902</v>
      </c>
      <c r="G42" s="33">
        <v>0.2617526580479711</v>
      </c>
    </row>
    <row r="43" ht="15.75" customHeight="1">
      <c r="A43" s="34">
        <v>2014.0</v>
      </c>
      <c r="B43" s="53">
        <v>3455392.132702027</v>
      </c>
      <c r="C43" s="51">
        <v>21.325</v>
      </c>
      <c r="D43" s="7">
        <f t="shared" si="1"/>
        <v>73686237.23</v>
      </c>
      <c r="F43" s="33">
        <v>825893.9482729401</v>
      </c>
      <c r="G43" s="33">
        <v>0.2390159832965506</v>
      </c>
    </row>
    <row r="44" ht="15.75" customHeight="1">
      <c r="A44" s="34">
        <v>2014.0</v>
      </c>
      <c r="B44" s="53">
        <v>3455392.132702027</v>
      </c>
      <c r="C44" s="51">
        <v>21.325</v>
      </c>
      <c r="D44" s="7">
        <f t="shared" si="1"/>
        <v>73686237.23</v>
      </c>
      <c r="F44" s="33">
        <v>837481.8183042831</v>
      </c>
      <c r="G44" s="33">
        <v>0.24236954479878203</v>
      </c>
    </row>
    <row r="45" ht="15.75" customHeight="1">
      <c r="A45" s="34">
        <v>2014.0</v>
      </c>
      <c r="B45" s="53">
        <v>3455392.132702027</v>
      </c>
      <c r="C45" s="51">
        <v>21.325</v>
      </c>
      <c r="D45" s="7">
        <f t="shared" si="1"/>
        <v>73686237.23</v>
      </c>
      <c r="F45" s="33">
        <v>880165.7945787314</v>
      </c>
      <c r="G45" s="33">
        <v>0.25472240509225924</v>
      </c>
    </row>
    <row r="46" ht="15.75" customHeight="1">
      <c r="A46" s="34">
        <v>2014.0</v>
      </c>
      <c r="B46" s="53">
        <v>3455392.132702027</v>
      </c>
      <c r="C46" s="51">
        <v>21.325</v>
      </c>
      <c r="D46" s="7">
        <f t="shared" si="1"/>
        <v>73686237.23</v>
      </c>
      <c r="F46" s="33">
        <v>911850.5715460724</v>
      </c>
      <c r="G46" s="33">
        <v>0.263892066812408</v>
      </c>
    </row>
    <row r="47" ht="15.75" customHeight="1">
      <c r="A47" s="34">
        <v>2015.0</v>
      </c>
      <c r="B47" s="53">
        <v>3696825.710306961</v>
      </c>
      <c r="C47" s="51">
        <v>22.247</v>
      </c>
      <c r="D47" s="7">
        <f t="shared" si="1"/>
        <v>82243281.58</v>
      </c>
      <c r="F47" s="33">
        <v>877474.5795217394</v>
      </c>
      <c r="G47" s="33">
        <v>0.23735892581446028</v>
      </c>
    </row>
    <row r="48" ht="15.75" customHeight="1">
      <c r="A48" s="34">
        <v>2015.0</v>
      </c>
      <c r="B48" s="53">
        <v>3696825.710306961</v>
      </c>
      <c r="C48" s="51">
        <v>22.247</v>
      </c>
      <c r="D48" s="7">
        <f t="shared" si="1"/>
        <v>82243281.58</v>
      </c>
      <c r="F48" s="33">
        <v>897014.1590873571</v>
      </c>
      <c r="G48" s="33">
        <v>0.24264442778203757</v>
      </c>
    </row>
    <row r="49" ht="15.75" customHeight="1">
      <c r="A49" s="34">
        <v>2015.0</v>
      </c>
      <c r="B49" s="53">
        <v>3696825.710306961</v>
      </c>
      <c r="C49" s="51">
        <v>22.247</v>
      </c>
      <c r="D49" s="7">
        <f t="shared" si="1"/>
        <v>82243281.58</v>
      </c>
      <c r="F49" s="33">
        <v>943204.2781483637</v>
      </c>
      <c r="G49" s="33">
        <v>0.25513896300781946</v>
      </c>
    </row>
    <row r="50" ht="15.75" customHeight="1">
      <c r="A50" s="34">
        <v>2015.0</v>
      </c>
      <c r="B50" s="53">
        <v>3696825.710306961</v>
      </c>
      <c r="C50" s="51">
        <v>22.247</v>
      </c>
      <c r="D50" s="7">
        <f t="shared" si="1"/>
        <v>82243281.58</v>
      </c>
      <c r="F50" s="33">
        <v>979132.6935495008</v>
      </c>
      <c r="G50" s="33">
        <v>0.26485768339568266</v>
      </c>
    </row>
    <row r="51" ht="15.75" customHeight="1">
      <c r="A51" s="34">
        <v>2016.0</v>
      </c>
      <c r="B51" s="53">
        <v>3944143.679437741</v>
      </c>
      <c r="C51" s="51">
        <v>22.647</v>
      </c>
      <c r="D51" s="7">
        <f t="shared" si="1"/>
        <v>89323021.91</v>
      </c>
      <c r="F51" s="33">
        <v>925675.0028170452</v>
      </c>
      <c r="G51" s="33">
        <v>0.23469606536975984</v>
      </c>
    </row>
    <row r="52" ht="15.75" customHeight="1">
      <c r="A52" s="34">
        <v>2016.0</v>
      </c>
      <c r="B52" s="53">
        <v>3944143.679437741</v>
      </c>
      <c r="C52" s="51">
        <v>22.647</v>
      </c>
      <c r="D52" s="7">
        <f t="shared" si="1"/>
        <v>89323021.91</v>
      </c>
      <c r="F52" s="33">
        <v>957512.9705090399</v>
      </c>
      <c r="G52" s="33">
        <v>0.2427682783213259</v>
      </c>
    </row>
    <row r="53" ht="15.75" customHeight="1">
      <c r="A53" s="34">
        <v>2016.0</v>
      </c>
      <c r="B53" s="53">
        <v>3944143.679437741</v>
      </c>
      <c r="C53" s="51">
        <v>22.647</v>
      </c>
      <c r="D53" s="7">
        <f t="shared" si="1"/>
        <v>89323021.91</v>
      </c>
      <c r="E53" s="51"/>
      <c r="F53" s="33">
        <v>1008424.6662879238</v>
      </c>
      <c r="G53" s="33">
        <v>0.25567645305246084</v>
      </c>
    </row>
    <row r="54" ht="15.75" customHeight="1">
      <c r="A54" s="34">
        <v>2016.0</v>
      </c>
      <c r="B54" s="53">
        <v>3944143.679437741</v>
      </c>
      <c r="C54" s="51">
        <v>22.647</v>
      </c>
      <c r="D54" s="7">
        <f t="shared" si="1"/>
        <v>89323021.91</v>
      </c>
      <c r="E54" s="51"/>
      <c r="F54" s="33">
        <v>1052531.0398237323</v>
      </c>
      <c r="G54" s="33">
        <v>0.26685920325645346</v>
      </c>
    </row>
    <row r="55" ht="15.75" customHeight="1">
      <c r="A55" s="34">
        <v>2017.0</v>
      </c>
      <c r="B55" s="53">
        <v>4217874.760824797</v>
      </c>
      <c r="C55" s="51">
        <v>22.763</v>
      </c>
      <c r="D55" s="7">
        <f t="shared" si="1"/>
        <v>96011483.18</v>
      </c>
      <c r="E55" s="51"/>
      <c r="F55" s="33">
        <v>973548.0087711614</v>
      </c>
      <c r="G55" s="33">
        <v>0.23081482120175284</v>
      </c>
    </row>
    <row r="56" ht="15.75" customHeight="1">
      <c r="A56" s="34">
        <v>2017.0</v>
      </c>
      <c r="B56" s="53">
        <v>4217874.760824797</v>
      </c>
      <c r="C56" s="51">
        <v>22.763</v>
      </c>
      <c r="D56" s="7">
        <f t="shared" si="1"/>
        <v>96011483.18</v>
      </c>
      <c r="E56" s="51"/>
      <c r="F56" s="33">
        <v>1021258.3499526338</v>
      </c>
      <c r="G56" s="33">
        <v>0.24212628583427376</v>
      </c>
    </row>
    <row r="57" ht="15.75" customHeight="1">
      <c r="A57" s="34">
        <v>2017.0</v>
      </c>
      <c r="B57" s="53">
        <v>4217874.760824797</v>
      </c>
      <c r="C57" s="51">
        <v>22.763</v>
      </c>
      <c r="D57" s="7">
        <f t="shared" si="1"/>
        <v>96011483.18</v>
      </c>
      <c r="E57" s="51"/>
      <c r="F57" s="33">
        <v>1084418.711997693</v>
      </c>
      <c r="G57" s="33">
        <v>0.25710073757278584</v>
      </c>
    </row>
    <row r="58" ht="15.75" customHeight="1">
      <c r="A58" s="34">
        <v>2017.0</v>
      </c>
      <c r="B58" s="53">
        <v>4217874.760824797</v>
      </c>
      <c r="C58" s="51">
        <v>22.763</v>
      </c>
      <c r="D58" s="7">
        <f t="shared" si="1"/>
        <v>96011483.18</v>
      </c>
      <c r="E58" s="51"/>
      <c r="F58" s="33">
        <v>1138649.6901033085</v>
      </c>
      <c r="G58" s="33">
        <v>0.26995815539118756</v>
      </c>
    </row>
    <row r="59" ht="15.75" customHeight="1">
      <c r="A59" s="34">
        <v>2018.0</v>
      </c>
      <c r="B59" s="53">
        <v>4532739.396421492</v>
      </c>
      <c r="C59" s="51">
        <v>23.245</v>
      </c>
      <c r="D59" s="7">
        <f t="shared" si="1"/>
        <v>105363527.3</v>
      </c>
      <c r="E59" s="51"/>
      <c r="F59" s="33">
        <v>1049314.7382444034</v>
      </c>
      <c r="G59" s="33">
        <v>0.2314968160474473</v>
      </c>
    </row>
    <row r="60" ht="15.75" customHeight="1">
      <c r="A60" s="34">
        <v>2018.0</v>
      </c>
      <c r="B60" s="53">
        <v>4532739.396421492</v>
      </c>
      <c r="C60" s="51">
        <v>23.245</v>
      </c>
      <c r="D60" s="7">
        <f t="shared" si="1"/>
        <v>105363527.3</v>
      </c>
      <c r="E60" s="51"/>
      <c r="F60" s="33">
        <v>1093745.429717001</v>
      </c>
      <c r="G60" s="33">
        <v>0.24129898810871223</v>
      </c>
    </row>
    <row r="61" ht="15.75" customHeight="1">
      <c r="A61" s="34">
        <v>2018.0</v>
      </c>
      <c r="B61" s="53">
        <v>4532739.396421492</v>
      </c>
      <c r="C61" s="51">
        <v>23.245</v>
      </c>
      <c r="D61" s="7">
        <f t="shared" si="1"/>
        <v>105363527.3</v>
      </c>
      <c r="E61" s="51"/>
      <c r="F61" s="33">
        <v>1162450.9657065554</v>
      </c>
      <c r="G61" s="33">
        <v>0.2564566069305214</v>
      </c>
    </row>
    <row r="62" ht="15.75" customHeight="1">
      <c r="A62" s="34">
        <v>2018.0</v>
      </c>
      <c r="B62" s="53">
        <v>4532739.396421492</v>
      </c>
      <c r="C62" s="51">
        <v>23.245</v>
      </c>
      <c r="D62" s="7">
        <f t="shared" si="1"/>
        <v>105363527.3</v>
      </c>
      <c r="F62" s="33">
        <v>1227228.2627535327</v>
      </c>
      <c r="G62" s="33">
        <v>0.2707475889133192</v>
      </c>
    </row>
    <row r="63" ht="15.75" customHeight="1">
      <c r="A63" s="34">
        <v>2019.0</v>
      </c>
      <c r="B63" s="53">
        <v>4866315.598023112</v>
      </c>
      <c r="C63" s="51">
        <v>23.247</v>
      </c>
      <c r="D63" s="7">
        <f t="shared" si="1"/>
        <v>113127238.7</v>
      </c>
      <c r="F63" s="33">
        <v>1123659.558012152</v>
      </c>
      <c r="G63" s="33">
        <v>0.2309056072048896</v>
      </c>
    </row>
    <row r="64" ht="15.75" customHeight="1">
      <c r="A64" s="34">
        <v>2019.0</v>
      </c>
      <c r="B64" s="53">
        <v>4866315.598023112</v>
      </c>
      <c r="C64" s="51">
        <v>23.247</v>
      </c>
      <c r="D64" s="7">
        <f t="shared" si="1"/>
        <v>113127238.7</v>
      </c>
      <c r="F64" s="33">
        <v>1172040.9281153325</v>
      </c>
      <c r="G64" s="33">
        <v>0.24084770182013296</v>
      </c>
    </row>
    <row r="65" ht="15.75" customHeight="1">
      <c r="A65" s="34">
        <v>2019.0</v>
      </c>
      <c r="B65" s="53">
        <v>4866315.598023112</v>
      </c>
      <c r="C65" s="51">
        <v>23.247</v>
      </c>
      <c r="D65" s="7">
        <f t="shared" si="1"/>
        <v>113127238.7</v>
      </c>
      <c r="F65" s="33">
        <v>1251063.640869783</v>
      </c>
      <c r="G65" s="33">
        <v>0.2570864169553685</v>
      </c>
    </row>
    <row r="66" ht="15.75" customHeight="1">
      <c r="A66" s="34">
        <v>2019.0</v>
      </c>
      <c r="B66" s="53">
        <v>4866315.598023112</v>
      </c>
      <c r="C66" s="51">
        <v>23.247</v>
      </c>
      <c r="D66" s="7">
        <f t="shared" si="1"/>
        <v>113127238.7</v>
      </c>
      <c r="F66" s="33">
        <v>1319551.471025844</v>
      </c>
      <c r="G66" s="33">
        <v>0.2711602740196089</v>
      </c>
    </row>
    <row r="67" ht="15.75" customHeight="1">
      <c r="A67" s="34">
        <v>2020.0</v>
      </c>
      <c r="B67" s="54">
        <v>5005755.653262253</v>
      </c>
      <c r="C67" s="51">
        <v>23.25</v>
      </c>
      <c r="D67" s="7">
        <f t="shared" si="1"/>
        <v>116383818.9</v>
      </c>
      <c r="F67" s="33">
        <v>1159772.5419081606</v>
      </c>
      <c r="G67" s="33">
        <v>0.231683734924406</v>
      </c>
    </row>
    <row r="68" ht="15.75" customHeight="1">
      <c r="A68" s="34">
        <v>2020.0</v>
      </c>
      <c r="B68" s="54">
        <v>5005755.653262253</v>
      </c>
      <c r="C68" s="51">
        <v>23.25</v>
      </c>
      <c r="D68" s="7">
        <f t="shared" si="1"/>
        <v>116383818.9</v>
      </c>
      <c r="F68" s="33">
        <v>1175981.417251583</v>
      </c>
      <c r="G68" s="33">
        <v>0.2349217256879307</v>
      </c>
    </row>
    <row r="69" ht="15.75" customHeight="1">
      <c r="A69" s="34">
        <v>2020.0</v>
      </c>
      <c r="B69" s="54">
        <v>5005755.653262253</v>
      </c>
      <c r="C69" s="51">
        <v>23.25</v>
      </c>
      <c r="D69" s="7">
        <f t="shared" si="1"/>
        <v>116383818.9</v>
      </c>
      <c r="F69" s="33">
        <v>1288550.031396245</v>
      </c>
      <c r="G69" s="33">
        <v>0.25740916699033467</v>
      </c>
    </row>
    <row r="70" ht="15.75" customHeight="1">
      <c r="A70" s="34">
        <v>2020.0</v>
      </c>
      <c r="B70" s="54">
        <v>5005755.653262253</v>
      </c>
      <c r="C70" s="51">
        <v>23.25</v>
      </c>
      <c r="D70" s="7">
        <f t="shared" si="1"/>
        <v>116383818.9</v>
      </c>
      <c r="F70" s="33">
        <v>1381539.6103621875</v>
      </c>
      <c r="G70" s="33">
        <v>0.2759853723973287</v>
      </c>
    </row>
    <row r="71" ht="15.75" customHeight="1">
      <c r="A71" s="34">
        <v>2021.0</v>
      </c>
      <c r="B71" s="31">
        <v>5133589.055868646</v>
      </c>
      <c r="C71" s="51">
        <v>22.79</v>
      </c>
      <c r="D71" s="7">
        <f t="shared" si="1"/>
        <v>116994494.6</v>
      </c>
      <c r="F71" s="33">
        <v>1215965.5477165543</v>
      </c>
      <c r="G71" s="33">
        <v>0.2368646057335812</v>
      </c>
    </row>
    <row r="72" ht="15.75" customHeight="1">
      <c r="A72" s="34">
        <v>2021.0</v>
      </c>
      <c r="B72" s="31">
        <v>5133589.055868646</v>
      </c>
      <c r="C72" s="51">
        <v>22.79</v>
      </c>
      <c r="D72" s="7">
        <f t="shared" si="1"/>
        <v>116994494.6</v>
      </c>
      <c r="F72" s="33">
        <v>1253057.2294412071</v>
      </c>
      <c r="G72" s="33">
        <v>0.2440898980818751</v>
      </c>
    </row>
    <row r="73" ht="15.75" customHeight="1">
      <c r="A73" s="34">
        <v>2021.0</v>
      </c>
      <c r="B73" s="31">
        <v>5133589.055868646</v>
      </c>
      <c r="C73" s="51">
        <v>22.79</v>
      </c>
      <c r="D73" s="7">
        <f t="shared" si="1"/>
        <v>116994494.6</v>
      </c>
      <c r="F73" s="33">
        <v>1210850.4340834278</v>
      </c>
      <c r="G73" s="33">
        <v>0.23586820466262307</v>
      </c>
    </row>
    <row r="74" ht="15.75" customHeight="1">
      <c r="A74" s="34">
        <v>2021.0</v>
      </c>
      <c r="B74" s="31">
        <v>5133589.055868646</v>
      </c>
      <c r="C74" s="51">
        <v>22.79</v>
      </c>
      <c r="D74" s="7">
        <f t="shared" si="1"/>
        <v>116994494.6</v>
      </c>
      <c r="F74" s="33">
        <v>1453715.8446274572</v>
      </c>
      <c r="G74" s="33">
        <v>0.28317729152192067</v>
      </c>
    </row>
    <row r="75" ht="15.75" customHeight="1">
      <c r="A75" s="34">
        <v>2022.0</v>
      </c>
      <c r="B75" s="55">
        <v>5571869.247157209</v>
      </c>
      <c r="C75" s="51">
        <v>23.66</v>
      </c>
      <c r="D75" s="7">
        <f t="shared" si="1"/>
        <v>131830426.4</v>
      </c>
      <c r="F75" s="33">
        <v>1281832.3376848972</v>
      </c>
      <c r="G75" s="33">
        <v>0.23005427457560917</v>
      </c>
    </row>
    <row r="76" ht="15.75" customHeight="1">
      <c r="A76" s="34">
        <v>2022.0</v>
      </c>
      <c r="B76" s="55">
        <v>5571869.247157209</v>
      </c>
      <c r="C76" s="51">
        <v>23.66</v>
      </c>
      <c r="D76" s="7">
        <f t="shared" si="1"/>
        <v>131830426.4</v>
      </c>
      <c r="F76" s="33">
        <v>1360331.5889250156</v>
      </c>
      <c r="G76" s="33">
        <v>0.2441427694339853</v>
      </c>
    </row>
    <row r="77" ht="15.75" customHeight="1">
      <c r="A77" s="34">
        <v>2022.0</v>
      </c>
      <c r="B77" s="55">
        <v>5571869.247157209</v>
      </c>
      <c r="C77" s="51">
        <v>23.66</v>
      </c>
      <c r="D77" s="7">
        <f t="shared" si="1"/>
        <v>131830426.4</v>
      </c>
      <c r="F77" s="33">
        <v>1385022.1504444252</v>
      </c>
      <c r="G77" s="33">
        <v>0.24857405818542302</v>
      </c>
    </row>
    <row r="78" ht="15.75" customHeight="1">
      <c r="A78" s="34">
        <v>2022.0</v>
      </c>
      <c r="B78" s="55">
        <v>5571869.247157209</v>
      </c>
      <c r="C78" s="51">
        <v>23.66</v>
      </c>
      <c r="D78" s="7">
        <f t="shared" si="1"/>
        <v>131830426.4</v>
      </c>
      <c r="F78" s="33">
        <v>1544683.1701028706</v>
      </c>
      <c r="G78" s="33">
        <v>0.2772288978049825</v>
      </c>
    </row>
    <row r="79" ht="15.75" customHeight="1">
      <c r="A79" s="34">
        <v>2023.0</v>
      </c>
      <c r="B79" s="56">
        <v>5854085.762955336</v>
      </c>
      <c r="C79" s="51">
        <v>24.41</v>
      </c>
      <c r="D79" s="7">
        <f t="shared" si="1"/>
        <v>142898233.5</v>
      </c>
      <c r="F79" s="33">
        <v>1326130.4820481043</v>
      </c>
      <c r="G79" s="33">
        <v>0.22653075744804763</v>
      </c>
    </row>
    <row r="80" ht="15.75" customHeight="1">
      <c r="A80" s="34">
        <v>2023.0</v>
      </c>
      <c r="B80" s="56">
        <v>5854085.762955336</v>
      </c>
      <c r="C80" s="51">
        <v>24.41</v>
      </c>
      <c r="D80" s="7">
        <f t="shared" si="1"/>
        <v>142898233.5</v>
      </c>
      <c r="F80" s="33">
        <v>1419322.834176824</v>
      </c>
      <c r="G80" s="33">
        <v>0.24244995574856468</v>
      </c>
    </row>
    <row r="81" ht="15.75" customHeight="1">
      <c r="A81" s="34">
        <v>2023.0</v>
      </c>
      <c r="B81" s="56">
        <v>5854085.762955336</v>
      </c>
      <c r="C81" s="51">
        <v>24.41</v>
      </c>
      <c r="D81" s="7">
        <f t="shared" si="1"/>
        <v>142898233.5</v>
      </c>
      <c r="F81" s="33">
        <v>1459493.374432301</v>
      </c>
      <c r="G81" s="33">
        <v>0.24931192222498294</v>
      </c>
    </row>
    <row r="82" ht="15.75" customHeight="1">
      <c r="A82" s="34">
        <v>2023.0</v>
      </c>
      <c r="B82" s="56">
        <v>5854085.762955336</v>
      </c>
      <c r="C82" s="51">
        <v>24.41</v>
      </c>
      <c r="D82" s="7">
        <f t="shared" si="1"/>
        <v>142898233.5</v>
      </c>
      <c r="F82" s="33">
        <v>1649139.0722981074</v>
      </c>
      <c r="G82" s="33">
        <v>0.2817073645784047</v>
      </c>
    </row>
    <row r="83" ht="15.75" customHeight="1">
      <c r="A83" s="34">
        <v>2024.0</v>
      </c>
      <c r="B83" s="56">
        <v>6269209.955681868</v>
      </c>
      <c r="C83" s="51">
        <v>25.448</v>
      </c>
      <c r="D83" s="7">
        <f t="shared" si="1"/>
        <v>159538855</v>
      </c>
      <c r="F83" s="33">
        <v>1405456.372243753</v>
      </c>
      <c r="G83" s="33">
        <v>0.22418396930062442</v>
      </c>
    </row>
    <row r="84" ht="15.75" customHeight="1">
      <c r="A84" s="34">
        <v>2024.0</v>
      </c>
      <c r="B84" s="56">
        <v>6269209.955681868</v>
      </c>
      <c r="C84" s="51">
        <v>25.448</v>
      </c>
      <c r="D84" s="7">
        <f t="shared" si="1"/>
        <v>159538855</v>
      </c>
      <c r="F84" s="33">
        <v>1522179.1442723689</v>
      </c>
      <c r="G84" s="33">
        <v>0.24280238738739285</v>
      </c>
    </row>
    <row r="85" ht="15.75" customHeight="1">
      <c r="A85" s="34">
        <v>2024.0</v>
      </c>
      <c r="B85" s="56">
        <v>6269209.955681868</v>
      </c>
      <c r="C85" s="51">
        <v>25.448</v>
      </c>
      <c r="D85" s="7">
        <f t="shared" si="1"/>
        <v>159538855</v>
      </c>
      <c r="F85" s="33">
        <v>1567922.6179313809</v>
      </c>
      <c r="G85" s="33">
        <v>0.2500989166123479</v>
      </c>
    </row>
    <row r="86" ht="15.75" customHeight="1">
      <c r="A86" s="34">
        <v>2024.0</v>
      </c>
      <c r="B86" s="56">
        <v>6269209.955681868</v>
      </c>
      <c r="C86" s="51">
        <v>25.448</v>
      </c>
      <c r="D86" s="7">
        <f t="shared" si="1"/>
        <v>159538855</v>
      </c>
      <c r="F86" s="33">
        <v>1773651.8212343655</v>
      </c>
      <c r="G86" s="33">
        <v>0.28291472669963486</v>
      </c>
    </row>
    <row r="87" ht="15.75" customHeight="1">
      <c r="A87" s="57" t="s">
        <v>305</v>
      </c>
      <c r="F87" s="33"/>
      <c r="G87" s="33"/>
    </row>
    <row r="88" ht="15.75" customHeight="1">
      <c r="A88" s="58" t="s">
        <v>299</v>
      </c>
      <c r="F88" s="33"/>
      <c r="G88" s="33"/>
    </row>
    <row r="89" ht="15.75" customHeight="1">
      <c r="A89" s="34"/>
      <c r="F89" s="33"/>
      <c r="G89" s="33"/>
    </row>
    <row r="90" ht="15.75" customHeight="1">
      <c r="A90" s="34"/>
      <c r="F90" s="33"/>
      <c r="G90" s="33"/>
    </row>
    <row r="91" ht="15.75" customHeight="1">
      <c r="A91" s="33"/>
      <c r="F91" s="33"/>
      <c r="G91" s="33"/>
    </row>
    <row r="92" ht="15.75" customHeight="1">
      <c r="A92" s="33"/>
      <c r="F92" s="33"/>
      <c r="G92" s="33"/>
    </row>
    <row r="93" ht="15.75" customHeight="1">
      <c r="A93" s="33"/>
      <c r="F93" s="33"/>
      <c r="G93" s="33"/>
    </row>
    <row r="94" ht="15.75" customHeight="1">
      <c r="A94" s="33"/>
      <c r="F94" s="33"/>
      <c r="G94" s="33"/>
    </row>
    <row r="95" ht="15.75" customHeight="1">
      <c r="A95" s="33"/>
      <c r="F95" s="33"/>
      <c r="G95" s="33"/>
    </row>
    <row r="96" ht="15.75" customHeight="1">
      <c r="A96" s="33"/>
      <c r="F96" s="33"/>
      <c r="G96" s="33"/>
    </row>
    <row r="97" ht="15.75" customHeight="1">
      <c r="A97" s="33"/>
      <c r="F97" s="33"/>
      <c r="G97" s="33"/>
    </row>
    <row r="98" ht="15.75" customHeight="1">
      <c r="A98" s="33"/>
      <c r="F98" s="33"/>
      <c r="G98" s="33"/>
    </row>
    <row r="99" ht="15.75" customHeight="1">
      <c r="A99" s="33"/>
      <c r="F99" s="33"/>
      <c r="G99" s="33"/>
    </row>
    <row r="100" ht="15.75" customHeight="1">
      <c r="A100" s="33"/>
      <c r="F100" s="33"/>
      <c r="G100" s="33"/>
    </row>
    <row r="101" ht="15.75" customHeight="1">
      <c r="A101" s="33"/>
      <c r="F101" s="33"/>
      <c r="G101" s="33"/>
    </row>
    <row r="102" ht="15.75" customHeight="1">
      <c r="A102" s="27"/>
      <c r="F102" s="33"/>
      <c r="G102" s="33"/>
    </row>
    <row r="103" ht="15.75" customHeight="1">
      <c r="A103" s="27"/>
      <c r="F103" s="33"/>
      <c r="G103" s="33"/>
    </row>
    <row r="104" ht="15.75" customHeight="1">
      <c r="A104" s="27"/>
      <c r="F104" s="33"/>
      <c r="G104" s="33"/>
    </row>
    <row r="105" ht="15.75" customHeight="1">
      <c r="A105" s="27"/>
      <c r="F105" s="33"/>
      <c r="G105" s="33"/>
    </row>
    <row r="106" ht="15.75" customHeight="1">
      <c r="A106" s="27"/>
      <c r="F106" s="33"/>
      <c r="G106" s="33"/>
    </row>
    <row r="107" ht="15.75" customHeight="1">
      <c r="A107" s="27"/>
      <c r="F107" s="33"/>
      <c r="G107" s="33"/>
    </row>
    <row r="108" ht="15.75" customHeight="1">
      <c r="A108" s="27"/>
      <c r="F108" s="33"/>
      <c r="G108" s="33"/>
    </row>
    <row r="109" ht="15.75" customHeight="1">
      <c r="A109" s="27"/>
      <c r="F109" s="33"/>
      <c r="G109" s="33"/>
    </row>
    <row r="110" ht="15.75" customHeight="1">
      <c r="A110" s="27"/>
      <c r="F110" s="33"/>
      <c r="G110" s="33"/>
    </row>
    <row r="111" ht="15.75" customHeight="1">
      <c r="A111" s="27"/>
      <c r="F111" s="33"/>
      <c r="G111" s="33"/>
    </row>
    <row r="112" ht="15.75" customHeight="1">
      <c r="A112" s="27"/>
      <c r="F112" s="33"/>
      <c r="G112" s="33"/>
    </row>
    <row r="113" ht="15.75" customHeight="1">
      <c r="A113" s="27"/>
      <c r="F113" s="33"/>
      <c r="G113" s="33"/>
    </row>
    <row r="114" ht="15.75" customHeight="1">
      <c r="A114" s="27"/>
      <c r="F114" s="33"/>
      <c r="G114" s="33"/>
    </row>
    <row r="115" ht="15.75" customHeight="1">
      <c r="A115" s="27"/>
      <c r="F115" s="33"/>
      <c r="G115" s="33"/>
    </row>
    <row r="116" ht="15.75" customHeight="1">
      <c r="A116" s="27"/>
      <c r="F116" s="33"/>
      <c r="G116" s="33"/>
    </row>
    <row r="117" ht="15.75" customHeight="1">
      <c r="A117" s="27"/>
      <c r="F117" s="33"/>
      <c r="G117" s="33"/>
    </row>
    <row r="118" ht="15.75" customHeight="1">
      <c r="A118" s="27"/>
      <c r="F118" s="33"/>
      <c r="G118" s="33"/>
    </row>
    <row r="119" ht="15.75" customHeight="1">
      <c r="A119" s="27"/>
      <c r="F119" s="33"/>
      <c r="G119" s="33"/>
    </row>
    <row r="120" ht="15.75" customHeight="1">
      <c r="A120" s="27"/>
      <c r="F120" s="33"/>
      <c r="G120" s="33"/>
    </row>
    <row r="121" ht="15.75" customHeight="1">
      <c r="A121" s="27"/>
      <c r="F121" s="33"/>
      <c r="G121" s="33"/>
    </row>
    <row r="122" ht="15.75" customHeight="1">
      <c r="A122" s="27"/>
      <c r="F122" s="33"/>
      <c r="G122" s="33"/>
    </row>
    <row r="123" ht="15.75" customHeight="1">
      <c r="A123" s="27"/>
      <c r="F123" s="33"/>
      <c r="G123" s="33"/>
    </row>
    <row r="124" ht="15.75" customHeight="1">
      <c r="A124" s="27"/>
      <c r="F124" s="33"/>
      <c r="G124" s="33"/>
    </row>
    <row r="125" ht="15.75" customHeight="1">
      <c r="A125" s="27"/>
      <c r="F125" s="33"/>
      <c r="G125" s="33"/>
    </row>
    <row r="126" ht="15.75" customHeight="1">
      <c r="A126" s="27"/>
      <c r="F126" s="33"/>
      <c r="G126" s="33"/>
    </row>
    <row r="127" ht="15.75" customHeight="1">
      <c r="A127" s="27"/>
      <c r="F127" s="33"/>
      <c r="G127" s="33"/>
    </row>
    <row r="128" ht="15.75" customHeight="1">
      <c r="A128" s="27"/>
      <c r="F128" s="33"/>
      <c r="G128" s="33"/>
    </row>
    <row r="129" ht="15.75" customHeight="1">
      <c r="A129" s="27"/>
      <c r="F129" s="33"/>
      <c r="G129" s="33"/>
    </row>
    <row r="130" ht="15.75" customHeight="1">
      <c r="A130" s="27"/>
      <c r="F130" s="33"/>
      <c r="G130" s="33"/>
    </row>
    <row r="131" ht="15.75" customHeight="1">
      <c r="A131" s="27"/>
      <c r="F131" s="33"/>
      <c r="G131" s="33"/>
    </row>
    <row r="132" ht="15.75" customHeight="1">
      <c r="A132" s="27"/>
      <c r="F132" s="33"/>
      <c r="G132" s="33"/>
    </row>
    <row r="133" ht="15.75" customHeight="1">
      <c r="A133" s="27"/>
      <c r="F133" s="33"/>
      <c r="G133" s="33"/>
    </row>
    <row r="134" ht="15.75" customHeight="1">
      <c r="A134" s="27"/>
      <c r="F134" s="33"/>
      <c r="G134" s="33"/>
    </row>
    <row r="135" ht="15.75" customHeight="1">
      <c r="A135" s="27"/>
      <c r="F135" s="33"/>
      <c r="G135" s="33"/>
    </row>
    <row r="136" ht="15.75" customHeight="1">
      <c r="A136" s="27"/>
      <c r="F136" s="33"/>
      <c r="G136" s="33"/>
    </row>
    <row r="137" ht="15.75" customHeight="1">
      <c r="A137" s="27"/>
      <c r="F137" s="33"/>
      <c r="G137" s="33"/>
    </row>
    <row r="138" ht="15.75" customHeight="1">
      <c r="A138" s="27"/>
      <c r="F138" s="33"/>
      <c r="G138" s="33"/>
    </row>
    <row r="139" ht="15.75" customHeight="1">
      <c r="A139" s="27"/>
      <c r="F139" s="33"/>
      <c r="G139" s="33"/>
    </row>
    <row r="140" ht="15.75" customHeight="1">
      <c r="A140" s="27"/>
      <c r="F140" s="33"/>
      <c r="G140" s="33"/>
    </row>
    <row r="141" ht="15.75" customHeight="1">
      <c r="A141" s="27"/>
      <c r="F141" s="33"/>
      <c r="G141" s="33"/>
    </row>
    <row r="142" ht="15.75" customHeight="1">
      <c r="A142" s="27"/>
      <c r="F142" s="33"/>
      <c r="G142" s="33"/>
    </row>
    <row r="143" ht="15.75" customHeight="1">
      <c r="A143" s="27"/>
      <c r="F143" s="33"/>
      <c r="G143" s="33"/>
    </row>
    <row r="144" ht="15.75" customHeight="1">
      <c r="A144" s="27"/>
      <c r="F144" s="33"/>
      <c r="G144" s="33"/>
    </row>
    <row r="145" ht="15.75" customHeight="1">
      <c r="A145" s="27"/>
      <c r="F145" s="33"/>
      <c r="G145" s="33"/>
    </row>
    <row r="146" ht="15.75" customHeight="1">
      <c r="A146" s="27"/>
      <c r="F146" s="33"/>
      <c r="G146" s="33"/>
    </row>
    <row r="147" ht="15.75" customHeight="1">
      <c r="A147" s="27"/>
      <c r="F147" s="33"/>
      <c r="G147" s="33"/>
    </row>
    <row r="148" ht="15.75" customHeight="1">
      <c r="A148" s="27"/>
      <c r="F148" s="33"/>
      <c r="G148" s="33"/>
    </row>
    <row r="149" ht="15.75" customHeight="1">
      <c r="A149" s="27"/>
      <c r="F149" s="33"/>
      <c r="G149" s="33"/>
    </row>
    <row r="150" ht="15.75" customHeight="1">
      <c r="A150" s="27"/>
      <c r="F150" s="33"/>
      <c r="G150" s="33"/>
    </row>
    <row r="151" ht="15.75" customHeight="1">
      <c r="A151" s="27"/>
      <c r="F151" s="33"/>
      <c r="G151" s="33"/>
    </row>
    <row r="152" ht="15.75" customHeight="1">
      <c r="A152" s="27"/>
      <c r="F152" s="33"/>
      <c r="G152" s="33"/>
    </row>
    <row r="153" ht="15.75" customHeight="1">
      <c r="A153" s="27"/>
      <c r="F153" s="33"/>
      <c r="G153" s="33"/>
    </row>
    <row r="154" ht="15.75" customHeight="1">
      <c r="A154" s="27"/>
      <c r="F154" s="33"/>
      <c r="G154" s="33"/>
    </row>
    <row r="155" ht="15.75" customHeight="1">
      <c r="A155" s="27"/>
      <c r="F155" s="33"/>
      <c r="G155" s="33"/>
    </row>
    <row r="156" ht="15.75" customHeight="1">
      <c r="A156" s="27"/>
      <c r="F156" s="33"/>
      <c r="G156" s="33"/>
    </row>
    <row r="157" ht="15.75" customHeight="1">
      <c r="A157" s="27"/>
      <c r="F157" s="33"/>
      <c r="G157" s="33"/>
    </row>
    <row r="158" ht="15.75" customHeight="1">
      <c r="A158" s="27"/>
      <c r="F158" s="33"/>
      <c r="G158" s="33"/>
    </row>
    <row r="159" ht="15.75" customHeight="1">
      <c r="A159" s="27"/>
      <c r="F159" s="33"/>
      <c r="G159" s="33"/>
    </row>
    <row r="160" ht="15.75" customHeight="1">
      <c r="A160" s="27"/>
      <c r="F160" s="33"/>
      <c r="G160" s="33"/>
    </row>
    <row r="161" ht="15.75" customHeight="1">
      <c r="A161" s="27"/>
      <c r="F161" s="33"/>
      <c r="G161" s="33"/>
    </row>
    <row r="162" ht="15.75" customHeight="1">
      <c r="A162" s="27"/>
      <c r="F162" s="33"/>
      <c r="G162" s="33"/>
    </row>
    <row r="163" ht="15.75" customHeight="1">
      <c r="A163" s="27"/>
      <c r="F163" s="33"/>
      <c r="G163" s="33"/>
    </row>
    <row r="164" ht="15.75" customHeight="1">
      <c r="A164" s="27"/>
      <c r="F164" s="33"/>
      <c r="G164" s="33"/>
    </row>
    <row r="165" ht="15.75" customHeight="1">
      <c r="A165" s="27"/>
      <c r="F165" s="33"/>
      <c r="G165" s="33"/>
    </row>
    <row r="166" ht="15.75" customHeight="1">
      <c r="A166" s="27"/>
      <c r="F166" s="33"/>
      <c r="G166" s="33"/>
    </row>
    <row r="167" ht="15.75" customHeight="1">
      <c r="A167" s="27"/>
      <c r="F167" s="33"/>
      <c r="G167" s="33"/>
    </row>
    <row r="168" ht="15.75" customHeight="1">
      <c r="A168" s="27"/>
      <c r="F168" s="33"/>
      <c r="G168" s="33"/>
    </row>
    <row r="169" ht="15.75" customHeight="1">
      <c r="A169" s="27"/>
      <c r="F169" s="33"/>
      <c r="G169" s="33"/>
    </row>
    <row r="170" ht="15.75" customHeight="1">
      <c r="A170" s="27"/>
      <c r="F170" s="33"/>
      <c r="G170" s="33"/>
    </row>
    <row r="171" ht="15.75" customHeight="1">
      <c r="A171" s="27"/>
      <c r="F171" s="33"/>
      <c r="G171" s="33"/>
    </row>
    <row r="172" ht="15.75" customHeight="1">
      <c r="A172" s="27"/>
      <c r="F172" s="33"/>
      <c r="G172" s="33"/>
    </row>
    <row r="173" ht="15.75" customHeight="1">
      <c r="A173" s="27"/>
      <c r="F173" s="33"/>
      <c r="G173" s="33"/>
    </row>
    <row r="174" ht="15.75" customHeight="1">
      <c r="A174" s="27"/>
      <c r="F174" s="33"/>
      <c r="G174" s="33"/>
    </row>
    <row r="175" ht="15.75" customHeight="1">
      <c r="A175" s="27"/>
      <c r="F175" s="33"/>
      <c r="G175" s="33"/>
    </row>
    <row r="176" ht="15.75" customHeight="1">
      <c r="A176" s="27"/>
      <c r="F176" s="33"/>
      <c r="G176" s="33"/>
    </row>
    <row r="177" ht="15.75" customHeight="1">
      <c r="A177" s="27"/>
      <c r="F177" s="33"/>
      <c r="G177" s="33"/>
    </row>
    <row r="178" ht="15.75" customHeight="1">
      <c r="A178" s="27"/>
      <c r="F178" s="33"/>
      <c r="G178" s="33"/>
    </row>
    <row r="179" ht="15.75" customHeight="1">
      <c r="A179" s="27"/>
      <c r="F179" s="33"/>
      <c r="G179" s="33"/>
    </row>
    <row r="180" ht="15.75" customHeight="1">
      <c r="A180" s="27"/>
      <c r="F180" s="33"/>
      <c r="G180" s="33"/>
    </row>
    <row r="181" ht="15.75" customHeight="1">
      <c r="A181" s="27"/>
      <c r="F181" s="33"/>
      <c r="G181" s="33"/>
    </row>
    <row r="182" ht="15.75" customHeight="1">
      <c r="A182" s="27"/>
      <c r="F182" s="33"/>
      <c r="G182" s="33"/>
    </row>
    <row r="183" ht="15.75" customHeight="1">
      <c r="A183" s="27"/>
      <c r="F183" s="33"/>
      <c r="G183" s="33"/>
    </row>
    <row r="184" ht="15.75" customHeight="1">
      <c r="A184" s="27"/>
      <c r="F184" s="33"/>
      <c r="G184" s="33"/>
    </row>
    <row r="185" ht="15.75" customHeight="1">
      <c r="A185" s="27"/>
      <c r="F185" s="33"/>
      <c r="G185" s="33"/>
    </row>
    <row r="186" ht="15.75" customHeight="1">
      <c r="A186" s="27"/>
      <c r="F186" s="33"/>
      <c r="G186" s="33"/>
    </row>
    <row r="187" ht="15.75" customHeight="1">
      <c r="A187" s="27"/>
      <c r="F187" s="33"/>
      <c r="G187" s="33"/>
    </row>
    <row r="188" ht="15.75" customHeight="1">
      <c r="A188" s="27"/>
      <c r="F188" s="33"/>
      <c r="G188" s="33"/>
    </row>
    <row r="189" ht="15.75" customHeight="1">
      <c r="A189" s="27"/>
      <c r="F189" s="33"/>
      <c r="G189" s="33"/>
    </row>
    <row r="190" ht="15.75" customHeight="1">
      <c r="A190" s="27"/>
      <c r="F190" s="33"/>
      <c r="G190" s="33"/>
    </row>
    <row r="191" ht="15.75" customHeight="1">
      <c r="A191" s="27"/>
      <c r="F191" s="33"/>
      <c r="G191" s="33"/>
    </row>
    <row r="192" ht="15.75" customHeight="1">
      <c r="A192" s="27"/>
      <c r="F192" s="33"/>
      <c r="G192" s="33"/>
    </row>
    <row r="193" ht="15.75" customHeight="1">
      <c r="A193" s="27"/>
      <c r="F193" s="33"/>
      <c r="G193" s="33"/>
    </row>
    <row r="194" ht="15.75" customHeight="1">
      <c r="A194" s="27"/>
      <c r="F194" s="33"/>
      <c r="G194" s="33"/>
    </row>
    <row r="195" ht="15.75" customHeight="1">
      <c r="A195" s="27"/>
      <c r="F195" s="33"/>
      <c r="G195" s="33"/>
    </row>
    <row r="196" ht="15.75" customHeight="1">
      <c r="A196" s="27"/>
      <c r="F196" s="33"/>
      <c r="G196" s="33"/>
    </row>
    <row r="197" ht="15.75" customHeight="1">
      <c r="A197" s="27"/>
      <c r="F197" s="33"/>
      <c r="G197" s="33"/>
    </row>
    <row r="198" ht="15.75" customHeight="1">
      <c r="A198" s="27"/>
      <c r="F198" s="33"/>
      <c r="G198" s="33"/>
    </row>
    <row r="199" ht="15.75" customHeight="1">
      <c r="A199" s="27"/>
      <c r="F199" s="33"/>
      <c r="G199" s="33"/>
    </row>
    <row r="200" ht="15.75" customHeight="1">
      <c r="A200" s="27"/>
      <c r="F200" s="33"/>
      <c r="G200" s="33"/>
    </row>
    <row r="201" ht="15.75" customHeight="1">
      <c r="A201" s="27"/>
      <c r="F201" s="33"/>
      <c r="G201" s="33"/>
    </row>
    <row r="202" ht="15.75" customHeight="1">
      <c r="A202" s="27"/>
      <c r="F202" s="33"/>
      <c r="G202" s="33"/>
    </row>
    <row r="203" ht="15.75" customHeight="1">
      <c r="A203" s="27"/>
      <c r="F203" s="33"/>
      <c r="G203" s="33"/>
    </row>
    <row r="204" ht="15.75" customHeight="1">
      <c r="A204" s="27"/>
      <c r="F204" s="33"/>
      <c r="G204" s="33"/>
    </row>
    <row r="205" ht="15.75" customHeight="1">
      <c r="A205" s="27"/>
      <c r="F205" s="33"/>
      <c r="G205" s="33"/>
    </row>
    <row r="206" ht="15.75" customHeight="1">
      <c r="A206" s="27"/>
      <c r="F206" s="33"/>
      <c r="G206" s="33"/>
    </row>
    <row r="207" ht="15.75" customHeight="1">
      <c r="A207" s="27"/>
      <c r="F207" s="33"/>
      <c r="G207" s="33"/>
    </row>
    <row r="208" ht="15.75" customHeight="1">
      <c r="A208" s="27"/>
      <c r="F208" s="33"/>
      <c r="G208" s="33"/>
    </row>
    <row r="209" ht="15.75" customHeight="1">
      <c r="A209" s="27"/>
      <c r="F209" s="33"/>
      <c r="G209" s="33"/>
    </row>
    <row r="210" ht="15.75" customHeight="1">
      <c r="A210" s="27"/>
      <c r="F210" s="33"/>
      <c r="G210" s="33"/>
    </row>
    <row r="211" ht="15.75" customHeight="1">
      <c r="A211" s="27"/>
      <c r="F211" s="33"/>
      <c r="G211" s="33"/>
    </row>
    <row r="212" ht="15.75" customHeight="1">
      <c r="A212" s="27"/>
      <c r="F212" s="33"/>
      <c r="G212" s="33"/>
    </row>
    <row r="213" ht="15.75" customHeight="1">
      <c r="A213" s="27"/>
      <c r="F213" s="33"/>
      <c r="G213" s="33"/>
    </row>
    <row r="214" ht="15.75" customHeight="1">
      <c r="A214" s="27"/>
      <c r="F214" s="33"/>
      <c r="G214" s="33"/>
    </row>
    <row r="215" ht="15.75" customHeight="1">
      <c r="A215" s="27"/>
      <c r="F215" s="33"/>
      <c r="G215" s="33"/>
    </row>
    <row r="216" ht="15.75" customHeight="1">
      <c r="A216" s="27"/>
      <c r="F216" s="33"/>
      <c r="G216" s="33"/>
    </row>
    <row r="217" ht="15.75" customHeight="1">
      <c r="A217" s="27"/>
      <c r="F217" s="33"/>
      <c r="G217" s="33"/>
    </row>
    <row r="218" ht="15.75" customHeight="1">
      <c r="A218" s="27"/>
      <c r="F218" s="33"/>
      <c r="G218" s="33"/>
    </row>
    <row r="219" ht="15.75" customHeight="1">
      <c r="A219" s="27"/>
      <c r="F219" s="33"/>
      <c r="G219" s="33"/>
    </row>
    <row r="220" ht="15.75" customHeight="1">
      <c r="A220" s="27"/>
      <c r="F220" s="33"/>
      <c r="G220" s="33"/>
    </row>
    <row r="221" ht="15.75" customHeight="1">
      <c r="A221" s="27"/>
      <c r="F221" s="33"/>
      <c r="G221" s="33"/>
    </row>
    <row r="222" ht="15.75" customHeight="1">
      <c r="A222" s="27"/>
      <c r="F222" s="33"/>
      <c r="G222" s="33"/>
    </row>
    <row r="223" ht="15.75" customHeight="1">
      <c r="A223" s="27"/>
      <c r="F223" s="33"/>
      <c r="G223" s="33"/>
    </row>
    <row r="224" ht="15.75" customHeight="1">
      <c r="A224" s="27"/>
      <c r="F224" s="33"/>
      <c r="G224" s="33"/>
    </row>
    <row r="225" ht="15.75" customHeight="1">
      <c r="A225" s="27"/>
      <c r="F225" s="33"/>
      <c r="G225" s="33"/>
    </row>
    <row r="226" ht="15.75" customHeight="1">
      <c r="A226" s="27"/>
      <c r="F226" s="33"/>
      <c r="G226" s="33"/>
    </row>
    <row r="227" ht="15.75" customHeight="1">
      <c r="A227" s="27"/>
      <c r="F227" s="33"/>
      <c r="G227" s="33"/>
    </row>
    <row r="228" ht="15.75" customHeight="1">
      <c r="A228" s="27"/>
      <c r="F228" s="33"/>
      <c r="G228" s="33"/>
    </row>
    <row r="229" ht="15.75" customHeight="1">
      <c r="A229" s="27"/>
      <c r="F229" s="33"/>
      <c r="G229" s="33"/>
    </row>
    <row r="230" ht="15.75" customHeight="1">
      <c r="A230" s="27"/>
      <c r="F230" s="33"/>
      <c r="G230" s="33"/>
    </row>
    <row r="231" ht="15.75" customHeight="1">
      <c r="A231" s="27"/>
      <c r="F231" s="33"/>
      <c r="G231" s="33"/>
    </row>
    <row r="232" ht="15.75" customHeight="1">
      <c r="A232" s="27"/>
      <c r="F232" s="33"/>
      <c r="G232" s="33"/>
    </row>
    <row r="233" ht="15.75" customHeight="1">
      <c r="A233" s="27"/>
      <c r="F233" s="33"/>
      <c r="G233" s="33"/>
    </row>
    <row r="234" ht="15.75" customHeight="1">
      <c r="A234" s="27"/>
      <c r="F234" s="33"/>
      <c r="G234" s="33"/>
    </row>
    <row r="235" ht="15.75" customHeight="1">
      <c r="A235" s="27"/>
      <c r="F235" s="33"/>
      <c r="G235" s="33"/>
    </row>
    <row r="236" ht="15.75" customHeight="1">
      <c r="A236" s="27"/>
      <c r="F236" s="33"/>
      <c r="G236" s="33"/>
    </row>
    <row r="237" ht="15.75" customHeight="1">
      <c r="A237" s="27"/>
      <c r="F237" s="33"/>
      <c r="G237" s="33"/>
    </row>
    <row r="238" ht="15.75" customHeight="1">
      <c r="A238" s="27"/>
      <c r="F238" s="33"/>
      <c r="G238" s="33"/>
    </row>
    <row r="239" ht="15.75" customHeight="1">
      <c r="A239" s="27"/>
      <c r="F239" s="33"/>
      <c r="G239" s="33"/>
    </row>
    <row r="240" ht="15.75" customHeight="1">
      <c r="A240" s="27"/>
      <c r="F240" s="33"/>
      <c r="G240" s="33"/>
    </row>
    <row r="241" ht="15.75" customHeight="1">
      <c r="A241" s="27"/>
      <c r="F241" s="33"/>
      <c r="G241" s="33"/>
    </row>
    <row r="242" ht="15.75" customHeight="1">
      <c r="A242" s="27"/>
      <c r="F242" s="33"/>
      <c r="G242" s="33"/>
    </row>
    <row r="243" ht="15.75" customHeight="1">
      <c r="A243" s="27"/>
      <c r="F243" s="33"/>
      <c r="G243" s="33"/>
    </row>
    <row r="244" ht="15.75" customHeight="1">
      <c r="A244" s="27"/>
      <c r="F244" s="33"/>
      <c r="G244" s="33"/>
    </row>
    <row r="245" ht="15.75" customHeight="1">
      <c r="A245" s="27"/>
      <c r="F245" s="33"/>
      <c r="G245" s="33"/>
    </row>
    <row r="246" ht="15.75" customHeight="1">
      <c r="A246" s="27"/>
      <c r="F246" s="33"/>
      <c r="G246" s="33"/>
    </row>
    <row r="247" ht="15.75" customHeight="1">
      <c r="A247" s="27"/>
      <c r="F247" s="33"/>
      <c r="G247" s="33"/>
    </row>
    <row r="248" ht="15.75" customHeight="1">
      <c r="A248" s="27"/>
      <c r="F248" s="33"/>
      <c r="G248" s="33"/>
    </row>
    <row r="249" ht="15.75" customHeight="1">
      <c r="A249" s="27"/>
      <c r="F249" s="33"/>
      <c r="G249" s="33"/>
    </row>
    <row r="250" ht="15.75" customHeight="1">
      <c r="A250" s="27"/>
      <c r="F250" s="33"/>
      <c r="G250" s="33"/>
    </row>
    <row r="251" ht="15.75" customHeight="1">
      <c r="A251" s="27"/>
      <c r="F251" s="33"/>
      <c r="G251" s="33"/>
    </row>
    <row r="252" ht="15.75" customHeight="1">
      <c r="A252" s="27"/>
      <c r="F252" s="33"/>
      <c r="G252" s="33"/>
    </row>
    <row r="253" ht="15.75" customHeight="1">
      <c r="A253" s="27"/>
      <c r="F253" s="33"/>
      <c r="G253" s="33"/>
    </row>
    <row r="254" ht="15.75" customHeight="1">
      <c r="A254" s="27"/>
      <c r="F254" s="33"/>
      <c r="G254" s="33"/>
    </row>
    <row r="255" ht="15.75" customHeight="1">
      <c r="A255" s="27"/>
      <c r="F255" s="33"/>
      <c r="G255" s="33"/>
    </row>
    <row r="256" ht="15.75" customHeight="1">
      <c r="A256" s="27"/>
      <c r="F256" s="33"/>
      <c r="G256" s="33"/>
    </row>
    <row r="257" ht="15.75" customHeight="1">
      <c r="A257" s="27"/>
      <c r="F257" s="33"/>
      <c r="G257" s="33"/>
    </row>
    <row r="258" ht="15.75" customHeight="1">
      <c r="A258" s="27"/>
      <c r="F258" s="33"/>
      <c r="G258" s="33"/>
    </row>
    <row r="259" ht="15.75" customHeight="1">
      <c r="A259" s="27"/>
      <c r="F259" s="33"/>
      <c r="G259" s="33"/>
    </row>
    <row r="260" ht="15.75" customHeight="1">
      <c r="A260" s="27"/>
      <c r="F260" s="33"/>
      <c r="G260" s="33"/>
    </row>
    <row r="261" ht="15.75" customHeight="1">
      <c r="A261" s="27"/>
      <c r="F261" s="33"/>
      <c r="G261" s="33"/>
    </row>
    <row r="262" ht="15.75" customHeight="1">
      <c r="A262" s="27"/>
      <c r="F262" s="33"/>
      <c r="G262" s="33"/>
    </row>
    <row r="263" ht="15.75" customHeight="1">
      <c r="A263" s="27"/>
      <c r="F263" s="33"/>
      <c r="G263" s="33"/>
    </row>
    <row r="264" ht="15.75" customHeight="1">
      <c r="A264" s="27"/>
      <c r="F264" s="33"/>
      <c r="G264" s="33"/>
    </row>
    <row r="265" ht="15.75" customHeight="1">
      <c r="A265" s="27"/>
      <c r="F265" s="33"/>
      <c r="G265" s="33"/>
    </row>
    <row r="266" ht="15.75" customHeight="1">
      <c r="A266" s="27"/>
      <c r="F266" s="33"/>
      <c r="G266" s="33"/>
    </row>
    <row r="267" ht="15.75" customHeight="1">
      <c r="A267" s="27"/>
      <c r="F267" s="33"/>
      <c r="G267" s="33"/>
    </row>
    <row r="268" ht="15.75" customHeight="1">
      <c r="A268" s="27"/>
      <c r="F268" s="33"/>
      <c r="G268" s="33"/>
    </row>
    <row r="269" ht="15.75" customHeight="1">
      <c r="A269" s="27"/>
      <c r="F269" s="33"/>
      <c r="G269" s="33"/>
    </row>
    <row r="270" ht="15.75" customHeight="1">
      <c r="A270" s="27"/>
      <c r="F270" s="33"/>
      <c r="G270" s="33"/>
    </row>
    <row r="271" ht="15.75" customHeight="1">
      <c r="A271" s="27"/>
      <c r="F271" s="33"/>
      <c r="G271" s="33"/>
    </row>
    <row r="272" ht="15.75" customHeight="1">
      <c r="A272" s="27"/>
      <c r="F272" s="33"/>
      <c r="G272" s="33"/>
    </row>
    <row r="273" ht="15.75" customHeight="1">
      <c r="A273" s="27"/>
      <c r="F273" s="33"/>
      <c r="G273" s="33"/>
    </row>
    <row r="274" ht="15.75" customHeight="1">
      <c r="A274" s="27"/>
      <c r="F274" s="33"/>
      <c r="G274" s="33"/>
    </row>
    <row r="275" ht="15.75" customHeight="1">
      <c r="A275" s="27"/>
      <c r="F275" s="33"/>
      <c r="G275" s="33"/>
    </row>
    <row r="276" ht="15.75" customHeight="1">
      <c r="A276" s="27"/>
      <c r="F276" s="33"/>
      <c r="G276" s="33"/>
    </row>
    <row r="277" ht="15.75" customHeight="1">
      <c r="A277" s="27"/>
      <c r="F277" s="33"/>
      <c r="G277" s="33"/>
    </row>
    <row r="278" ht="15.75" customHeight="1">
      <c r="A278" s="27"/>
      <c r="F278" s="33"/>
      <c r="G278" s="33"/>
    </row>
    <row r="279" ht="15.75" customHeight="1">
      <c r="A279" s="27"/>
      <c r="F279" s="33"/>
      <c r="G279" s="33"/>
    </row>
    <row r="280" ht="15.75" customHeight="1">
      <c r="A280" s="27"/>
      <c r="F280" s="33"/>
      <c r="G280" s="33"/>
    </row>
    <row r="281" ht="15.75" customHeight="1">
      <c r="A281" s="27"/>
      <c r="F281" s="33"/>
      <c r="G281" s="33"/>
    </row>
    <row r="282" ht="15.75" customHeight="1">
      <c r="A282" s="27"/>
      <c r="F282" s="33"/>
      <c r="G282" s="33"/>
    </row>
    <row r="283" ht="15.75" customHeight="1">
      <c r="A283" s="27"/>
      <c r="F283" s="33"/>
      <c r="G283" s="33"/>
    </row>
    <row r="284" ht="15.75" customHeight="1">
      <c r="A284" s="27"/>
      <c r="F284" s="33"/>
      <c r="G284" s="33"/>
    </row>
    <row r="285" ht="15.75" customHeight="1">
      <c r="A285" s="27"/>
      <c r="F285" s="33"/>
      <c r="G285" s="33"/>
    </row>
    <row r="286" ht="15.75" customHeight="1">
      <c r="A286" s="27"/>
      <c r="F286" s="33"/>
      <c r="G286" s="33"/>
    </row>
    <row r="287" ht="15.75" customHeight="1">
      <c r="A287" s="33"/>
      <c r="F287" s="33"/>
      <c r="G287" s="33"/>
    </row>
    <row r="288" ht="15.75" customHeight="1">
      <c r="A288" s="33"/>
      <c r="F288" s="33"/>
      <c r="G288" s="33"/>
    </row>
    <row r="289" ht="15.75" customHeight="1">
      <c r="A289" s="33"/>
      <c r="F289" s="33"/>
      <c r="G289" s="33"/>
    </row>
    <row r="290" ht="15.75" customHeight="1">
      <c r="A290" s="33"/>
      <c r="F290" s="33"/>
      <c r="G290" s="33"/>
    </row>
    <row r="291" ht="15.75" customHeight="1">
      <c r="A291" s="33"/>
      <c r="F291" s="33"/>
      <c r="G291" s="33"/>
    </row>
    <row r="292" ht="15.75" customHeight="1">
      <c r="A292" s="33"/>
      <c r="F292" s="33"/>
      <c r="G292" s="33"/>
    </row>
    <row r="293" ht="15.75" customHeight="1">
      <c r="A293" s="33"/>
      <c r="F293" s="33"/>
      <c r="G293" s="33"/>
    </row>
    <row r="294" ht="15.75" customHeight="1">
      <c r="A294" s="33"/>
      <c r="F294" s="33"/>
      <c r="G294" s="33"/>
    </row>
    <row r="295" ht="15.75" customHeight="1">
      <c r="A295" s="33"/>
      <c r="F295" s="33"/>
      <c r="G295" s="33"/>
    </row>
    <row r="296" ht="15.75" customHeight="1">
      <c r="A296" s="33"/>
      <c r="F296" s="33"/>
      <c r="G296" s="33"/>
    </row>
    <row r="297" ht="15.75" customHeight="1">
      <c r="A297" s="33"/>
      <c r="F297" s="33"/>
      <c r="G297" s="33"/>
    </row>
    <row r="298" ht="15.75" customHeight="1">
      <c r="A298" s="33"/>
      <c r="F298" s="33"/>
      <c r="G298" s="33"/>
    </row>
    <row r="299" ht="15.75" customHeight="1">
      <c r="A299" s="33"/>
      <c r="F299" s="33"/>
      <c r="G299" s="33"/>
    </row>
    <row r="300" ht="15.75" customHeight="1">
      <c r="A300" s="33"/>
      <c r="F300" s="33"/>
      <c r="G300" s="33"/>
    </row>
    <row r="301" ht="15.75" customHeight="1">
      <c r="A301" s="33"/>
      <c r="F301" s="33"/>
      <c r="G301" s="33"/>
    </row>
    <row r="302" ht="15.75" customHeight="1">
      <c r="A302" s="33"/>
      <c r="F302" s="33"/>
      <c r="G302" s="33"/>
    </row>
    <row r="303" ht="15.75" customHeight="1">
      <c r="A303" s="33"/>
      <c r="F303" s="33"/>
      <c r="G303" s="33"/>
    </row>
    <row r="304" ht="15.75" customHeight="1">
      <c r="A304" s="33"/>
      <c r="F304" s="33"/>
      <c r="G304" s="33"/>
    </row>
    <row r="305" ht="15.75" customHeight="1">
      <c r="A305" s="33"/>
      <c r="F305" s="33"/>
      <c r="G305" s="33"/>
    </row>
    <row r="306" ht="15.75" customHeight="1">
      <c r="A306" s="33"/>
      <c r="F306" s="33"/>
      <c r="G306" s="33"/>
    </row>
    <row r="307" ht="15.75" customHeight="1">
      <c r="A307" s="33"/>
      <c r="F307" s="33"/>
      <c r="G307" s="33"/>
    </row>
    <row r="308" ht="15.75" customHeight="1">
      <c r="A308" s="33"/>
      <c r="F308" s="33"/>
      <c r="G308" s="33"/>
    </row>
    <row r="309" ht="15.75" customHeight="1">
      <c r="A309" s="33"/>
      <c r="F309" s="33"/>
      <c r="G309" s="33"/>
    </row>
    <row r="310" ht="15.75" customHeight="1">
      <c r="A310" s="33"/>
      <c r="F310" s="33"/>
      <c r="G310" s="33"/>
    </row>
    <row r="311" ht="15.75" customHeight="1">
      <c r="A311" s="33"/>
      <c r="F311" s="33"/>
      <c r="G311" s="33"/>
    </row>
    <row r="312" ht="15.75" customHeight="1">
      <c r="A312" s="33"/>
      <c r="F312" s="33"/>
      <c r="G312" s="33"/>
    </row>
    <row r="313" ht="15.75" customHeight="1">
      <c r="A313" s="33"/>
      <c r="F313" s="33"/>
      <c r="G313" s="33"/>
    </row>
    <row r="314" ht="15.75" customHeight="1">
      <c r="A314" s="33"/>
      <c r="F314" s="33"/>
      <c r="G314" s="33"/>
    </row>
    <row r="315" ht="15.75" customHeight="1">
      <c r="A315" s="33"/>
      <c r="F315" s="33"/>
      <c r="G315" s="33"/>
    </row>
    <row r="316" ht="15.75" customHeight="1">
      <c r="A316" s="33"/>
      <c r="F316" s="33"/>
      <c r="G316" s="33"/>
    </row>
    <row r="317" ht="15.75" customHeight="1">
      <c r="A317" s="33"/>
      <c r="F317" s="33"/>
      <c r="G317" s="33"/>
    </row>
    <row r="318" ht="15.75" customHeight="1">
      <c r="A318" s="33"/>
      <c r="F318" s="33"/>
      <c r="G318" s="33"/>
    </row>
    <row r="319" ht="15.75" customHeight="1">
      <c r="A319" s="33"/>
      <c r="F319" s="33"/>
      <c r="G319" s="33"/>
    </row>
    <row r="320" ht="15.75" customHeight="1">
      <c r="A320" s="33"/>
      <c r="F320" s="33"/>
      <c r="G320" s="33"/>
    </row>
    <row r="321" ht="15.75" customHeight="1">
      <c r="A321" s="33"/>
      <c r="F321" s="33"/>
      <c r="G321" s="33"/>
    </row>
    <row r="322" ht="15.75" customHeight="1">
      <c r="A322" s="33"/>
      <c r="F322" s="33"/>
      <c r="G322" s="33"/>
    </row>
    <row r="323" ht="15.75" customHeight="1">
      <c r="A323" s="33"/>
      <c r="F323" s="33"/>
      <c r="G323" s="33"/>
    </row>
    <row r="324" ht="15.75" customHeight="1">
      <c r="A324" s="33"/>
      <c r="F324" s="33"/>
      <c r="G324" s="33"/>
    </row>
    <row r="325" ht="15.75" customHeight="1">
      <c r="A325" s="33"/>
      <c r="F325" s="33"/>
      <c r="G325" s="33"/>
    </row>
    <row r="326" ht="15.75" customHeight="1">
      <c r="A326" s="33"/>
      <c r="F326" s="33"/>
      <c r="G326" s="33"/>
    </row>
    <row r="327" ht="15.75" customHeight="1">
      <c r="A327" s="33"/>
      <c r="F327" s="33"/>
      <c r="G327" s="33"/>
    </row>
    <row r="328" ht="15.75" customHeight="1">
      <c r="A328" s="33"/>
      <c r="F328" s="33"/>
      <c r="G328" s="33"/>
    </row>
    <row r="329" ht="15.75" customHeight="1">
      <c r="A329" s="33"/>
      <c r="F329" s="33"/>
      <c r="G329" s="33"/>
    </row>
    <row r="330" ht="15.75" customHeight="1">
      <c r="A330" s="33"/>
      <c r="F330" s="33"/>
      <c r="G330" s="33"/>
    </row>
    <row r="331" ht="15.75" customHeight="1">
      <c r="A331" s="33"/>
      <c r="F331" s="33"/>
      <c r="G331" s="33"/>
    </row>
    <row r="332" ht="15.75" customHeight="1">
      <c r="A332" s="33"/>
      <c r="F332" s="33"/>
      <c r="G332" s="33"/>
    </row>
    <row r="333" ht="15.75" customHeight="1">
      <c r="A333" s="33"/>
      <c r="F333" s="33"/>
      <c r="G333" s="33"/>
    </row>
    <row r="334" ht="15.75" customHeight="1">
      <c r="A334" s="33"/>
      <c r="F334" s="33"/>
      <c r="G334" s="33"/>
    </row>
    <row r="335" ht="15.75" customHeight="1">
      <c r="A335" s="33"/>
      <c r="F335" s="33"/>
      <c r="G335" s="33"/>
    </row>
    <row r="336" ht="15.75" customHeight="1">
      <c r="A336" s="33"/>
      <c r="F336" s="33"/>
      <c r="G336" s="33"/>
    </row>
    <row r="337" ht="15.75" customHeight="1">
      <c r="A337" s="33"/>
      <c r="F337" s="33"/>
      <c r="G337" s="33"/>
    </row>
    <row r="338" ht="15.75" customHeight="1">
      <c r="A338" s="33"/>
      <c r="F338" s="33"/>
      <c r="G338" s="33"/>
    </row>
    <row r="339" ht="15.75" customHeight="1">
      <c r="A339" s="33"/>
      <c r="F339" s="33"/>
      <c r="G339" s="33"/>
    </row>
    <row r="340" ht="15.75" customHeight="1">
      <c r="A340" s="33"/>
      <c r="F340" s="33"/>
      <c r="G340" s="33"/>
    </row>
    <row r="341" ht="15.75" customHeight="1">
      <c r="A341" s="33"/>
      <c r="F341" s="33"/>
      <c r="G341" s="33"/>
    </row>
    <row r="342" ht="15.75" customHeight="1">
      <c r="A342" s="33"/>
      <c r="F342" s="33"/>
      <c r="G342" s="33"/>
    </row>
    <row r="343" ht="15.75" customHeight="1">
      <c r="A343" s="33"/>
      <c r="F343" s="33"/>
      <c r="G343" s="33"/>
    </row>
    <row r="344" ht="15.75" customHeight="1">
      <c r="A344" s="33"/>
      <c r="F344" s="33"/>
      <c r="G344" s="33"/>
    </row>
    <row r="345" ht="15.75" customHeight="1">
      <c r="A345" s="33"/>
      <c r="F345" s="33"/>
      <c r="G345" s="33"/>
    </row>
    <row r="346" ht="15.75" customHeight="1">
      <c r="A346" s="33"/>
      <c r="F346" s="33"/>
      <c r="G346" s="33"/>
    </row>
    <row r="347" ht="15.75" customHeight="1">
      <c r="A347" s="33"/>
      <c r="F347" s="33"/>
      <c r="G347" s="33"/>
    </row>
    <row r="348" ht="15.75" customHeight="1">
      <c r="A348" s="33"/>
      <c r="F348" s="33"/>
      <c r="G348" s="33"/>
    </row>
    <row r="349" ht="15.75" customHeight="1">
      <c r="A349" s="33"/>
      <c r="F349" s="33"/>
      <c r="G349" s="33"/>
    </row>
    <row r="350" ht="15.75" customHeight="1">
      <c r="A350" s="33"/>
      <c r="F350" s="33"/>
      <c r="G350" s="33"/>
    </row>
    <row r="351" ht="15.75" customHeight="1">
      <c r="A351" s="33"/>
      <c r="F351" s="33"/>
      <c r="G351" s="33"/>
    </row>
    <row r="352" ht="15.75" customHeight="1">
      <c r="A352" s="33"/>
      <c r="F352" s="33"/>
      <c r="G352" s="33"/>
    </row>
    <row r="353" ht="15.75" customHeight="1">
      <c r="A353" s="33"/>
      <c r="F353" s="33"/>
      <c r="G353" s="33"/>
    </row>
    <row r="354" ht="15.75" customHeight="1">
      <c r="A354" s="33"/>
      <c r="F354" s="33"/>
      <c r="G354" s="33"/>
    </row>
    <row r="355" ht="15.75" customHeight="1">
      <c r="A355" s="33"/>
      <c r="F355" s="33"/>
      <c r="G355" s="33"/>
    </row>
    <row r="356" ht="15.75" customHeight="1">
      <c r="A356" s="33"/>
      <c r="F356" s="33"/>
      <c r="G356" s="33"/>
    </row>
    <row r="357" ht="15.75" customHeight="1">
      <c r="A357" s="33"/>
      <c r="F357" s="33"/>
      <c r="G357" s="33"/>
    </row>
    <row r="358" ht="15.75" customHeight="1">
      <c r="A358" s="33"/>
      <c r="F358" s="33"/>
      <c r="G358" s="33"/>
    </row>
    <row r="359" ht="15.75" customHeight="1">
      <c r="A359" s="33"/>
      <c r="F359" s="33"/>
      <c r="G359" s="33"/>
    </row>
    <row r="360" ht="15.75" customHeight="1">
      <c r="A360" s="33"/>
      <c r="F360" s="33"/>
      <c r="G360" s="33"/>
    </row>
    <row r="361" ht="15.75" customHeight="1">
      <c r="A361" s="33"/>
      <c r="F361" s="33"/>
      <c r="G361" s="33"/>
    </row>
    <row r="362" ht="15.75" customHeight="1">
      <c r="A362" s="33"/>
      <c r="F362" s="33"/>
      <c r="G362" s="33"/>
    </row>
    <row r="363" ht="15.75" customHeight="1">
      <c r="A363" s="33"/>
      <c r="F363" s="33"/>
      <c r="G363" s="33"/>
    </row>
    <row r="364" ht="15.75" customHeight="1">
      <c r="A364" s="33"/>
      <c r="F364" s="33"/>
      <c r="G364" s="33"/>
    </row>
    <row r="365" ht="15.75" customHeight="1">
      <c r="A365" s="33"/>
      <c r="F365" s="33"/>
      <c r="G365" s="33"/>
    </row>
    <row r="366" ht="15.75" customHeight="1">
      <c r="A366" s="33"/>
      <c r="F366" s="33"/>
      <c r="G366" s="33"/>
    </row>
    <row r="367" ht="15.75" customHeight="1">
      <c r="A367" s="33"/>
      <c r="F367" s="33"/>
      <c r="G367" s="33"/>
    </row>
    <row r="368" ht="15.75" customHeight="1">
      <c r="A368" s="33"/>
      <c r="F368" s="33"/>
      <c r="G368" s="33"/>
    </row>
    <row r="369" ht="15.75" customHeight="1">
      <c r="A369" s="33"/>
      <c r="F369" s="33"/>
      <c r="G369" s="33"/>
    </row>
    <row r="370" ht="15.75" customHeight="1">
      <c r="A370" s="33"/>
      <c r="F370" s="33"/>
      <c r="G370" s="33"/>
    </row>
    <row r="371" ht="15.75" customHeight="1">
      <c r="A371" s="33"/>
      <c r="F371" s="33"/>
      <c r="G371" s="33"/>
    </row>
    <row r="372" ht="15.75" customHeight="1">
      <c r="A372" s="33"/>
      <c r="F372" s="33"/>
      <c r="G372" s="33"/>
    </row>
    <row r="373" ht="15.75" customHeight="1">
      <c r="A373" s="33"/>
      <c r="F373" s="33"/>
      <c r="G373" s="33"/>
    </row>
    <row r="374" ht="15.75" customHeight="1">
      <c r="A374" s="33"/>
      <c r="F374" s="33"/>
      <c r="G374" s="33"/>
    </row>
    <row r="375" ht="15.75" customHeight="1">
      <c r="A375" s="33"/>
      <c r="F375" s="33"/>
      <c r="G375" s="33"/>
    </row>
    <row r="376" ht="15.75" customHeight="1">
      <c r="A376" s="33"/>
      <c r="F376" s="33"/>
      <c r="G376" s="33"/>
    </row>
    <row r="377" ht="15.75" customHeight="1">
      <c r="A377" s="33"/>
      <c r="F377" s="33"/>
      <c r="G377" s="33"/>
    </row>
    <row r="378" ht="15.75" customHeight="1">
      <c r="A378" s="33"/>
      <c r="F378" s="33"/>
      <c r="G378" s="33"/>
    </row>
    <row r="379" ht="15.75" customHeight="1">
      <c r="A379" s="33"/>
      <c r="F379" s="33"/>
      <c r="G379" s="33"/>
    </row>
    <row r="380" ht="15.75" customHeight="1">
      <c r="A380" s="33"/>
      <c r="F380" s="33"/>
      <c r="G380" s="33"/>
    </row>
    <row r="381" ht="15.75" customHeight="1">
      <c r="A381" s="33"/>
      <c r="F381" s="33"/>
      <c r="G381" s="33"/>
    </row>
    <row r="382" ht="15.75" customHeight="1">
      <c r="A382" s="33"/>
      <c r="F382" s="33"/>
      <c r="G382" s="33"/>
    </row>
    <row r="383" ht="15.75" customHeight="1">
      <c r="A383" s="33"/>
      <c r="F383" s="33"/>
      <c r="G383" s="33"/>
    </row>
    <row r="384" ht="15.75" customHeight="1">
      <c r="A384" s="33"/>
      <c r="F384" s="33"/>
      <c r="G384" s="33"/>
    </row>
    <row r="385" ht="15.75" customHeight="1">
      <c r="A385" s="33"/>
      <c r="F385" s="33"/>
      <c r="G385" s="33"/>
    </row>
    <row r="386" ht="15.75" customHeight="1">
      <c r="A386" s="33"/>
      <c r="F386" s="33"/>
      <c r="G386" s="33"/>
    </row>
    <row r="387" ht="15.75" customHeight="1">
      <c r="A387" s="33"/>
      <c r="F387" s="33"/>
      <c r="G387" s="33"/>
    </row>
    <row r="388" ht="15.75" customHeight="1">
      <c r="A388" s="33"/>
      <c r="F388" s="33"/>
      <c r="G388" s="33"/>
    </row>
    <row r="389" ht="15.75" customHeight="1">
      <c r="A389" s="33"/>
      <c r="F389" s="33"/>
      <c r="G389" s="33"/>
    </row>
    <row r="390" ht="15.75" customHeight="1">
      <c r="A390" s="33"/>
      <c r="F390" s="33"/>
      <c r="G390" s="33"/>
    </row>
    <row r="391" ht="15.75" customHeight="1">
      <c r="A391" s="33"/>
      <c r="F391" s="33"/>
      <c r="G391" s="33"/>
    </row>
    <row r="392" ht="15.75" customHeight="1">
      <c r="A392" s="33"/>
      <c r="F392" s="33"/>
      <c r="G392" s="33"/>
    </row>
    <row r="393" ht="15.75" customHeight="1">
      <c r="A393" s="33"/>
      <c r="F393" s="33"/>
      <c r="G393" s="33"/>
    </row>
    <row r="394" ht="15.75" customHeight="1">
      <c r="A394" s="33"/>
      <c r="F394" s="33"/>
      <c r="G394" s="33"/>
    </row>
    <row r="395" ht="15.75" customHeight="1">
      <c r="A395" s="33"/>
      <c r="F395" s="33"/>
      <c r="G395" s="33"/>
    </row>
    <row r="396" ht="15.75" customHeight="1">
      <c r="A396" s="33"/>
      <c r="F396" s="33"/>
      <c r="G396" s="33"/>
    </row>
    <row r="397" ht="15.75" customHeight="1">
      <c r="A397" s="33"/>
      <c r="F397" s="33"/>
      <c r="G397" s="33"/>
    </row>
    <row r="398" ht="15.75" customHeight="1">
      <c r="A398" s="33"/>
      <c r="F398" s="33"/>
      <c r="G398" s="33"/>
    </row>
    <row r="399" ht="15.75" customHeight="1">
      <c r="A399" s="33"/>
      <c r="F399" s="33"/>
      <c r="G399" s="33"/>
    </row>
    <row r="400" ht="15.75" customHeight="1">
      <c r="A400" s="33"/>
      <c r="F400" s="33"/>
      <c r="G400" s="33"/>
    </row>
    <row r="401" ht="15.75" customHeight="1">
      <c r="A401" s="33"/>
      <c r="F401" s="33"/>
      <c r="G401" s="33"/>
    </row>
    <row r="402" ht="15.75" customHeight="1">
      <c r="A402" s="33"/>
      <c r="F402" s="33"/>
      <c r="G402" s="33"/>
    </row>
    <row r="403" ht="15.75" customHeight="1">
      <c r="A403" s="33"/>
      <c r="F403" s="33"/>
      <c r="G403" s="33"/>
    </row>
    <row r="404" ht="15.75" customHeight="1">
      <c r="A404" s="33"/>
      <c r="F404" s="33"/>
      <c r="G404" s="33"/>
    </row>
    <row r="405" ht="15.75" customHeight="1">
      <c r="A405" s="33"/>
      <c r="F405" s="33"/>
      <c r="G405" s="33"/>
    </row>
    <row r="406" ht="15.75" customHeight="1">
      <c r="A406" s="33"/>
      <c r="F406" s="33"/>
      <c r="G406" s="33"/>
    </row>
    <row r="407" ht="15.75" customHeight="1">
      <c r="A407" s="33"/>
      <c r="F407" s="33"/>
      <c r="G407" s="33"/>
    </row>
    <row r="408" ht="15.75" customHeight="1">
      <c r="A408" s="33"/>
      <c r="F408" s="33"/>
      <c r="G408" s="33"/>
    </row>
    <row r="409" ht="15.75" customHeight="1">
      <c r="A409" s="33"/>
      <c r="F409" s="33"/>
      <c r="G409" s="33"/>
    </row>
    <row r="410" ht="15.75" customHeight="1">
      <c r="A410" s="33"/>
      <c r="F410" s="33"/>
      <c r="G410" s="33"/>
    </row>
    <row r="411" ht="15.75" customHeight="1">
      <c r="A411" s="33"/>
      <c r="F411" s="33"/>
      <c r="G411" s="33"/>
    </row>
    <row r="412" ht="15.75" customHeight="1">
      <c r="A412" s="33"/>
      <c r="F412" s="33"/>
      <c r="G412" s="33"/>
    </row>
    <row r="413" ht="15.75" customHeight="1">
      <c r="A413" s="33"/>
      <c r="F413" s="33"/>
      <c r="G413" s="33"/>
    </row>
    <row r="414" ht="15.75" customHeight="1">
      <c r="A414" s="33"/>
      <c r="F414" s="33"/>
      <c r="G414" s="33"/>
    </row>
    <row r="415" ht="15.75" customHeight="1">
      <c r="A415" s="33"/>
      <c r="F415" s="33"/>
      <c r="G415" s="33"/>
    </row>
    <row r="416" ht="15.75" customHeight="1">
      <c r="A416" s="33"/>
      <c r="F416" s="33"/>
      <c r="G416" s="33"/>
    </row>
    <row r="417" ht="15.75" customHeight="1">
      <c r="A417" s="33"/>
      <c r="F417" s="33"/>
      <c r="G417" s="33"/>
    </row>
    <row r="418" ht="15.75" customHeight="1">
      <c r="A418" s="33"/>
      <c r="F418" s="33"/>
      <c r="G418" s="33"/>
    </row>
    <row r="419" ht="15.75" customHeight="1">
      <c r="A419" s="33"/>
      <c r="F419" s="33"/>
      <c r="G419" s="33"/>
    </row>
    <row r="420" ht="15.75" customHeight="1">
      <c r="A420" s="33"/>
      <c r="F420" s="33"/>
      <c r="G420" s="33"/>
    </row>
    <row r="421" ht="15.75" customHeight="1">
      <c r="A421" s="33"/>
      <c r="F421" s="33"/>
      <c r="G421" s="33"/>
    </row>
    <row r="422" ht="15.75" customHeight="1">
      <c r="A422" s="33"/>
      <c r="F422" s="33"/>
      <c r="G422" s="33"/>
    </row>
    <row r="423" ht="15.75" customHeight="1">
      <c r="A423" s="33"/>
      <c r="F423" s="33"/>
      <c r="G423" s="33"/>
    </row>
    <row r="424" ht="15.75" customHeight="1">
      <c r="A424" s="33"/>
      <c r="F424" s="33"/>
      <c r="G424" s="33"/>
    </row>
    <row r="425" ht="15.75" customHeight="1">
      <c r="A425" s="33"/>
      <c r="F425" s="33"/>
      <c r="G425" s="33"/>
    </row>
    <row r="426" ht="15.75" customHeight="1">
      <c r="A426" s="33"/>
      <c r="F426" s="33"/>
      <c r="G426" s="33"/>
    </row>
    <row r="427" ht="15.75" customHeight="1">
      <c r="A427" s="33"/>
      <c r="F427" s="33"/>
      <c r="G427" s="33"/>
    </row>
    <row r="428" ht="15.75" customHeight="1">
      <c r="A428" s="33"/>
      <c r="F428" s="33"/>
      <c r="G428" s="33"/>
    </row>
    <row r="429" ht="15.75" customHeight="1">
      <c r="A429" s="33"/>
      <c r="F429" s="33"/>
      <c r="G429" s="33"/>
    </row>
    <row r="430" ht="15.75" customHeight="1">
      <c r="A430" s="33"/>
      <c r="F430" s="33"/>
      <c r="G430" s="33"/>
    </row>
    <row r="431" ht="15.75" customHeight="1">
      <c r="A431" s="33"/>
      <c r="F431" s="33"/>
      <c r="G431" s="33"/>
    </row>
    <row r="432" ht="15.75" customHeight="1">
      <c r="A432" s="33"/>
      <c r="F432" s="33"/>
      <c r="G432" s="33"/>
    </row>
    <row r="433" ht="15.75" customHeight="1">
      <c r="A433" s="33"/>
      <c r="F433" s="33"/>
      <c r="G433" s="33"/>
    </row>
    <row r="434" ht="15.75" customHeight="1">
      <c r="A434" s="33"/>
      <c r="F434" s="33"/>
      <c r="G434" s="33"/>
    </row>
    <row r="435" ht="15.75" customHeight="1">
      <c r="A435" s="33"/>
      <c r="F435" s="33"/>
      <c r="G435" s="33"/>
    </row>
    <row r="436" ht="15.75" customHeight="1">
      <c r="A436" s="33"/>
      <c r="F436" s="33"/>
      <c r="G436" s="33"/>
    </row>
    <row r="437" ht="15.75" customHeight="1">
      <c r="A437" s="33"/>
      <c r="F437" s="33"/>
      <c r="G437" s="33"/>
    </row>
    <row r="438" ht="15.75" customHeight="1">
      <c r="A438" s="33"/>
      <c r="F438" s="33"/>
      <c r="G438" s="33"/>
    </row>
    <row r="439" ht="15.75" customHeight="1">
      <c r="A439" s="33"/>
      <c r="F439" s="33"/>
      <c r="G439" s="33"/>
    </row>
    <row r="440" ht="15.75" customHeight="1">
      <c r="A440" s="33"/>
      <c r="F440" s="33"/>
      <c r="G440" s="33"/>
    </row>
    <row r="441" ht="15.75" customHeight="1">
      <c r="A441" s="33"/>
      <c r="F441" s="33"/>
      <c r="G441" s="33"/>
    </row>
    <row r="442" ht="15.75" customHeight="1">
      <c r="A442" s="33"/>
      <c r="F442" s="33"/>
      <c r="G442" s="33"/>
    </row>
    <row r="443" ht="15.75" customHeight="1">
      <c r="A443" s="33"/>
      <c r="F443" s="33"/>
      <c r="G443" s="33"/>
    </row>
    <row r="444" ht="15.75" customHeight="1">
      <c r="A444" s="33"/>
      <c r="F444" s="33"/>
      <c r="G444" s="33"/>
    </row>
    <row r="445" ht="15.75" customHeight="1">
      <c r="A445" s="33"/>
      <c r="F445" s="33"/>
      <c r="G445" s="33"/>
    </row>
    <row r="446" ht="15.75" customHeight="1">
      <c r="A446" s="33"/>
      <c r="F446" s="33"/>
      <c r="G446" s="33"/>
    </row>
    <row r="447" ht="15.75" customHeight="1">
      <c r="A447" s="33"/>
      <c r="F447" s="33"/>
      <c r="G447" s="33"/>
    </row>
    <row r="448" ht="15.75" customHeight="1">
      <c r="A448" s="33"/>
      <c r="F448" s="33"/>
      <c r="G448" s="33"/>
    </row>
    <row r="449" ht="15.75" customHeight="1">
      <c r="A449" s="33"/>
      <c r="F449" s="33"/>
      <c r="G449" s="33"/>
    </row>
    <row r="450" ht="15.75" customHeight="1">
      <c r="A450" s="33"/>
      <c r="F450" s="33"/>
      <c r="G450" s="33"/>
    </row>
    <row r="451" ht="15.75" customHeight="1">
      <c r="A451" s="33"/>
      <c r="F451" s="33"/>
      <c r="G451" s="33"/>
    </row>
    <row r="452" ht="15.75" customHeight="1">
      <c r="A452" s="33"/>
      <c r="F452" s="33"/>
      <c r="G452" s="33"/>
    </row>
    <row r="453" ht="15.75" customHeight="1">
      <c r="A453" s="33"/>
      <c r="F453" s="33"/>
      <c r="G453" s="33"/>
    </row>
    <row r="454" ht="15.75" customHeight="1">
      <c r="A454" s="33"/>
      <c r="F454" s="33"/>
      <c r="G454" s="33"/>
    </row>
    <row r="455" ht="15.75" customHeight="1">
      <c r="A455" s="33"/>
      <c r="F455" s="33"/>
      <c r="G455" s="33"/>
    </row>
    <row r="456" ht="15.75" customHeight="1">
      <c r="A456" s="33"/>
      <c r="F456" s="33"/>
      <c r="G456" s="33"/>
    </row>
    <row r="457" ht="15.75" customHeight="1">
      <c r="A457" s="33"/>
      <c r="F457" s="33"/>
      <c r="G457" s="33"/>
    </row>
    <row r="458" ht="15.75" customHeight="1">
      <c r="A458" s="33"/>
      <c r="F458" s="33"/>
      <c r="G458" s="33"/>
    </row>
    <row r="459" ht="15.75" customHeight="1">
      <c r="A459" s="33"/>
      <c r="F459" s="33"/>
      <c r="G459" s="33"/>
    </row>
    <row r="460" ht="15.75" customHeight="1">
      <c r="A460" s="33"/>
      <c r="F460" s="33"/>
      <c r="G460" s="33"/>
    </row>
    <row r="461" ht="15.75" customHeight="1">
      <c r="A461" s="33"/>
      <c r="F461" s="33"/>
      <c r="G461" s="33"/>
    </row>
    <row r="462" ht="15.75" customHeight="1">
      <c r="A462" s="33"/>
      <c r="F462" s="33"/>
      <c r="G462" s="33"/>
    </row>
    <row r="463" ht="15.75" customHeight="1">
      <c r="A463" s="33"/>
      <c r="F463" s="33"/>
      <c r="G463" s="33"/>
    </row>
    <row r="464" ht="15.75" customHeight="1">
      <c r="A464" s="33"/>
      <c r="F464" s="33"/>
      <c r="G464" s="33"/>
    </row>
    <row r="465" ht="15.75" customHeight="1">
      <c r="A465" s="33"/>
      <c r="F465" s="33"/>
      <c r="G465" s="33"/>
    </row>
    <row r="466" ht="15.75" customHeight="1">
      <c r="A466" s="33"/>
      <c r="F466" s="33"/>
      <c r="G466" s="33"/>
    </row>
    <row r="467" ht="15.75" customHeight="1">
      <c r="A467" s="33"/>
      <c r="F467" s="33"/>
      <c r="G467" s="33"/>
    </row>
    <row r="468" ht="15.75" customHeight="1">
      <c r="A468" s="33"/>
      <c r="F468" s="33"/>
      <c r="G468" s="33"/>
    </row>
    <row r="469" ht="15.75" customHeight="1">
      <c r="A469" s="33"/>
      <c r="F469" s="33"/>
      <c r="G469" s="33"/>
    </row>
    <row r="470" ht="15.75" customHeight="1">
      <c r="A470" s="33"/>
      <c r="F470" s="33"/>
      <c r="G470" s="33"/>
    </row>
    <row r="471" ht="15.75" customHeight="1">
      <c r="A471" s="33"/>
      <c r="F471" s="33"/>
      <c r="G471" s="33"/>
    </row>
    <row r="472" ht="15.75" customHeight="1">
      <c r="A472" s="33"/>
      <c r="F472" s="33"/>
      <c r="G472" s="33"/>
    </row>
    <row r="473" ht="15.75" customHeight="1">
      <c r="A473" s="33"/>
      <c r="F473" s="33"/>
      <c r="G473" s="33"/>
    </row>
    <row r="474" ht="15.75" customHeight="1">
      <c r="A474" s="33"/>
      <c r="F474" s="33"/>
      <c r="G474" s="33"/>
    </row>
    <row r="475" ht="15.75" customHeight="1">
      <c r="A475" s="33"/>
      <c r="F475" s="33"/>
      <c r="G475" s="33"/>
    </row>
    <row r="476" ht="15.75" customHeight="1">
      <c r="A476" s="33"/>
      <c r="F476" s="33"/>
      <c r="G476" s="33"/>
    </row>
    <row r="477" ht="15.75" customHeight="1">
      <c r="A477" s="33"/>
      <c r="F477" s="33"/>
      <c r="G477" s="33"/>
    </row>
    <row r="478" ht="15.75" customHeight="1">
      <c r="A478" s="33"/>
      <c r="F478" s="33"/>
      <c r="G478" s="33"/>
    </row>
    <row r="479" ht="15.75" customHeight="1">
      <c r="A479" s="33"/>
      <c r="F479" s="33"/>
      <c r="G479" s="33"/>
    </row>
    <row r="480" ht="15.75" customHeight="1">
      <c r="A480" s="33"/>
      <c r="F480" s="33"/>
      <c r="G480" s="33"/>
    </row>
    <row r="481" ht="15.75" customHeight="1">
      <c r="A481" s="33"/>
      <c r="F481" s="33"/>
      <c r="G481" s="33"/>
    </row>
    <row r="482" ht="15.75" customHeight="1">
      <c r="A482" s="33"/>
      <c r="F482" s="33"/>
      <c r="G482" s="33"/>
    </row>
    <row r="483" ht="15.75" customHeight="1">
      <c r="A483" s="33"/>
      <c r="F483" s="33"/>
      <c r="G483" s="33"/>
    </row>
    <row r="484" ht="15.75" customHeight="1">
      <c r="A484" s="33"/>
      <c r="F484" s="33"/>
      <c r="G484" s="33"/>
    </row>
    <row r="485" ht="15.75" customHeight="1">
      <c r="A485" s="33"/>
      <c r="F485" s="33"/>
      <c r="G485" s="33"/>
    </row>
    <row r="486" ht="15.75" customHeight="1">
      <c r="A486" s="33"/>
      <c r="F486" s="33"/>
      <c r="G486" s="33"/>
    </row>
    <row r="487" ht="15.75" customHeight="1">
      <c r="A487" s="33"/>
      <c r="F487" s="33"/>
      <c r="G487" s="33"/>
    </row>
    <row r="488" ht="15.75" customHeight="1">
      <c r="A488" s="33"/>
      <c r="F488" s="33"/>
      <c r="G488" s="33"/>
    </row>
    <row r="489" ht="15.75" customHeight="1">
      <c r="A489" s="33"/>
      <c r="F489" s="33"/>
      <c r="G489" s="33"/>
    </row>
    <row r="490" ht="15.75" customHeight="1">
      <c r="A490" s="33"/>
      <c r="F490" s="33"/>
      <c r="G490" s="33"/>
    </row>
    <row r="491" ht="15.75" customHeight="1">
      <c r="A491" s="33"/>
      <c r="F491" s="33"/>
      <c r="G491" s="33"/>
    </row>
    <row r="492" ht="15.75" customHeight="1">
      <c r="A492" s="33"/>
      <c r="F492" s="33"/>
      <c r="G492" s="33"/>
    </row>
    <row r="493" ht="15.75" customHeight="1">
      <c r="A493" s="33"/>
      <c r="F493" s="33"/>
      <c r="G493" s="33"/>
    </row>
    <row r="494" ht="15.75" customHeight="1">
      <c r="A494" s="33"/>
      <c r="F494" s="33"/>
      <c r="G494" s="33"/>
    </row>
    <row r="495" ht="15.75" customHeight="1">
      <c r="A495" s="33"/>
      <c r="F495" s="33"/>
      <c r="G495" s="33"/>
    </row>
    <row r="496" ht="15.75" customHeight="1">
      <c r="A496" s="33"/>
      <c r="F496" s="33"/>
      <c r="G496" s="33"/>
    </row>
    <row r="497" ht="15.75" customHeight="1">
      <c r="A497" s="33"/>
      <c r="F497" s="33"/>
      <c r="G497" s="33"/>
    </row>
    <row r="498" ht="15.75" customHeight="1">
      <c r="A498" s="33"/>
      <c r="F498" s="33"/>
      <c r="G498" s="33"/>
    </row>
    <row r="499" ht="15.75" customHeight="1">
      <c r="A499" s="33"/>
      <c r="F499" s="33"/>
      <c r="G499" s="33"/>
    </row>
    <row r="500" ht="15.75" customHeight="1">
      <c r="A500" s="33"/>
      <c r="F500" s="33"/>
      <c r="G500" s="33"/>
    </row>
    <row r="501" ht="15.75" customHeight="1">
      <c r="A501" s="33"/>
      <c r="F501" s="33"/>
      <c r="G501" s="33"/>
    </row>
    <row r="502" ht="15.75" customHeight="1">
      <c r="A502" s="33"/>
      <c r="F502" s="33"/>
      <c r="G502" s="33"/>
    </row>
    <row r="503" ht="15.75" customHeight="1">
      <c r="A503" s="33"/>
      <c r="F503" s="33"/>
      <c r="G503" s="33"/>
    </row>
    <row r="504" ht="15.75" customHeight="1">
      <c r="A504" s="33"/>
      <c r="F504" s="33"/>
      <c r="G504" s="33"/>
    </row>
    <row r="505" ht="15.75" customHeight="1">
      <c r="A505" s="33"/>
      <c r="F505" s="33"/>
      <c r="G505" s="33"/>
    </row>
    <row r="506" ht="15.75" customHeight="1">
      <c r="A506" s="33"/>
      <c r="F506" s="33"/>
      <c r="G506" s="33"/>
    </row>
    <row r="507" ht="15.75" customHeight="1">
      <c r="A507" s="33"/>
      <c r="F507" s="33"/>
      <c r="G507" s="33"/>
    </row>
    <row r="508" ht="15.75" customHeight="1">
      <c r="A508" s="33"/>
      <c r="F508" s="33"/>
      <c r="G508" s="33"/>
    </row>
    <row r="509" ht="15.75" customHeight="1">
      <c r="A509" s="33"/>
      <c r="F509" s="33"/>
      <c r="G509" s="33"/>
    </row>
    <row r="510" ht="15.75" customHeight="1">
      <c r="A510" s="33"/>
      <c r="F510" s="33"/>
      <c r="G510" s="33"/>
    </row>
    <row r="511" ht="15.75" customHeight="1">
      <c r="A511" s="33"/>
      <c r="F511" s="33"/>
      <c r="G511" s="33"/>
    </row>
    <row r="512" ht="15.75" customHeight="1">
      <c r="A512" s="33"/>
      <c r="F512" s="33"/>
      <c r="G512" s="33"/>
    </row>
    <row r="513" ht="15.75" customHeight="1">
      <c r="A513" s="33"/>
      <c r="F513" s="33"/>
      <c r="G513" s="33"/>
    </row>
    <row r="514" ht="15.75" customHeight="1">
      <c r="A514" s="33"/>
      <c r="F514" s="33"/>
      <c r="G514" s="33"/>
    </row>
    <row r="515" ht="15.75" customHeight="1">
      <c r="A515" s="33"/>
      <c r="F515" s="33"/>
      <c r="G515" s="33"/>
    </row>
    <row r="516" ht="15.75" customHeight="1">
      <c r="A516" s="33"/>
      <c r="F516" s="33"/>
      <c r="G516" s="33"/>
    </row>
    <row r="517" ht="15.75" customHeight="1">
      <c r="A517" s="33"/>
      <c r="F517" s="33"/>
      <c r="G517" s="33"/>
    </row>
    <row r="518" ht="15.75" customHeight="1">
      <c r="A518" s="33"/>
      <c r="F518" s="33"/>
      <c r="G518" s="33"/>
    </row>
    <row r="519" ht="15.75" customHeight="1">
      <c r="A519" s="33"/>
      <c r="F519" s="33"/>
      <c r="G519" s="33"/>
    </row>
    <row r="520" ht="15.75" customHeight="1">
      <c r="A520" s="33"/>
      <c r="F520" s="33"/>
      <c r="G520" s="33"/>
    </row>
    <row r="521" ht="15.75" customHeight="1">
      <c r="A521" s="33"/>
      <c r="F521" s="33"/>
      <c r="G521" s="33"/>
    </row>
    <row r="522" ht="15.75" customHeight="1">
      <c r="A522" s="33"/>
      <c r="F522" s="33"/>
      <c r="G522" s="33"/>
    </row>
    <row r="523" ht="15.75" customHeight="1">
      <c r="A523" s="33"/>
      <c r="F523" s="33"/>
      <c r="G523" s="33"/>
    </row>
    <row r="524" ht="15.75" customHeight="1">
      <c r="A524" s="33"/>
      <c r="F524" s="33"/>
      <c r="G524" s="33"/>
    </row>
    <row r="525" ht="15.75" customHeight="1">
      <c r="A525" s="33"/>
      <c r="F525" s="33"/>
      <c r="G525" s="33"/>
    </row>
    <row r="526" ht="15.75" customHeight="1">
      <c r="A526" s="33"/>
      <c r="F526" s="33"/>
      <c r="G526" s="33"/>
    </row>
    <row r="527" ht="15.75" customHeight="1">
      <c r="A527" s="33"/>
      <c r="F527" s="33"/>
      <c r="G527" s="33"/>
    </row>
    <row r="528" ht="15.75" customHeight="1">
      <c r="A528" s="33"/>
      <c r="F528" s="33"/>
      <c r="G528" s="33"/>
    </row>
    <row r="529" ht="15.75" customHeight="1">
      <c r="A529" s="33"/>
      <c r="F529" s="33"/>
      <c r="G529" s="33"/>
    </row>
    <row r="530" ht="15.75" customHeight="1">
      <c r="A530" s="33"/>
      <c r="F530" s="33"/>
      <c r="G530" s="33"/>
    </row>
    <row r="531" ht="15.75" customHeight="1">
      <c r="A531" s="33"/>
      <c r="F531" s="33"/>
      <c r="G531" s="33"/>
    </row>
    <row r="532" ht="15.75" customHeight="1">
      <c r="A532" s="33"/>
      <c r="F532" s="33"/>
      <c r="G532" s="33"/>
    </row>
    <row r="533" ht="15.75" customHeight="1">
      <c r="A533" s="33"/>
      <c r="F533" s="33"/>
      <c r="G533" s="33"/>
    </row>
    <row r="534" ht="15.75" customHeight="1">
      <c r="A534" s="33"/>
      <c r="F534" s="33"/>
      <c r="G534" s="33"/>
    </row>
    <row r="535" ht="15.75" customHeight="1">
      <c r="A535" s="33"/>
      <c r="F535" s="33"/>
      <c r="G535" s="33"/>
    </row>
    <row r="536" ht="15.75" customHeight="1">
      <c r="A536" s="33"/>
      <c r="F536" s="33"/>
      <c r="G536" s="33"/>
    </row>
    <row r="537" ht="15.75" customHeight="1">
      <c r="A537" s="33"/>
      <c r="F537" s="33"/>
      <c r="G537" s="33"/>
    </row>
    <row r="538" ht="15.75" customHeight="1">
      <c r="A538" s="33"/>
      <c r="F538" s="33"/>
      <c r="G538" s="33"/>
    </row>
    <row r="539" ht="15.75" customHeight="1">
      <c r="A539" s="33"/>
      <c r="F539" s="33"/>
      <c r="G539" s="33"/>
    </row>
    <row r="540" ht="15.75" customHeight="1">
      <c r="A540" s="33"/>
      <c r="F540" s="33"/>
      <c r="G540" s="33"/>
    </row>
    <row r="541" ht="15.75" customHeight="1">
      <c r="A541" s="33"/>
      <c r="F541" s="33"/>
      <c r="G541" s="33"/>
    </row>
    <row r="542" ht="15.75" customHeight="1">
      <c r="A542" s="33"/>
      <c r="F542" s="33"/>
      <c r="G542" s="33"/>
    </row>
    <row r="543" ht="15.75" customHeight="1">
      <c r="A543" s="33"/>
      <c r="F543" s="33"/>
      <c r="G543" s="33"/>
    </row>
    <row r="544" ht="15.75" customHeight="1">
      <c r="A544" s="33"/>
      <c r="F544" s="33"/>
      <c r="G544" s="33"/>
    </row>
    <row r="545" ht="15.75" customHeight="1">
      <c r="A545" s="33"/>
      <c r="F545" s="33"/>
      <c r="G545" s="33"/>
    </row>
    <row r="546" ht="15.75" customHeight="1">
      <c r="A546" s="33"/>
      <c r="F546" s="33"/>
      <c r="G546" s="33"/>
    </row>
    <row r="547" ht="15.75" customHeight="1">
      <c r="A547" s="33"/>
      <c r="F547" s="33"/>
      <c r="G547" s="33"/>
    </row>
    <row r="548" ht="15.75" customHeight="1">
      <c r="A548" s="33"/>
      <c r="F548" s="33"/>
      <c r="G548" s="33"/>
    </row>
    <row r="549" ht="15.75" customHeight="1">
      <c r="A549" s="33"/>
      <c r="F549" s="33"/>
      <c r="G549" s="33"/>
    </row>
    <row r="550" ht="15.75" customHeight="1">
      <c r="A550" s="33"/>
      <c r="F550" s="33"/>
      <c r="G550" s="33"/>
    </row>
    <row r="551" ht="15.75" customHeight="1">
      <c r="A551" s="33"/>
      <c r="F551" s="33"/>
      <c r="G551" s="33"/>
    </row>
    <row r="552" ht="15.75" customHeight="1">
      <c r="A552" s="33"/>
      <c r="F552" s="33"/>
      <c r="G552" s="33"/>
    </row>
    <row r="553" ht="15.75" customHeight="1">
      <c r="A553" s="33"/>
      <c r="F553" s="33"/>
      <c r="G553" s="33"/>
    </row>
    <row r="554" ht="15.75" customHeight="1">
      <c r="A554" s="33"/>
      <c r="F554" s="33"/>
      <c r="G554" s="33"/>
    </row>
    <row r="555" ht="15.75" customHeight="1">
      <c r="A555" s="33"/>
      <c r="F555" s="33"/>
      <c r="G555" s="33"/>
    </row>
    <row r="556" ht="15.75" customHeight="1">
      <c r="A556" s="33"/>
      <c r="F556" s="33"/>
      <c r="G556" s="33"/>
    </row>
    <row r="557" ht="15.75" customHeight="1">
      <c r="A557" s="33"/>
      <c r="F557" s="33"/>
      <c r="G557" s="33"/>
    </row>
    <row r="558" ht="15.75" customHeight="1">
      <c r="A558" s="33"/>
      <c r="F558" s="33"/>
      <c r="G558" s="33"/>
    </row>
    <row r="559" ht="15.75" customHeight="1">
      <c r="A559" s="33"/>
      <c r="F559" s="33"/>
      <c r="G559" s="33"/>
    </row>
    <row r="560" ht="15.75" customHeight="1">
      <c r="A560" s="33"/>
      <c r="F560" s="33"/>
      <c r="G560" s="33"/>
    </row>
    <row r="561" ht="15.75" customHeight="1">
      <c r="A561" s="33"/>
      <c r="F561" s="33"/>
      <c r="G561" s="33"/>
    </row>
    <row r="562" ht="15.75" customHeight="1">
      <c r="A562" s="33"/>
      <c r="F562" s="33"/>
      <c r="G562" s="33"/>
    </row>
    <row r="563" ht="15.75" customHeight="1">
      <c r="A563" s="33"/>
      <c r="F563" s="33"/>
      <c r="G563" s="33"/>
    </row>
    <row r="564" ht="15.75" customHeight="1">
      <c r="A564" s="33"/>
      <c r="F564" s="33"/>
      <c r="G564" s="33"/>
    </row>
    <row r="565" ht="15.75" customHeight="1">
      <c r="A565" s="33"/>
      <c r="F565" s="33"/>
      <c r="G565" s="33"/>
    </row>
    <row r="566" ht="15.75" customHeight="1">
      <c r="A566" s="33"/>
      <c r="F566" s="33"/>
      <c r="G566" s="33"/>
    </row>
    <row r="567" ht="15.75" customHeight="1">
      <c r="A567" s="33"/>
      <c r="F567" s="33"/>
      <c r="G567" s="33"/>
    </row>
    <row r="568" ht="15.75" customHeight="1">
      <c r="A568" s="33"/>
      <c r="F568" s="33"/>
      <c r="G568" s="33"/>
    </row>
    <row r="569" ht="15.75" customHeight="1">
      <c r="A569" s="33"/>
      <c r="F569" s="33"/>
      <c r="G569" s="33"/>
    </row>
    <row r="570" ht="15.75" customHeight="1">
      <c r="A570" s="33"/>
      <c r="F570" s="33"/>
      <c r="G570" s="33"/>
    </row>
    <row r="571" ht="15.75" customHeight="1">
      <c r="A571" s="33"/>
      <c r="F571" s="33"/>
      <c r="G571" s="33"/>
    </row>
    <row r="572" ht="15.75" customHeight="1">
      <c r="A572" s="33"/>
      <c r="F572" s="33"/>
      <c r="G572" s="33"/>
    </row>
    <row r="573" ht="15.75" customHeight="1">
      <c r="A573" s="33"/>
      <c r="F573" s="33"/>
      <c r="G573" s="33"/>
    </row>
    <row r="574" ht="15.75" customHeight="1">
      <c r="A574" s="33"/>
      <c r="F574" s="33"/>
      <c r="G574" s="33"/>
    </row>
    <row r="575" ht="15.75" customHeight="1">
      <c r="A575" s="33"/>
      <c r="F575" s="33"/>
      <c r="G575" s="33"/>
    </row>
    <row r="576" ht="15.75" customHeight="1">
      <c r="A576" s="33"/>
      <c r="F576" s="33"/>
      <c r="G576" s="33"/>
    </row>
    <row r="577" ht="15.75" customHeight="1">
      <c r="A577" s="33"/>
      <c r="F577" s="33"/>
      <c r="G577" s="33"/>
    </row>
    <row r="578" ht="15.75" customHeight="1">
      <c r="A578" s="33"/>
      <c r="F578" s="33"/>
      <c r="G578" s="33"/>
    </row>
    <row r="579" ht="15.75" customHeight="1">
      <c r="A579" s="33"/>
      <c r="F579" s="33"/>
      <c r="G579" s="33"/>
    </row>
    <row r="580" ht="15.75" customHeight="1">
      <c r="A580" s="33"/>
      <c r="F580" s="33"/>
      <c r="G580" s="33"/>
    </row>
    <row r="581" ht="15.75" customHeight="1">
      <c r="A581" s="33"/>
      <c r="F581" s="33"/>
      <c r="G581" s="33"/>
    </row>
    <row r="582" ht="15.75" customHeight="1">
      <c r="A582" s="33"/>
      <c r="F582" s="33"/>
      <c r="G582" s="33"/>
    </row>
    <row r="583" ht="15.75" customHeight="1">
      <c r="A583" s="33"/>
      <c r="F583" s="33"/>
      <c r="G583" s="33"/>
    </row>
    <row r="584" ht="15.75" customHeight="1">
      <c r="A584" s="33"/>
      <c r="F584" s="33"/>
      <c r="G584" s="33"/>
    </row>
    <row r="585" ht="15.75" customHeight="1">
      <c r="A585" s="33"/>
      <c r="F585" s="33"/>
      <c r="G585" s="33"/>
    </row>
    <row r="586" ht="15.75" customHeight="1">
      <c r="A586" s="33"/>
      <c r="F586" s="33"/>
      <c r="G586" s="33"/>
    </row>
    <row r="587" ht="15.75" customHeight="1">
      <c r="A587" s="33"/>
      <c r="F587" s="33"/>
      <c r="G587" s="33"/>
    </row>
    <row r="588" ht="15.75" customHeight="1">
      <c r="A588" s="33"/>
      <c r="F588" s="33"/>
      <c r="G588" s="33"/>
    </row>
    <row r="589" ht="15.75" customHeight="1">
      <c r="A589" s="33"/>
      <c r="F589" s="33"/>
      <c r="G589" s="33"/>
    </row>
    <row r="590" ht="15.75" customHeight="1">
      <c r="A590" s="33"/>
      <c r="F590" s="33"/>
      <c r="G590" s="33"/>
    </row>
    <row r="591" ht="15.75" customHeight="1">
      <c r="A591" s="33"/>
      <c r="F591" s="33"/>
      <c r="G591" s="33"/>
    </row>
    <row r="592" ht="15.75" customHeight="1">
      <c r="A592" s="33"/>
      <c r="F592" s="33"/>
      <c r="G592" s="33"/>
    </row>
    <row r="593" ht="15.75" customHeight="1">
      <c r="A593" s="33"/>
      <c r="F593" s="33"/>
      <c r="G593" s="33"/>
    </row>
    <row r="594" ht="15.75" customHeight="1">
      <c r="A594" s="33"/>
      <c r="F594" s="33"/>
      <c r="G594" s="33"/>
    </row>
    <row r="595" ht="15.75" customHeight="1">
      <c r="A595" s="33"/>
      <c r="F595" s="33"/>
      <c r="G595" s="33"/>
    </row>
    <row r="596" ht="15.75" customHeight="1">
      <c r="A596" s="33"/>
      <c r="F596" s="33"/>
      <c r="G596" s="33"/>
    </row>
    <row r="597" ht="15.75" customHeight="1">
      <c r="A597" s="33"/>
      <c r="F597" s="33"/>
      <c r="G597" s="33"/>
    </row>
    <row r="598" ht="15.75" customHeight="1">
      <c r="A598" s="33"/>
      <c r="F598" s="33"/>
      <c r="G598" s="33"/>
    </row>
    <row r="599" ht="15.75" customHeight="1">
      <c r="A599" s="33"/>
      <c r="F599" s="33"/>
      <c r="G599" s="33"/>
    </row>
    <row r="600" ht="15.75" customHeight="1">
      <c r="A600" s="33"/>
      <c r="F600" s="33"/>
      <c r="G600" s="33"/>
    </row>
    <row r="601" ht="15.75" customHeight="1">
      <c r="A601" s="33"/>
      <c r="F601" s="33"/>
      <c r="G601" s="33"/>
    </row>
    <row r="602" ht="15.75" customHeight="1">
      <c r="A602" s="33"/>
      <c r="F602" s="33"/>
      <c r="G602" s="33"/>
    </row>
    <row r="603" ht="15.75" customHeight="1">
      <c r="A603" s="33"/>
      <c r="F603" s="33"/>
      <c r="G603" s="33"/>
    </row>
    <row r="604" ht="15.75" customHeight="1">
      <c r="A604" s="33"/>
      <c r="F604" s="33"/>
      <c r="G604" s="33"/>
    </row>
    <row r="605" ht="15.75" customHeight="1">
      <c r="A605" s="33"/>
      <c r="F605" s="33"/>
      <c r="G605" s="33"/>
    </row>
    <row r="606" ht="15.75" customHeight="1">
      <c r="A606" s="33"/>
      <c r="F606" s="33"/>
      <c r="G606" s="33"/>
    </row>
    <row r="607" ht="15.75" customHeight="1">
      <c r="A607" s="33"/>
      <c r="F607" s="33"/>
      <c r="G607" s="33"/>
    </row>
    <row r="608" ht="15.75" customHeight="1">
      <c r="A608" s="33"/>
      <c r="F608" s="33"/>
      <c r="G608" s="33"/>
    </row>
    <row r="609" ht="15.75" customHeight="1">
      <c r="A609" s="33"/>
      <c r="F609" s="33"/>
      <c r="G609" s="33"/>
    </row>
    <row r="610" ht="15.75" customHeight="1">
      <c r="A610" s="33"/>
      <c r="F610" s="33"/>
      <c r="G610" s="33"/>
    </row>
    <row r="611" ht="15.75" customHeight="1">
      <c r="A611" s="33"/>
      <c r="F611" s="33"/>
      <c r="G611" s="33"/>
    </row>
    <row r="612" ht="15.75" customHeight="1">
      <c r="A612" s="33"/>
      <c r="F612" s="33"/>
      <c r="G612" s="33"/>
    </row>
    <row r="613" ht="15.75" customHeight="1">
      <c r="A613" s="33"/>
      <c r="F613" s="33"/>
      <c r="G613" s="33"/>
    </row>
    <row r="614" ht="15.75" customHeight="1">
      <c r="A614" s="33"/>
      <c r="F614" s="33"/>
      <c r="G614" s="33"/>
    </row>
    <row r="615" ht="15.75" customHeight="1">
      <c r="A615" s="33"/>
      <c r="F615" s="33"/>
      <c r="G615" s="33"/>
    </row>
    <row r="616" ht="15.75" customHeight="1">
      <c r="A616" s="33"/>
      <c r="F616" s="33"/>
      <c r="G616" s="33"/>
    </row>
    <row r="617" ht="15.75" customHeight="1">
      <c r="A617" s="33"/>
      <c r="F617" s="33"/>
      <c r="G617" s="33"/>
    </row>
    <row r="618" ht="15.75" customHeight="1">
      <c r="A618" s="33"/>
      <c r="F618" s="33"/>
      <c r="G618" s="33"/>
    </row>
    <row r="619" ht="15.75" customHeight="1">
      <c r="A619" s="33"/>
      <c r="F619" s="33"/>
      <c r="G619" s="33"/>
    </row>
    <row r="620" ht="15.75" customHeight="1">
      <c r="A620" s="33"/>
      <c r="F620" s="33"/>
      <c r="G620" s="33"/>
    </row>
    <row r="621" ht="15.75" customHeight="1">
      <c r="A621" s="33"/>
      <c r="F621" s="33"/>
      <c r="G621" s="33"/>
    </row>
    <row r="622" ht="15.75" customHeight="1">
      <c r="A622" s="33"/>
      <c r="F622" s="33"/>
      <c r="G622" s="33"/>
    </row>
    <row r="623" ht="15.75" customHeight="1">
      <c r="A623" s="33"/>
      <c r="F623" s="33"/>
      <c r="G623" s="33"/>
    </row>
    <row r="624" ht="15.75" customHeight="1">
      <c r="A624" s="33"/>
      <c r="F624" s="33"/>
      <c r="G624" s="33"/>
    </row>
    <row r="625" ht="15.75" customHeight="1">
      <c r="A625" s="33"/>
      <c r="F625" s="33"/>
      <c r="G625" s="33"/>
    </row>
    <row r="626" ht="15.75" customHeight="1">
      <c r="A626" s="33"/>
      <c r="F626" s="33"/>
      <c r="G626" s="33"/>
    </row>
    <row r="627" ht="15.75" customHeight="1">
      <c r="A627" s="33"/>
      <c r="F627" s="33"/>
      <c r="G627" s="33"/>
    </row>
    <row r="628" ht="15.75" customHeight="1">
      <c r="A628" s="33"/>
      <c r="F628" s="33"/>
      <c r="G628" s="33"/>
    </row>
    <row r="629" ht="15.75" customHeight="1">
      <c r="A629" s="33"/>
      <c r="F629" s="33"/>
      <c r="G629" s="33"/>
    </row>
    <row r="630" ht="15.75" customHeight="1">
      <c r="A630" s="33"/>
      <c r="F630" s="33"/>
      <c r="G630" s="33"/>
    </row>
    <row r="631" ht="15.75" customHeight="1">
      <c r="A631" s="33"/>
      <c r="F631" s="33"/>
      <c r="G631" s="33"/>
    </row>
    <row r="632" ht="15.75" customHeight="1">
      <c r="A632" s="33"/>
      <c r="F632" s="33"/>
      <c r="G632" s="33"/>
    </row>
    <row r="633" ht="15.75" customHeight="1">
      <c r="A633" s="33"/>
      <c r="F633" s="33"/>
      <c r="G633" s="33"/>
    </row>
    <row r="634" ht="15.75" customHeight="1">
      <c r="A634" s="33"/>
      <c r="F634" s="33"/>
      <c r="G634" s="33"/>
    </row>
    <row r="635" ht="15.75" customHeight="1">
      <c r="A635" s="33"/>
      <c r="F635" s="33"/>
      <c r="G635" s="33"/>
    </row>
    <row r="636" ht="15.75" customHeight="1">
      <c r="A636" s="33"/>
      <c r="F636" s="33"/>
      <c r="G636" s="33"/>
    </row>
    <row r="637" ht="15.75" customHeight="1">
      <c r="A637" s="33"/>
      <c r="F637" s="33"/>
      <c r="G637" s="33"/>
    </row>
    <row r="638" ht="15.75" customHeight="1">
      <c r="A638" s="33"/>
      <c r="F638" s="33"/>
      <c r="G638" s="33"/>
    </row>
    <row r="639" ht="15.75" customHeight="1">
      <c r="A639" s="33"/>
      <c r="F639" s="33"/>
      <c r="G639" s="33"/>
    </row>
    <row r="640" ht="15.75" customHeight="1">
      <c r="A640" s="33"/>
      <c r="F640" s="33"/>
      <c r="G640" s="33"/>
    </row>
    <row r="641" ht="15.75" customHeight="1">
      <c r="A641" s="33"/>
      <c r="F641" s="33"/>
      <c r="G641" s="33"/>
    </row>
    <row r="642" ht="15.75" customHeight="1">
      <c r="A642" s="33"/>
      <c r="F642" s="33"/>
      <c r="G642" s="33"/>
    </row>
    <row r="643" ht="15.75" customHeight="1">
      <c r="A643" s="33"/>
      <c r="F643" s="33"/>
      <c r="G643" s="33"/>
    </row>
    <row r="644" ht="15.75" customHeight="1">
      <c r="A644" s="33"/>
      <c r="F644" s="33"/>
      <c r="G644" s="33"/>
    </row>
    <row r="645" ht="15.75" customHeight="1">
      <c r="A645" s="33"/>
      <c r="F645" s="33"/>
      <c r="G645" s="33"/>
    </row>
    <row r="646" ht="15.75" customHeight="1">
      <c r="A646" s="33"/>
      <c r="F646" s="33"/>
      <c r="G646" s="33"/>
    </row>
    <row r="647" ht="15.75" customHeight="1">
      <c r="A647" s="33"/>
      <c r="F647" s="33"/>
      <c r="G647" s="33"/>
    </row>
    <row r="648" ht="15.75" customHeight="1">
      <c r="A648" s="33"/>
      <c r="F648" s="33"/>
      <c r="G648" s="33"/>
    </row>
    <row r="649" ht="15.75" customHeight="1">
      <c r="A649" s="33"/>
      <c r="F649" s="33"/>
      <c r="G649" s="33"/>
    </row>
    <row r="650" ht="15.75" customHeight="1">
      <c r="A650" s="33"/>
      <c r="F650" s="33"/>
      <c r="G650" s="33"/>
    </row>
    <row r="651" ht="15.75" customHeight="1">
      <c r="A651" s="33"/>
      <c r="F651" s="33"/>
      <c r="G651" s="33"/>
    </row>
    <row r="652" ht="15.75" customHeight="1">
      <c r="A652" s="33"/>
      <c r="F652" s="33"/>
      <c r="G652" s="33"/>
    </row>
    <row r="653" ht="15.75" customHeight="1">
      <c r="A653" s="33"/>
      <c r="F653" s="33"/>
      <c r="G653" s="33"/>
    </row>
    <row r="654" ht="15.75" customHeight="1">
      <c r="A654" s="33"/>
      <c r="F654" s="33"/>
      <c r="G654" s="33"/>
    </row>
    <row r="655" ht="15.75" customHeight="1">
      <c r="A655" s="33"/>
      <c r="F655" s="33"/>
      <c r="G655" s="33"/>
    </row>
    <row r="656" ht="15.75" customHeight="1">
      <c r="A656" s="33"/>
      <c r="F656" s="33"/>
      <c r="G656" s="33"/>
    </row>
    <row r="657" ht="15.75" customHeight="1">
      <c r="A657" s="33"/>
      <c r="F657" s="33"/>
      <c r="G657" s="33"/>
    </row>
    <row r="658" ht="15.75" customHeight="1">
      <c r="A658" s="33"/>
      <c r="F658" s="33"/>
      <c r="G658" s="33"/>
    </row>
    <row r="659" ht="15.75" customHeight="1">
      <c r="A659" s="33"/>
      <c r="F659" s="33"/>
      <c r="G659" s="33"/>
    </row>
    <row r="660" ht="15.75" customHeight="1">
      <c r="A660" s="33"/>
      <c r="F660" s="33"/>
      <c r="G660" s="33"/>
    </row>
    <row r="661" ht="15.75" customHeight="1">
      <c r="A661" s="33"/>
      <c r="F661" s="33"/>
      <c r="G661" s="33"/>
    </row>
    <row r="662" ht="15.75" customHeight="1">
      <c r="A662" s="33"/>
      <c r="F662" s="33"/>
      <c r="G662" s="33"/>
    </row>
    <row r="663" ht="15.75" customHeight="1">
      <c r="A663" s="33"/>
      <c r="F663" s="33"/>
      <c r="G663" s="33"/>
    </row>
    <row r="664" ht="15.75" customHeight="1">
      <c r="A664" s="33"/>
      <c r="F664" s="33"/>
      <c r="G664" s="33"/>
    </row>
    <row r="665" ht="15.75" customHeight="1">
      <c r="A665" s="33"/>
      <c r="F665" s="33"/>
      <c r="G665" s="33"/>
    </row>
    <row r="666" ht="15.75" customHeight="1">
      <c r="A666" s="33"/>
      <c r="F666" s="33"/>
      <c r="G666" s="33"/>
    </row>
    <row r="667" ht="15.75" customHeight="1">
      <c r="A667" s="33"/>
      <c r="F667" s="33"/>
      <c r="G667" s="33"/>
    </row>
    <row r="668" ht="15.75" customHeight="1">
      <c r="A668" s="33"/>
      <c r="F668" s="33"/>
      <c r="G668" s="33"/>
    </row>
    <row r="669" ht="15.75" customHeight="1">
      <c r="A669" s="33"/>
      <c r="F669" s="33"/>
      <c r="G669" s="33"/>
    </row>
    <row r="670" ht="15.75" customHeight="1">
      <c r="A670" s="33"/>
      <c r="F670" s="33"/>
      <c r="G670" s="33"/>
    </row>
    <row r="671" ht="15.75" customHeight="1">
      <c r="A671" s="33"/>
      <c r="F671" s="33"/>
      <c r="G671" s="33"/>
    </row>
    <row r="672" ht="15.75" customHeight="1">
      <c r="A672" s="33"/>
      <c r="F672" s="33"/>
      <c r="G672" s="33"/>
    </row>
    <row r="673" ht="15.75" customHeight="1">
      <c r="A673" s="33"/>
      <c r="F673" s="33"/>
      <c r="G673" s="33"/>
    </row>
    <row r="674" ht="15.75" customHeight="1">
      <c r="A674" s="33"/>
      <c r="F674" s="33"/>
      <c r="G674" s="33"/>
    </row>
    <row r="675" ht="15.75" customHeight="1">
      <c r="A675" s="33"/>
      <c r="F675" s="33"/>
      <c r="G675" s="33"/>
    </row>
    <row r="676" ht="15.75" customHeight="1">
      <c r="A676" s="33"/>
      <c r="F676" s="33"/>
      <c r="G676" s="33"/>
    </row>
    <row r="677" ht="15.75" customHeight="1">
      <c r="A677" s="33"/>
      <c r="F677" s="33"/>
      <c r="G677" s="33"/>
    </row>
    <row r="678" ht="15.75" customHeight="1">
      <c r="A678" s="33"/>
      <c r="F678" s="33"/>
      <c r="G678" s="33"/>
    </row>
    <row r="679" ht="15.75" customHeight="1">
      <c r="A679" s="33"/>
      <c r="F679" s="33"/>
      <c r="G679" s="33"/>
    </row>
    <row r="680" ht="15.75" customHeight="1">
      <c r="A680" s="33"/>
      <c r="F680" s="33"/>
      <c r="G680" s="33"/>
    </row>
    <row r="681" ht="15.75" customHeight="1">
      <c r="A681" s="33"/>
      <c r="F681" s="33"/>
      <c r="G681" s="33"/>
    </row>
    <row r="682" ht="15.75" customHeight="1">
      <c r="A682" s="33"/>
      <c r="F682" s="33"/>
      <c r="G682" s="33"/>
    </row>
    <row r="683" ht="15.75" customHeight="1">
      <c r="A683" s="33"/>
      <c r="F683" s="33"/>
      <c r="G683" s="33"/>
    </row>
    <row r="684" ht="15.75" customHeight="1">
      <c r="A684" s="33"/>
      <c r="F684" s="33"/>
      <c r="G684" s="33"/>
    </row>
    <row r="685" ht="15.75" customHeight="1">
      <c r="A685" s="33"/>
      <c r="F685" s="33"/>
      <c r="G685" s="33"/>
    </row>
    <row r="686" ht="15.75" customHeight="1">
      <c r="A686" s="33"/>
      <c r="F686" s="33"/>
      <c r="G686" s="33"/>
    </row>
    <row r="687" ht="15.75" customHeight="1">
      <c r="A687" s="33"/>
      <c r="F687" s="33"/>
      <c r="G687" s="33"/>
    </row>
    <row r="688" ht="15.75" customHeight="1">
      <c r="A688" s="33"/>
      <c r="F688" s="33"/>
      <c r="G688" s="33"/>
    </row>
    <row r="689" ht="15.75" customHeight="1">
      <c r="A689" s="33"/>
      <c r="F689" s="33"/>
      <c r="G689" s="33"/>
    </row>
    <row r="690" ht="15.75" customHeight="1">
      <c r="A690" s="33"/>
      <c r="F690" s="33"/>
      <c r="G690" s="33"/>
    </row>
    <row r="691" ht="15.75" customHeight="1">
      <c r="A691" s="33"/>
      <c r="F691" s="33"/>
      <c r="G691" s="33"/>
    </row>
    <row r="692" ht="15.75" customHeight="1">
      <c r="A692" s="33"/>
      <c r="F692" s="33"/>
      <c r="G692" s="33"/>
    </row>
    <row r="693" ht="15.75" customHeight="1">
      <c r="A693" s="33"/>
      <c r="F693" s="33"/>
      <c r="G693" s="33"/>
    </row>
    <row r="694" ht="15.75" customHeight="1">
      <c r="A694" s="33"/>
      <c r="F694" s="33"/>
      <c r="G694" s="33"/>
    </row>
    <row r="695" ht="15.75" customHeight="1">
      <c r="A695" s="33"/>
      <c r="F695" s="33"/>
      <c r="G695" s="33"/>
    </row>
    <row r="696" ht="15.75" customHeight="1">
      <c r="A696" s="33"/>
      <c r="F696" s="33"/>
      <c r="G696" s="33"/>
    </row>
    <row r="697" ht="15.75" customHeight="1">
      <c r="A697" s="33"/>
      <c r="F697" s="33"/>
      <c r="G697" s="33"/>
    </row>
    <row r="698" ht="15.75" customHeight="1">
      <c r="A698" s="33"/>
      <c r="F698" s="33"/>
      <c r="G698" s="33"/>
    </row>
    <row r="699" ht="15.75" customHeight="1">
      <c r="A699" s="33"/>
      <c r="F699" s="33"/>
      <c r="G699" s="33"/>
    </row>
    <row r="700" ht="15.75" customHeight="1">
      <c r="A700" s="33"/>
      <c r="F700" s="33"/>
      <c r="G700" s="33"/>
    </row>
    <row r="701" ht="15.75" customHeight="1">
      <c r="A701" s="33"/>
      <c r="F701" s="33"/>
      <c r="G701" s="33"/>
    </row>
    <row r="702" ht="15.75" customHeight="1">
      <c r="A702" s="33"/>
      <c r="F702" s="33"/>
      <c r="G702" s="33"/>
    </row>
    <row r="703" ht="15.75" customHeight="1">
      <c r="A703" s="33"/>
      <c r="F703" s="33"/>
      <c r="G703" s="33"/>
    </row>
    <row r="704" ht="15.75" customHeight="1">
      <c r="A704" s="33"/>
      <c r="F704" s="33"/>
      <c r="G704" s="33"/>
    </row>
    <row r="705" ht="15.75" customHeight="1">
      <c r="A705" s="33"/>
      <c r="F705" s="33"/>
      <c r="G705" s="33"/>
    </row>
    <row r="706" ht="15.75" customHeight="1">
      <c r="A706" s="33"/>
      <c r="F706" s="33"/>
      <c r="G706" s="33"/>
    </row>
    <row r="707" ht="15.75" customHeight="1">
      <c r="A707" s="33"/>
      <c r="F707" s="33"/>
      <c r="G707" s="33"/>
    </row>
    <row r="708" ht="15.75" customHeight="1">
      <c r="A708" s="33"/>
      <c r="F708" s="33"/>
      <c r="G708" s="33"/>
    </row>
    <row r="709" ht="15.75" customHeight="1">
      <c r="A709" s="33"/>
      <c r="F709" s="33"/>
      <c r="G709" s="33"/>
    </row>
    <row r="710" ht="15.75" customHeight="1">
      <c r="A710" s="33"/>
      <c r="F710" s="33"/>
      <c r="G710" s="33"/>
    </row>
    <row r="711" ht="15.75" customHeight="1">
      <c r="A711" s="33"/>
      <c r="F711" s="33"/>
      <c r="G711" s="33"/>
    </row>
    <row r="712" ht="15.75" customHeight="1">
      <c r="A712" s="33"/>
      <c r="F712" s="33"/>
      <c r="G712" s="33"/>
    </row>
    <row r="713" ht="15.75" customHeight="1">
      <c r="A713" s="33"/>
      <c r="F713" s="33"/>
      <c r="G713" s="33"/>
    </row>
    <row r="714" ht="15.75" customHeight="1">
      <c r="A714" s="33"/>
      <c r="F714" s="33"/>
      <c r="G714" s="33"/>
    </row>
    <row r="715" ht="15.75" customHeight="1">
      <c r="A715" s="33"/>
      <c r="F715" s="33"/>
      <c r="G715" s="33"/>
    </row>
    <row r="716" ht="15.75" customHeight="1">
      <c r="A716" s="33"/>
      <c r="F716" s="33"/>
      <c r="G716" s="33"/>
    </row>
    <row r="717" ht="15.75" customHeight="1">
      <c r="A717" s="33"/>
      <c r="F717" s="33"/>
      <c r="G717" s="33"/>
    </row>
    <row r="718" ht="15.75" customHeight="1">
      <c r="A718" s="33"/>
      <c r="F718" s="33"/>
      <c r="G718" s="33"/>
    </row>
    <row r="719" ht="15.75" customHeight="1">
      <c r="A719" s="33"/>
      <c r="F719" s="33"/>
      <c r="G719" s="33"/>
    </row>
    <row r="720" ht="15.75" customHeight="1">
      <c r="A720" s="33"/>
      <c r="F720" s="33"/>
      <c r="G720" s="33"/>
    </row>
    <row r="721" ht="15.75" customHeight="1">
      <c r="A721" s="33"/>
      <c r="F721" s="33"/>
      <c r="G721" s="33"/>
    </row>
    <row r="722" ht="15.75" customHeight="1">
      <c r="A722" s="33"/>
      <c r="F722" s="33"/>
      <c r="G722" s="33"/>
    </row>
    <row r="723" ht="15.75" customHeight="1">
      <c r="A723" s="33"/>
      <c r="F723" s="33"/>
      <c r="G723" s="33"/>
    </row>
    <row r="724" ht="15.75" customHeight="1">
      <c r="A724" s="33"/>
      <c r="F724" s="33"/>
      <c r="G724" s="33"/>
    </row>
    <row r="725" ht="15.75" customHeight="1">
      <c r="A725" s="33"/>
      <c r="F725" s="33"/>
      <c r="G725" s="33"/>
    </row>
    <row r="726" ht="15.75" customHeight="1">
      <c r="A726" s="33"/>
      <c r="F726" s="33"/>
      <c r="G726" s="33"/>
    </row>
    <row r="727" ht="15.75" customHeight="1">
      <c r="A727" s="33"/>
      <c r="F727" s="33"/>
      <c r="G727" s="33"/>
    </row>
    <row r="728" ht="15.75" customHeight="1">
      <c r="A728" s="33"/>
      <c r="F728" s="33"/>
      <c r="G728" s="33"/>
    </row>
    <row r="729" ht="15.75" customHeight="1">
      <c r="A729" s="33"/>
      <c r="F729" s="33"/>
      <c r="G729" s="33"/>
    </row>
    <row r="730" ht="15.75" customHeight="1">
      <c r="A730" s="33"/>
      <c r="F730" s="33"/>
      <c r="G730" s="33"/>
    </row>
    <row r="731" ht="15.75" customHeight="1">
      <c r="A731" s="33"/>
      <c r="F731" s="33"/>
      <c r="G731" s="33"/>
    </row>
    <row r="732" ht="15.75" customHeight="1">
      <c r="A732" s="33"/>
      <c r="F732" s="33"/>
      <c r="G732" s="33"/>
    </row>
    <row r="733" ht="15.75" customHeight="1">
      <c r="A733" s="33"/>
      <c r="F733" s="33"/>
      <c r="G733" s="33"/>
    </row>
    <row r="734" ht="15.75" customHeight="1">
      <c r="A734" s="33"/>
      <c r="F734" s="33"/>
      <c r="G734" s="33"/>
    </row>
    <row r="735" ht="15.75" customHeight="1">
      <c r="A735" s="33"/>
      <c r="F735" s="33"/>
      <c r="G735" s="33"/>
    </row>
    <row r="736" ht="15.75" customHeight="1">
      <c r="A736" s="33"/>
      <c r="F736" s="33"/>
      <c r="G736" s="33"/>
    </row>
    <row r="737" ht="15.75" customHeight="1">
      <c r="A737" s="33"/>
      <c r="F737" s="33"/>
      <c r="G737" s="33"/>
    </row>
    <row r="738" ht="15.75" customHeight="1">
      <c r="A738" s="33"/>
      <c r="F738" s="33"/>
      <c r="G738" s="33"/>
    </row>
    <row r="739" ht="15.75" customHeight="1">
      <c r="A739" s="33"/>
      <c r="F739" s="33"/>
      <c r="G739" s="33"/>
    </row>
    <row r="740" ht="15.75" customHeight="1">
      <c r="A740" s="33"/>
      <c r="F740" s="33"/>
      <c r="G740" s="33"/>
    </row>
    <row r="741" ht="15.75" customHeight="1">
      <c r="A741" s="33"/>
      <c r="F741" s="33"/>
      <c r="G741" s="33"/>
    </row>
    <row r="742" ht="15.75" customHeight="1">
      <c r="A742" s="33"/>
      <c r="F742" s="33"/>
      <c r="G742" s="33"/>
    </row>
    <row r="743" ht="15.75" customHeight="1">
      <c r="A743" s="33"/>
      <c r="F743" s="33"/>
      <c r="G743" s="33"/>
    </row>
    <row r="744" ht="15.75" customHeight="1">
      <c r="A744" s="33"/>
      <c r="F744" s="33"/>
      <c r="G744" s="33"/>
    </row>
    <row r="745" ht="15.75" customHeight="1">
      <c r="A745" s="33"/>
      <c r="F745" s="33"/>
      <c r="G745" s="33"/>
    </row>
    <row r="746" ht="15.75" customHeight="1">
      <c r="A746" s="33"/>
      <c r="F746" s="33"/>
      <c r="G746" s="33"/>
    </row>
    <row r="747" ht="15.75" customHeight="1">
      <c r="A747" s="33"/>
      <c r="F747" s="33"/>
      <c r="G747" s="33"/>
    </row>
    <row r="748" ht="15.75" customHeight="1">
      <c r="A748" s="33"/>
      <c r="F748" s="33"/>
      <c r="G748" s="33"/>
    </row>
    <row r="749" ht="15.75" customHeight="1">
      <c r="A749" s="33"/>
      <c r="F749" s="33"/>
      <c r="G749" s="33"/>
    </row>
    <row r="750" ht="15.75" customHeight="1">
      <c r="A750" s="33"/>
      <c r="F750" s="33"/>
      <c r="G750" s="33"/>
    </row>
    <row r="751" ht="15.75" customHeight="1">
      <c r="A751" s="33"/>
      <c r="F751" s="33"/>
      <c r="G751" s="33"/>
    </row>
    <row r="752" ht="15.75" customHeight="1">
      <c r="A752" s="33"/>
      <c r="F752" s="33"/>
      <c r="G752" s="33"/>
    </row>
    <row r="753" ht="15.75" customHeight="1">
      <c r="A753" s="33"/>
      <c r="F753" s="33"/>
      <c r="G753" s="33"/>
    </row>
    <row r="754" ht="15.75" customHeight="1">
      <c r="A754" s="33"/>
      <c r="F754" s="33"/>
      <c r="G754" s="33"/>
    </row>
    <row r="755" ht="15.75" customHeight="1">
      <c r="A755" s="33"/>
      <c r="F755" s="33"/>
      <c r="G755" s="33"/>
    </row>
    <row r="756" ht="15.75" customHeight="1">
      <c r="A756" s="33"/>
      <c r="F756" s="33"/>
      <c r="G756" s="33"/>
    </row>
    <row r="757" ht="15.75" customHeight="1">
      <c r="A757" s="33"/>
      <c r="F757" s="33"/>
      <c r="G757" s="33"/>
    </row>
    <row r="758" ht="15.75" customHeight="1">
      <c r="A758" s="33"/>
      <c r="F758" s="33"/>
      <c r="G758" s="33"/>
    </row>
    <row r="759" ht="15.75" customHeight="1">
      <c r="A759" s="33"/>
      <c r="F759" s="33"/>
      <c r="G759" s="33"/>
    </row>
    <row r="760" ht="15.75" customHeight="1">
      <c r="A760" s="33"/>
      <c r="F760" s="33"/>
      <c r="G760" s="33"/>
    </row>
    <row r="761" ht="15.75" customHeight="1">
      <c r="A761" s="33"/>
      <c r="F761" s="33"/>
      <c r="G761" s="33"/>
    </row>
    <row r="762" ht="15.75" customHeight="1">
      <c r="A762" s="33"/>
      <c r="F762" s="33"/>
      <c r="G762" s="33"/>
    </row>
    <row r="763" ht="15.75" customHeight="1">
      <c r="A763" s="33"/>
      <c r="F763" s="33"/>
      <c r="G763" s="33"/>
    </row>
    <row r="764" ht="15.75" customHeight="1">
      <c r="A764" s="33"/>
      <c r="F764" s="33"/>
      <c r="G764" s="33"/>
    </row>
    <row r="765" ht="15.75" customHeight="1">
      <c r="A765" s="33"/>
      <c r="F765" s="33"/>
      <c r="G765" s="33"/>
    </row>
    <row r="766" ht="15.75" customHeight="1">
      <c r="A766" s="33"/>
      <c r="F766" s="33"/>
      <c r="G766" s="33"/>
    </row>
    <row r="767" ht="15.75" customHeight="1">
      <c r="A767" s="33"/>
      <c r="F767" s="33"/>
      <c r="G767" s="33"/>
    </row>
    <row r="768" ht="15.75" customHeight="1">
      <c r="A768" s="33"/>
      <c r="F768" s="33"/>
      <c r="G768" s="33"/>
    </row>
    <row r="769" ht="15.75" customHeight="1">
      <c r="A769" s="33"/>
      <c r="F769" s="33"/>
      <c r="G769" s="33"/>
    </row>
    <row r="770" ht="15.75" customHeight="1">
      <c r="A770" s="33"/>
      <c r="F770" s="33"/>
      <c r="G770" s="33"/>
    </row>
    <row r="771" ht="15.75" customHeight="1">
      <c r="A771" s="33"/>
      <c r="F771" s="33"/>
      <c r="G771" s="33"/>
    </row>
    <row r="772" ht="15.75" customHeight="1">
      <c r="A772" s="33"/>
      <c r="F772" s="33"/>
      <c r="G772" s="33"/>
    </row>
    <row r="773" ht="15.75" customHeight="1">
      <c r="A773" s="33"/>
      <c r="F773" s="33"/>
      <c r="G773" s="33"/>
    </row>
    <row r="774" ht="15.75" customHeight="1">
      <c r="A774" s="33"/>
      <c r="F774" s="33"/>
      <c r="G774" s="33"/>
    </row>
    <row r="775" ht="15.75" customHeight="1">
      <c r="A775" s="33"/>
      <c r="F775" s="33"/>
      <c r="G775" s="33"/>
    </row>
    <row r="776" ht="15.75" customHeight="1">
      <c r="A776" s="33"/>
      <c r="F776" s="33"/>
      <c r="G776" s="33"/>
    </row>
    <row r="777" ht="15.75" customHeight="1">
      <c r="A777" s="33"/>
      <c r="F777" s="33"/>
      <c r="G777" s="33"/>
    </row>
    <row r="778" ht="15.75" customHeight="1">
      <c r="A778" s="33"/>
      <c r="F778" s="33"/>
      <c r="G778" s="33"/>
    </row>
    <row r="779" ht="15.75" customHeight="1">
      <c r="A779" s="33"/>
      <c r="F779" s="33"/>
      <c r="G779" s="33"/>
    </row>
    <row r="780" ht="15.75" customHeight="1">
      <c r="A780" s="33"/>
      <c r="F780" s="33"/>
      <c r="G780" s="33"/>
    </row>
    <row r="781" ht="15.75" customHeight="1">
      <c r="A781" s="33"/>
      <c r="F781" s="33"/>
      <c r="G781" s="33"/>
    </row>
    <row r="782" ht="15.75" customHeight="1">
      <c r="A782" s="33"/>
      <c r="F782" s="33"/>
      <c r="G782" s="33"/>
    </row>
    <row r="783" ht="15.75" customHeight="1">
      <c r="A783" s="33"/>
      <c r="F783" s="33"/>
      <c r="G783" s="33"/>
    </row>
    <row r="784" ht="15.75" customHeight="1">
      <c r="A784" s="33"/>
      <c r="F784" s="33"/>
      <c r="G784" s="33"/>
    </row>
    <row r="785" ht="15.75" customHeight="1">
      <c r="A785" s="33"/>
      <c r="F785" s="33"/>
      <c r="G785" s="33"/>
    </row>
    <row r="786" ht="15.75" customHeight="1">
      <c r="A786" s="33"/>
      <c r="F786" s="33"/>
      <c r="G786" s="33"/>
    </row>
    <row r="787" ht="15.75" customHeight="1">
      <c r="A787" s="33"/>
      <c r="F787" s="33"/>
      <c r="G787" s="33"/>
    </row>
    <row r="788" ht="15.75" customHeight="1">
      <c r="A788" s="33"/>
      <c r="F788" s="33"/>
      <c r="G788" s="33"/>
    </row>
    <row r="789" ht="15.75" customHeight="1">
      <c r="A789" s="33"/>
      <c r="F789" s="33"/>
      <c r="G789" s="33"/>
    </row>
    <row r="790" ht="15.75" customHeight="1">
      <c r="A790" s="33"/>
      <c r="F790" s="33"/>
      <c r="G790" s="33"/>
    </row>
    <row r="791" ht="15.75" customHeight="1">
      <c r="A791" s="33"/>
      <c r="F791" s="33"/>
      <c r="G791" s="33"/>
    </row>
    <row r="792" ht="15.75" customHeight="1">
      <c r="A792" s="33"/>
      <c r="F792" s="33"/>
      <c r="G792" s="33"/>
    </row>
    <row r="793" ht="15.75" customHeight="1">
      <c r="A793" s="33"/>
      <c r="F793" s="33"/>
      <c r="G793" s="33"/>
    </row>
    <row r="794" ht="15.75" customHeight="1">
      <c r="A794" s="33"/>
      <c r="F794" s="33"/>
      <c r="G794" s="33"/>
    </row>
    <row r="795" ht="15.75" customHeight="1">
      <c r="A795" s="33"/>
      <c r="F795" s="33"/>
      <c r="G795" s="33"/>
    </row>
    <row r="796" ht="15.75" customHeight="1">
      <c r="A796" s="33"/>
      <c r="F796" s="33"/>
      <c r="G796" s="33"/>
    </row>
    <row r="797" ht="15.75" customHeight="1">
      <c r="A797" s="33"/>
      <c r="F797" s="33"/>
      <c r="G797" s="33"/>
    </row>
    <row r="798" ht="15.75" customHeight="1">
      <c r="A798" s="33"/>
      <c r="F798" s="33"/>
      <c r="G798" s="33"/>
    </row>
    <row r="799" ht="15.75" customHeight="1">
      <c r="A799" s="33"/>
      <c r="F799" s="33"/>
      <c r="G799" s="33"/>
    </row>
    <row r="800" ht="15.75" customHeight="1">
      <c r="A800" s="33"/>
      <c r="F800" s="33"/>
      <c r="G800" s="33"/>
    </row>
    <row r="801" ht="15.75" customHeight="1">
      <c r="A801" s="33"/>
      <c r="F801" s="33"/>
      <c r="G801" s="33"/>
    </row>
    <row r="802" ht="15.75" customHeight="1">
      <c r="A802" s="33"/>
      <c r="F802" s="33"/>
      <c r="G802" s="33"/>
    </row>
    <row r="803" ht="15.75" customHeight="1">
      <c r="A803" s="33"/>
      <c r="F803" s="33"/>
      <c r="G803" s="33"/>
    </row>
    <row r="804" ht="15.75" customHeight="1">
      <c r="A804" s="33"/>
      <c r="F804" s="33"/>
      <c r="G804" s="33"/>
    </row>
    <row r="805" ht="15.75" customHeight="1">
      <c r="A805" s="33"/>
      <c r="F805" s="33"/>
      <c r="G805" s="33"/>
    </row>
    <row r="806" ht="15.75" customHeight="1">
      <c r="A806" s="33"/>
      <c r="F806" s="33"/>
      <c r="G806" s="33"/>
    </row>
    <row r="807" ht="15.75" customHeight="1">
      <c r="A807" s="33"/>
      <c r="F807" s="33"/>
      <c r="G807" s="33"/>
    </row>
    <row r="808" ht="15.75" customHeight="1">
      <c r="A808" s="33"/>
      <c r="F808" s="33"/>
      <c r="G808" s="33"/>
    </row>
    <row r="809" ht="15.75" customHeight="1">
      <c r="A809" s="33"/>
      <c r="F809" s="33"/>
      <c r="G809" s="33"/>
    </row>
    <row r="810" ht="15.75" customHeight="1">
      <c r="A810" s="33"/>
      <c r="F810" s="33"/>
      <c r="G810" s="33"/>
    </row>
    <row r="811" ht="15.75" customHeight="1">
      <c r="A811" s="33"/>
      <c r="F811" s="33"/>
      <c r="G811" s="33"/>
    </row>
    <row r="812" ht="15.75" customHeight="1">
      <c r="A812" s="33"/>
      <c r="F812" s="33"/>
      <c r="G812" s="33"/>
    </row>
    <row r="813" ht="15.75" customHeight="1">
      <c r="A813" s="33"/>
      <c r="F813" s="33"/>
      <c r="G813" s="33"/>
    </row>
    <row r="814" ht="15.75" customHeight="1">
      <c r="A814" s="33"/>
      <c r="F814" s="33"/>
      <c r="G814" s="33"/>
    </row>
    <row r="815" ht="15.75" customHeight="1">
      <c r="A815" s="33"/>
      <c r="F815" s="33"/>
      <c r="G815" s="33"/>
    </row>
    <row r="816" ht="15.75" customHeight="1">
      <c r="A816" s="33"/>
      <c r="F816" s="33"/>
      <c r="G816" s="33"/>
    </row>
    <row r="817" ht="15.75" customHeight="1">
      <c r="A817" s="33"/>
      <c r="F817" s="33"/>
      <c r="G817" s="33"/>
    </row>
    <row r="818" ht="15.75" customHeight="1">
      <c r="A818" s="33"/>
      <c r="F818" s="33"/>
      <c r="G818" s="33"/>
    </row>
    <row r="819" ht="15.75" customHeight="1">
      <c r="A819" s="33"/>
      <c r="F819" s="33"/>
      <c r="G819" s="33"/>
    </row>
    <row r="820" ht="15.75" customHeight="1">
      <c r="A820" s="33"/>
      <c r="F820" s="33"/>
      <c r="G820" s="33"/>
    </row>
    <row r="821" ht="15.75" customHeight="1">
      <c r="A821" s="33"/>
      <c r="F821" s="33"/>
      <c r="G821" s="33"/>
    </row>
    <row r="822" ht="15.75" customHeight="1">
      <c r="A822" s="33"/>
      <c r="F822" s="33"/>
      <c r="G822" s="33"/>
    </row>
    <row r="823" ht="15.75" customHeight="1">
      <c r="A823" s="33"/>
      <c r="F823" s="33"/>
      <c r="G823" s="33"/>
    </row>
    <row r="824" ht="15.75" customHeight="1">
      <c r="A824" s="33"/>
      <c r="F824" s="33"/>
      <c r="G824" s="33"/>
    </row>
    <row r="825" ht="15.75" customHeight="1">
      <c r="A825" s="33"/>
      <c r="F825" s="33"/>
      <c r="G825" s="33"/>
    </row>
    <row r="826" ht="15.75" customHeight="1">
      <c r="A826" s="33"/>
      <c r="F826" s="33"/>
      <c r="G826" s="33"/>
    </row>
    <row r="827" ht="15.75" customHeight="1">
      <c r="A827" s="33"/>
      <c r="F827" s="33"/>
      <c r="G827" s="33"/>
    </row>
    <row r="828" ht="15.75" customHeight="1">
      <c r="A828" s="33"/>
      <c r="F828" s="33"/>
      <c r="G828" s="33"/>
    </row>
    <row r="829" ht="15.75" customHeight="1">
      <c r="A829" s="33"/>
      <c r="F829" s="33"/>
      <c r="G829" s="33"/>
    </row>
    <row r="830" ht="15.75" customHeight="1">
      <c r="A830" s="33"/>
      <c r="F830" s="33"/>
      <c r="G830" s="33"/>
    </row>
    <row r="831" ht="15.75" customHeight="1">
      <c r="A831" s="33"/>
      <c r="F831" s="33"/>
      <c r="G831" s="33"/>
    </row>
    <row r="832" ht="15.75" customHeight="1">
      <c r="A832" s="33"/>
      <c r="F832" s="33"/>
      <c r="G832" s="33"/>
    </row>
    <row r="833" ht="15.75" customHeight="1">
      <c r="A833" s="33"/>
      <c r="F833" s="33"/>
      <c r="G833" s="33"/>
    </row>
    <row r="834" ht="15.75" customHeight="1">
      <c r="A834" s="33"/>
      <c r="F834" s="33"/>
      <c r="G834" s="33"/>
    </row>
    <row r="835" ht="15.75" customHeight="1">
      <c r="A835" s="33"/>
      <c r="F835" s="33"/>
      <c r="G835" s="33"/>
    </row>
    <row r="836" ht="15.75" customHeight="1">
      <c r="A836" s="33"/>
      <c r="F836" s="33"/>
      <c r="G836" s="33"/>
    </row>
    <row r="837" ht="15.75" customHeight="1">
      <c r="A837" s="33"/>
      <c r="F837" s="33"/>
      <c r="G837" s="33"/>
    </row>
    <row r="838" ht="15.75" customHeight="1">
      <c r="A838" s="33"/>
      <c r="F838" s="33"/>
      <c r="G838" s="33"/>
    </row>
    <row r="839" ht="15.75" customHeight="1">
      <c r="A839" s="33"/>
      <c r="F839" s="33"/>
      <c r="G839" s="33"/>
    </row>
    <row r="840" ht="15.75" customHeight="1">
      <c r="A840" s="33"/>
      <c r="F840" s="33"/>
      <c r="G840" s="33"/>
    </row>
    <row r="841" ht="15.75" customHeight="1">
      <c r="A841" s="33"/>
      <c r="F841" s="33"/>
      <c r="G841" s="33"/>
    </row>
    <row r="842" ht="15.75" customHeight="1">
      <c r="A842" s="33"/>
      <c r="F842" s="33"/>
      <c r="G842" s="33"/>
    </row>
    <row r="843" ht="15.75" customHeight="1">
      <c r="A843" s="33"/>
      <c r="F843" s="33"/>
      <c r="G843" s="33"/>
    </row>
    <row r="844" ht="15.75" customHeight="1">
      <c r="A844" s="33"/>
      <c r="F844" s="33"/>
      <c r="G844" s="33"/>
    </row>
    <row r="845" ht="15.75" customHeight="1">
      <c r="A845" s="33"/>
      <c r="F845" s="33"/>
      <c r="G845" s="33"/>
    </row>
    <row r="846" ht="15.75" customHeight="1">
      <c r="A846" s="33"/>
      <c r="F846" s="33"/>
      <c r="G846" s="33"/>
    </row>
    <row r="847" ht="15.75" customHeight="1">
      <c r="A847" s="33"/>
      <c r="F847" s="33"/>
      <c r="G847" s="33"/>
    </row>
    <row r="848" ht="15.75" customHeight="1">
      <c r="A848" s="33"/>
      <c r="F848" s="33"/>
      <c r="G848" s="33"/>
    </row>
    <row r="849" ht="15.75" customHeight="1">
      <c r="A849" s="33"/>
      <c r="F849" s="33"/>
      <c r="G849" s="33"/>
    </row>
    <row r="850" ht="15.75" customHeight="1">
      <c r="A850" s="33"/>
      <c r="F850" s="33"/>
      <c r="G850" s="33"/>
    </row>
    <row r="851" ht="15.75" customHeight="1">
      <c r="A851" s="33"/>
      <c r="F851" s="33"/>
      <c r="G851" s="33"/>
    </row>
    <row r="852" ht="15.75" customHeight="1">
      <c r="A852" s="33"/>
      <c r="F852" s="33"/>
      <c r="G852" s="33"/>
    </row>
    <row r="853" ht="15.75" customHeight="1">
      <c r="A853" s="33"/>
      <c r="F853" s="33"/>
      <c r="G853" s="33"/>
    </row>
    <row r="854" ht="15.75" customHeight="1">
      <c r="A854" s="33"/>
      <c r="F854" s="33"/>
      <c r="G854" s="33"/>
    </row>
    <row r="855" ht="15.75" customHeight="1">
      <c r="A855" s="33"/>
      <c r="F855" s="33"/>
      <c r="G855" s="33"/>
    </row>
    <row r="856" ht="15.75" customHeight="1">
      <c r="A856" s="33"/>
      <c r="F856" s="33"/>
      <c r="G856" s="33"/>
    </row>
    <row r="857" ht="15.75" customHeight="1">
      <c r="A857" s="33"/>
      <c r="F857" s="33"/>
      <c r="G857" s="33"/>
    </row>
    <row r="858" ht="15.75" customHeight="1">
      <c r="A858" s="33"/>
      <c r="F858" s="33"/>
      <c r="G858" s="33"/>
    </row>
    <row r="859" ht="15.75" customHeight="1">
      <c r="A859" s="33"/>
      <c r="F859" s="33"/>
      <c r="G859" s="33"/>
    </row>
    <row r="860" ht="15.75" customHeight="1">
      <c r="A860" s="33"/>
      <c r="F860" s="33"/>
      <c r="G860" s="33"/>
    </row>
    <row r="861" ht="15.75" customHeight="1">
      <c r="A861" s="33"/>
      <c r="F861" s="33"/>
      <c r="G861" s="33"/>
    </row>
    <row r="862" ht="15.75" customHeight="1">
      <c r="A862" s="33"/>
      <c r="F862" s="33"/>
      <c r="G862" s="33"/>
    </row>
    <row r="863" ht="15.75" customHeight="1">
      <c r="A863" s="33"/>
      <c r="F863" s="33"/>
      <c r="G863" s="33"/>
    </row>
    <row r="864" ht="15.75" customHeight="1">
      <c r="A864" s="33"/>
      <c r="F864" s="33"/>
      <c r="G864" s="33"/>
    </row>
    <row r="865" ht="15.75" customHeight="1">
      <c r="A865" s="33"/>
      <c r="F865" s="33"/>
      <c r="G865" s="33"/>
    </row>
    <row r="866" ht="15.75" customHeight="1">
      <c r="A866" s="33"/>
      <c r="F866" s="33"/>
      <c r="G866" s="33"/>
    </row>
    <row r="867" ht="15.75" customHeight="1">
      <c r="A867" s="33"/>
      <c r="F867" s="33"/>
      <c r="G867" s="33"/>
    </row>
    <row r="868" ht="15.75" customHeight="1">
      <c r="A868" s="33"/>
      <c r="F868" s="33"/>
      <c r="G868" s="33"/>
    </row>
    <row r="869" ht="15.75" customHeight="1">
      <c r="A869" s="33"/>
      <c r="F869" s="33"/>
      <c r="G869" s="33"/>
    </row>
    <row r="870" ht="15.75" customHeight="1">
      <c r="A870" s="33"/>
      <c r="F870" s="33"/>
      <c r="G870" s="33"/>
    </row>
    <row r="871" ht="15.75" customHeight="1">
      <c r="A871" s="33"/>
      <c r="F871" s="33"/>
      <c r="G871" s="33"/>
    </row>
    <row r="872" ht="15.75" customHeight="1">
      <c r="A872" s="33"/>
      <c r="F872" s="33"/>
      <c r="G872" s="33"/>
    </row>
    <row r="873" ht="15.75" customHeight="1">
      <c r="A873" s="33"/>
      <c r="F873" s="33"/>
      <c r="G873" s="33"/>
    </row>
    <row r="874" ht="15.75" customHeight="1">
      <c r="A874" s="33"/>
      <c r="F874" s="33"/>
      <c r="G874" s="33"/>
    </row>
    <row r="875" ht="15.75" customHeight="1">
      <c r="A875" s="33"/>
      <c r="F875" s="33"/>
      <c r="G875" s="33"/>
    </row>
    <row r="876" ht="15.75" customHeight="1">
      <c r="A876" s="33"/>
      <c r="F876" s="33"/>
      <c r="G876" s="33"/>
    </row>
    <row r="877" ht="15.75" customHeight="1">
      <c r="A877" s="33"/>
      <c r="F877" s="33"/>
      <c r="G877" s="33"/>
    </row>
    <row r="878" ht="15.75" customHeight="1">
      <c r="A878" s="33"/>
      <c r="F878" s="33"/>
      <c r="G878" s="33"/>
    </row>
    <row r="879" ht="15.75" customHeight="1">
      <c r="A879" s="33"/>
      <c r="F879" s="33"/>
      <c r="G879" s="33"/>
    </row>
    <row r="880" ht="15.75" customHeight="1">
      <c r="A880" s="33"/>
      <c r="F880" s="33"/>
      <c r="G880" s="33"/>
    </row>
    <row r="881" ht="15.75" customHeight="1">
      <c r="A881" s="33"/>
      <c r="F881" s="33"/>
      <c r="G881" s="33"/>
    </row>
    <row r="882" ht="15.75" customHeight="1">
      <c r="A882" s="33"/>
      <c r="F882" s="33"/>
      <c r="G882" s="33"/>
    </row>
    <row r="883" ht="15.75" customHeight="1">
      <c r="A883" s="33"/>
      <c r="F883" s="33"/>
      <c r="G883" s="33"/>
    </row>
    <row r="884" ht="15.75" customHeight="1">
      <c r="A884" s="33"/>
      <c r="F884" s="33"/>
      <c r="G884" s="33"/>
    </row>
    <row r="885" ht="15.75" customHeight="1">
      <c r="A885" s="33"/>
      <c r="F885" s="33"/>
      <c r="G885" s="33"/>
    </row>
    <row r="886" ht="15.75" customHeight="1">
      <c r="A886" s="33"/>
      <c r="F886" s="33"/>
      <c r="G886" s="33"/>
    </row>
    <row r="887" ht="15.75" customHeight="1">
      <c r="A887" s="33"/>
      <c r="F887" s="33"/>
      <c r="G887" s="33"/>
    </row>
    <row r="888" ht="15.75" customHeight="1">
      <c r="A888" s="33"/>
      <c r="F888" s="33"/>
      <c r="G888" s="33"/>
    </row>
    <row r="889" ht="15.75" customHeight="1">
      <c r="A889" s="33"/>
      <c r="F889" s="33"/>
      <c r="G889" s="33"/>
    </row>
    <row r="890" ht="15.75" customHeight="1">
      <c r="A890" s="33"/>
      <c r="F890" s="33"/>
      <c r="G890" s="33"/>
    </row>
    <row r="891" ht="15.75" customHeight="1">
      <c r="A891" s="33"/>
      <c r="F891" s="33"/>
      <c r="G891" s="33"/>
    </row>
    <row r="892" ht="15.75" customHeight="1">
      <c r="A892" s="33"/>
      <c r="F892" s="33"/>
      <c r="G892" s="33"/>
    </row>
    <row r="893" ht="15.75" customHeight="1">
      <c r="A893" s="33"/>
      <c r="F893" s="33"/>
      <c r="G893" s="33"/>
    </row>
    <row r="894" ht="15.75" customHeight="1">
      <c r="A894" s="33"/>
      <c r="F894" s="33"/>
      <c r="G894" s="33"/>
    </row>
    <row r="895" ht="15.75" customHeight="1">
      <c r="A895" s="33"/>
      <c r="F895" s="33"/>
      <c r="G895" s="33"/>
    </row>
    <row r="896" ht="15.75" customHeight="1">
      <c r="A896" s="33"/>
      <c r="F896" s="33"/>
      <c r="G896" s="33"/>
    </row>
    <row r="897" ht="15.75" customHeight="1">
      <c r="A897" s="33"/>
      <c r="F897" s="33"/>
      <c r="G897" s="33"/>
    </row>
    <row r="898" ht="15.75" customHeight="1">
      <c r="A898" s="33"/>
      <c r="F898" s="33"/>
      <c r="G898" s="33"/>
    </row>
    <row r="899" ht="15.75" customHeight="1">
      <c r="A899" s="33"/>
      <c r="F899" s="33"/>
      <c r="G899" s="33"/>
    </row>
    <row r="900" ht="15.75" customHeight="1">
      <c r="A900" s="33"/>
      <c r="F900" s="33"/>
      <c r="G900" s="33"/>
    </row>
    <row r="901" ht="15.75" customHeight="1">
      <c r="A901" s="33"/>
      <c r="F901" s="33"/>
      <c r="G901" s="33"/>
    </row>
    <row r="902" ht="15.75" customHeight="1">
      <c r="A902" s="33"/>
      <c r="F902" s="33"/>
      <c r="G902" s="33"/>
    </row>
    <row r="903" ht="15.75" customHeight="1">
      <c r="A903" s="33"/>
      <c r="F903" s="33"/>
      <c r="G903" s="33"/>
    </row>
    <row r="904" ht="15.75" customHeight="1">
      <c r="A904" s="33"/>
      <c r="F904" s="33"/>
      <c r="G904" s="33"/>
    </row>
    <row r="905" ht="15.75" customHeight="1">
      <c r="A905" s="33"/>
      <c r="F905" s="33"/>
      <c r="G905" s="33"/>
    </row>
    <row r="906" ht="15.75" customHeight="1">
      <c r="A906" s="33"/>
      <c r="F906" s="33"/>
      <c r="G906" s="33"/>
    </row>
    <row r="907" ht="15.75" customHeight="1">
      <c r="A907" s="33"/>
      <c r="F907" s="33"/>
      <c r="G907" s="33"/>
    </row>
    <row r="908" ht="15.75" customHeight="1">
      <c r="A908" s="33"/>
      <c r="F908" s="33"/>
      <c r="G908" s="33"/>
    </row>
    <row r="909" ht="15.75" customHeight="1">
      <c r="A909" s="33"/>
      <c r="F909" s="33"/>
      <c r="G909" s="33"/>
    </row>
    <row r="910" ht="15.75" customHeight="1">
      <c r="A910" s="33"/>
      <c r="F910" s="33"/>
      <c r="G910" s="33"/>
    </row>
    <row r="911" ht="15.75" customHeight="1">
      <c r="A911" s="33"/>
      <c r="F911" s="33"/>
      <c r="G911" s="33"/>
    </row>
    <row r="912" ht="15.75" customHeight="1">
      <c r="A912" s="33"/>
      <c r="F912" s="33"/>
      <c r="G912" s="33"/>
    </row>
    <row r="913" ht="15.75" customHeight="1">
      <c r="A913" s="33"/>
      <c r="F913" s="33"/>
      <c r="G913" s="33"/>
    </row>
    <row r="914" ht="15.75" customHeight="1">
      <c r="A914" s="33"/>
      <c r="F914" s="33"/>
      <c r="G914" s="33"/>
    </row>
    <row r="915" ht="15.75" customHeight="1">
      <c r="A915" s="33"/>
      <c r="F915" s="33"/>
      <c r="G915" s="33"/>
    </row>
    <row r="916" ht="15.75" customHeight="1">
      <c r="A916" s="33"/>
      <c r="F916" s="33"/>
      <c r="G916" s="33"/>
    </row>
    <row r="917" ht="15.75" customHeight="1">
      <c r="A917" s="33"/>
      <c r="F917" s="33"/>
      <c r="G917" s="33"/>
    </row>
    <row r="918" ht="15.75" customHeight="1">
      <c r="A918" s="33"/>
      <c r="F918" s="33"/>
      <c r="G918" s="33"/>
    </row>
    <row r="919" ht="15.75" customHeight="1">
      <c r="A919" s="33"/>
      <c r="F919" s="33"/>
      <c r="G919" s="33"/>
    </row>
    <row r="920" ht="15.75" customHeight="1">
      <c r="A920" s="33"/>
      <c r="F920" s="33"/>
      <c r="G920" s="33"/>
    </row>
    <row r="921" ht="15.75" customHeight="1">
      <c r="A921" s="33"/>
      <c r="F921" s="33"/>
      <c r="G921" s="33"/>
    </row>
    <row r="922" ht="15.75" customHeight="1">
      <c r="A922" s="33"/>
      <c r="F922" s="33"/>
      <c r="G922" s="33"/>
    </row>
    <row r="923" ht="15.75" customHeight="1">
      <c r="A923" s="33"/>
      <c r="F923" s="33"/>
      <c r="G923" s="33"/>
    </row>
    <row r="924" ht="15.75" customHeight="1">
      <c r="A924" s="33"/>
      <c r="F924" s="33"/>
      <c r="G924" s="33"/>
    </row>
    <row r="925" ht="15.75" customHeight="1">
      <c r="A925" s="33"/>
      <c r="F925" s="33"/>
      <c r="G925" s="33"/>
    </row>
    <row r="926" ht="15.75" customHeight="1">
      <c r="A926" s="33"/>
      <c r="F926" s="33"/>
      <c r="G926" s="33"/>
    </row>
    <row r="927" ht="15.75" customHeight="1">
      <c r="A927" s="33"/>
      <c r="F927" s="33"/>
      <c r="G927" s="33"/>
    </row>
    <row r="928" ht="15.75" customHeight="1">
      <c r="A928" s="33"/>
      <c r="F928" s="33"/>
      <c r="G928" s="33"/>
    </row>
    <row r="929" ht="15.75" customHeight="1">
      <c r="A929" s="33"/>
      <c r="F929" s="33"/>
      <c r="G929" s="33"/>
    </row>
    <row r="930" ht="15.75" customHeight="1">
      <c r="A930" s="33"/>
      <c r="F930" s="33"/>
      <c r="G930" s="33"/>
    </row>
    <row r="931" ht="15.75" customHeight="1">
      <c r="A931" s="33"/>
      <c r="F931" s="33"/>
      <c r="G931" s="33"/>
    </row>
    <row r="932" ht="15.75" customHeight="1">
      <c r="A932" s="33"/>
      <c r="F932" s="33"/>
      <c r="G932" s="33"/>
    </row>
    <row r="933" ht="15.75" customHeight="1">
      <c r="A933" s="33"/>
      <c r="F933" s="33"/>
      <c r="G933" s="33"/>
    </row>
    <row r="934" ht="15.75" customHeight="1">
      <c r="A934" s="33"/>
      <c r="F934" s="33"/>
      <c r="G934" s="33"/>
    </row>
    <row r="935" ht="15.75" customHeight="1">
      <c r="A935" s="33"/>
      <c r="F935" s="33"/>
      <c r="G935" s="33"/>
    </row>
    <row r="936" ht="15.75" customHeight="1">
      <c r="A936" s="33"/>
      <c r="F936" s="33"/>
      <c r="G936" s="33"/>
    </row>
    <row r="937" ht="15.75" customHeight="1">
      <c r="A937" s="33"/>
      <c r="F937" s="33"/>
      <c r="G937" s="33"/>
    </row>
    <row r="938" ht="15.75" customHeight="1">
      <c r="A938" s="33"/>
      <c r="F938" s="33"/>
      <c r="G938" s="33"/>
    </row>
    <row r="939" ht="15.75" customHeight="1">
      <c r="A939" s="33"/>
      <c r="F939" s="33"/>
      <c r="G939" s="33"/>
    </row>
    <row r="940" ht="15.75" customHeight="1">
      <c r="A940" s="33"/>
      <c r="F940" s="33"/>
      <c r="G940" s="33"/>
    </row>
    <row r="941" ht="15.75" customHeight="1">
      <c r="A941" s="33"/>
      <c r="F941" s="33"/>
      <c r="G941" s="33"/>
    </row>
    <row r="942" ht="15.75" customHeight="1">
      <c r="A942" s="33"/>
      <c r="F942" s="33"/>
      <c r="G942" s="33"/>
    </row>
    <row r="943" ht="15.75" customHeight="1">
      <c r="A943" s="33"/>
      <c r="F943" s="33"/>
      <c r="G943" s="33"/>
    </row>
    <row r="944" ht="15.75" customHeight="1">
      <c r="A944" s="33"/>
      <c r="F944" s="33"/>
      <c r="G944" s="33"/>
    </row>
    <row r="945" ht="15.75" customHeight="1">
      <c r="A945" s="33"/>
      <c r="F945" s="33"/>
      <c r="G945" s="33"/>
    </row>
    <row r="946" ht="15.75" customHeight="1">
      <c r="A946" s="33"/>
      <c r="F946" s="33"/>
      <c r="G946" s="33"/>
    </row>
    <row r="947" ht="15.75" customHeight="1">
      <c r="A947" s="33"/>
      <c r="F947" s="33"/>
      <c r="G947" s="33"/>
    </row>
    <row r="948" ht="15.75" customHeight="1">
      <c r="A948" s="33"/>
      <c r="F948" s="33"/>
      <c r="G948" s="33"/>
    </row>
    <row r="949" ht="15.75" customHeight="1">
      <c r="A949" s="33"/>
      <c r="F949" s="33"/>
      <c r="G949" s="33"/>
    </row>
    <row r="950" ht="15.75" customHeight="1">
      <c r="A950" s="33"/>
      <c r="F950" s="33"/>
      <c r="G950" s="33"/>
    </row>
    <row r="951" ht="15.75" customHeight="1">
      <c r="A951" s="33"/>
      <c r="F951" s="33"/>
      <c r="G951" s="33"/>
    </row>
    <row r="952" ht="15.75" customHeight="1">
      <c r="A952" s="33"/>
      <c r="F952" s="33"/>
      <c r="G952" s="33"/>
    </row>
    <row r="953" ht="15.75" customHeight="1">
      <c r="A953" s="33"/>
      <c r="F953" s="33"/>
      <c r="G953" s="33"/>
    </row>
    <row r="954" ht="15.75" customHeight="1">
      <c r="A954" s="33"/>
      <c r="F954" s="33"/>
      <c r="G954" s="33"/>
    </row>
    <row r="955" ht="15.75" customHeight="1">
      <c r="A955" s="33"/>
      <c r="F955" s="33"/>
      <c r="G955" s="33"/>
    </row>
    <row r="956" ht="15.75" customHeight="1">
      <c r="A956" s="33"/>
      <c r="F956" s="33"/>
      <c r="G956" s="33"/>
    </row>
    <row r="957" ht="15.75" customHeight="1">
      <c r="A957" s="33"/>
      <c r="F957" s="33"/>
      <c r="G957" s="33"/>
    </row>
    <row r="958" ht="15.75" customHeight="1">
      <c r="A958" s="33"/>
      <c r="F958" s="33"/>
      <c r="G958" s="33"/>
    </row>
    <row r="959" ht="15.75" customHeight="1">
      <c r="A959" s="33"/>
      <c r="F959" s="33"/>
      <c r="G959" s="33"/>
    </row>
    <row r="960" ht="15.75" customHeight="1">
      <c r="A960" s="33"/>
      <c r="F960" s="33"/>
      <c r="G960" s="33"/>
    </row>
    <row r="961" ht="15.75" customHeight="1">
      <c r="A961" s="33"/>
      <c r="F961" s="33"/>
      <c r="G961" s="33"/>
    </row>
    <row r="962" ht="15.75" customHeight="1">
      <c r="A962" s="33"/>
      <c r="F962" s="33"/>
      <c r="G962" s="33"/>
    </row>
    <row r="963" ht="15.75" customHeight="1">
      <c r="A963" s="33"/>
      <c r="F963" s="33"/>
      <c r="G963" s="33"/>
    </row>
    <row r="964" ht="15.75" customHeight="1">
      <c r="A964" s="33"/>
      <c r="F964" s="33"/>
      <c r="G964" s="33"/>
    </row>
    <row r="965" ht="15.75" customHeight="1">
      <c r="A965" s="33"/>
      <c r="F965" s="33"/>
      <c r="G965" s="33"/>
    </row>
    <row r="966" ht="15.75" customHeight="1">
      <c r="A966" s="33"/>
      <c r="F966" s="33"/>
      <c r="G966" s="33"/>
    </row>
    <row r="967" ht="15.75" customHeight="1">
      <c r="A967" s="33"/>
      <c r="F967" s="33"/>
      <c r="G967" s="33"/>
    </row>
    <row r="968" ht="15.75" customHeight="1">
      <c r="A968" s="33"/>
      <c r="F968" s="33"/>
      <c r="G968" s="33"/>
    </row>
    <row r="969" ht="15.75" customHeight="1">
      <c r="A969" s="33"/>
      <c r="F969" s="33"/>
      <c r="G969" s="33"/>
    </row>
    <row r="970" ht="15.75" customHeight="1">
      <c r="A970" s="33"/>
      <c r="F970" s="33"/>
      <c r="G970" s="33"/>
    </row>
    <row r="971" ht="15.75" customHeight="1">
      <c r="A971" s="33"/>
      <c r="F971" s="33"/>
      <c r="G971" s="33"/>
    </row>
    <row r="972" ht="15.75" customHeight="1">
      <c r="A972" s="33"/>
      <c r="F972" s="33"/>
      <c r="G972" s="33"/>
    </row>
    <row r="973" ht="15.75" customHeight="1">
      <c r="A973" s="33"/>
      <c r="F973" s="33"/>
      <c r="G973" s="33"/>
    </row>
    <row r="974" ht="15.75" customHeight="1">
      <c r="A974" s="33"/>
      <c r="F974" s="33"/>
      <c r="G974" s="33"/>
    </row>
    <row r="975" ht="15.75" customHeight="1">
      <c r="A975" s="33"/>
      <c r="F975" s="33"/>
      <c r="G975" s="33"/>
    </row>
    <row r="976" ht="15.75" customHeight="1">
      <c r="A976" s="33"/>
      <c r="F976" s="33"/>
      <c r="G976" s="33"/>
    </row>
    <row r="977" ht="15.75" customHeight="1">
      <c r="A977" s="33"/>
      <c r="F977" s="33"/>
      <c r="G977" s="33"/>
    </row>
    <row r="978" ht="15.75" customHeight="1">
      <c r="A978" s="33"/>
      <c r="F978" s="33"/>
      <c r="G978" s="33"/>
    </row>
    <row r="979" ht="15.75" customHeight="1">
      <c r="A979" s="33"/>
      <c r="F979" s="33"/>
      <c r="G979" s="33"/>
    </row>
    <row r="980" ht="15.75" customHeight="1">
      <c r="A980" s="33"/>
      <c r="F980" s="33"/>
      <c r="G980" s="33"/>
    </row>
    <row r="981" ht="15.75" customHeight="1">
      <c r="A981" s="33"/>
      <c r="F981" s="33"/>
      <c r="G981" s="33"/>
    </row>
    <row r="982" ht="15.75" customHeight="1">
      <c r="A982" s="33"/>
      <c r="F982" s="33"/>
      <c r="G982" s="33"/>
    </row>
    <row r="983" ht="15.75" customHeight="1">
      <c r="A983" s="33"/>
      <c r="F983" s="33"/>
      <c r="G983" s="33"/>
    </row>
    <row r="984" ht="15.75" customHeight="1">
      <c r="A984" s="33"/>
      <c r="F984" s="33"/>
      <c r="G984" s="33"/>
    </row>
    <row r="985" ht="15.75" customHeight="1">
      <c r="A985" s="33"/>
      <c r="F985" s="33"/>
      <c r="G985" s="33"/>
    </row>
    <row r="986" ht="15.75" customHeight="1">
      <c r="A986" s="33"/>
      <c r="F986" s="33"/>
      <c r="G986" s="33"/>
    </row>
    <row r="987" ht="15.75" customHeight="1">
      <c r="A987" s="33"/>
      <c r="F987" s="33"/>
      <c r="G987" s="33"/>
    </row>
    <row r="988" ht="15.75" customHeight="1">
      <c r="A988" s="33"/>
      <c r="F988" s="33"/>
      <c r="G988" s="33"/>
    </row>
    <row r="989" ht="15.75" customHeight="1">
      <c r="A989" s="33"/>
      <c r="F989" s="33"/>
      <c r="G989" s="33"/>
    </row>
    <row r="990" ht="15.75" customHeight="1">
      <c r="A990" s="33"/>
      <c r="F990" s="33"/>
      <c r="G990" s="33"/>
    </row>
    <row r="991" ht="15.75" customHeight="1">
      <c r="A991" s="33"/>
      <c r="F991" s="33"/>
      <c r="G991" s="33"/>
    </row>
    <row r="992" ht="15.75" customHeight="1">
      <c r="A992" s="33"/>
      <c r="F992" s="33"/>
      <c r="G992" s="33"/>
    </row>
    <row r="993" ht="15.75" customHeight="1">
      <c r="A993" s="33"/>
      <c r="F993" s="33"/>
      <c r="G993" s="33"/>
    </row>
    <row r="994" ht="15.75" customHeight="1">
      <c r="A994" s="33"/>
      <c r="F994" s="33"/>
      <c r="G994" s="33"/>
    </row>
    <row r="995" ht="15.75" customHeight="1">
      <c r="A995" s="33"/>
      <c r="F995" s="33"/>
      <c r="G995" s="33"/>
    </row>
    <row r="996" ht="15.75" customHeight="1">
      <c r="A996" s="33"/>
      <c r="F996" s="33"/>
      <c r="G996" s="33"/>
    </row>
    <row r="997" ht="15.75" customHeight="1">
      <c r="A997" s="33"/>
      <c r="F997" s="33"/>
      <c r="G997" s="33"/>
    </row>
    <row r="998" ht="15.75" customHeight="1">
      <c r="A998" s="33"/>
      <c r="F998" s="33"/>
      <c r="G998" s="33"/>
    </row>
    <row r="999" ht="15.75" customHeight="1">
      <c r="A999" s="33"/>
      <c r="F999" s="33"/>
      <c r="G999" s="33"/>
    </row>
    <row r="1000" ht="15.75" customHeight="1">
      <c r="A1000" s="33"/>
      <c r="F1000" s="33"/>
      <c r="G1000" s="33"/>
    </row>
  </sheetData>
  <hyperlinks>
    <hyperlink r:id="rId2" ref="B1"/>
    <hyperlink r:id="rId3" ref="A88"/>
  </hyperlinks>
  <printOptions/>
  <pageMargins bottom="0.75" footer="0.0" header="0.0" left="0.7" right="0.7" top="0.75"/>
  <pageSetup orientation="portrait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85" width="12.57"/>
  </cols>
  <sheetData>
    <row r="1" ht="15.75" customHeight="1">
      <c r="A1" s="59" t="s">
        <v>306</v>
      </c>
      <c r="B1" s="60" t="s">
        <v>307</v>
      </c>
      <c r="C1" s="60" t="s">
        <v>308</v>
      </c>
      <c r="D1" s="60" t="s">
        <v>309</v>
      </c>
      <c r="E1" s="60" t="s">
        <v>310</v>
      </c>
      <c r="F1" s="60" t="s">
        <v>311</v>
      </c>
      <c r="G1" s="60" t="s">
        <v>312</v>
      </c>
      <c r="H1" s="60" t="s">
        <v>313</v>
      </c>
      <c r="I1" s="60" t="s">
        <v>314</v>
      </c>
      <c r="J1" s="60" t="s">
        <v>315</v>
      </c>
      <c r="K1" s="60" t="s">
        <v>316</v>
      </c>
      <c r="L1" s="60" t="s">
        <v>224</v>
      </c>
      <c r="M1" s="60" t="s">
        <v>225</v>
      </c>
      <c r="N1" s="60" t="s">
        <v>226</v>
      </c>
      <c r="O1" s="60" t="s">
        <v>227</v>
      </c>
      <c r="P1" s="60" t="s">
        <v>228</v>
      </c>
      <c r="Q1" s="60" t="s">
        <v>229</v>
      </c>
      <c r="R1" s="60" t="s">
        <v>230</v>
      </c>
      <c r="S1" s="60" t="s">
        <v>231</v>
      </c>
      <c r="T1" s="60" t="s">
        <v>232</v>
      </c>
      <c r="U1" s="60" t="s">
        <v>233</v>
      </c>
      <c r="V1" s="60" t="s">
        <v>234</v>
      </c>
      <c r="W1" s="60" t="s">
        <v>235</v>
      </c>
      <c r="X1" s="60" t="s">
        <v>236</v>
      </c>
      <c r="Y1" s="60" t="s">
        <v>237</v>
      </c>
      <c r="Z1" s="60" t="s">
        <v>238</v>
      </c>
      <c r="AA1" s="60" t="s">
        <v>239</v>
      </c>
      <c r="AB1" s="60" t="s">
        <v>240</v>
      </c>
      <c r="AC1" s="60" t="s">
        <v>241</v>
      </c>
      <c r="AD1" s="60" t="s">
        <v>242</v>
      </c>
      <c r="AE1" s="60" t="s">
        <v>243</v>
      </c>
      <c r="AF1" s="60" t="s">
        <v>244</v>
      </c>
      <c r="AG1" s="60" t="s">
        <v>245</v>
      </c>
      <c r="AH1" s="60" t="s">
        <v>246</v>
      </c>
      <c r="AI1" s="60" t="s">
        <v>247</v>
      </c>
      <c r="AJ1" s="60" t="s">
        <v>248</v>
      </c>
      <c r="AK1" s="60" t="s">
        <v>249</v>
      </c>
      <c r="AL1" s="60" t="s">
        <v>250</v>
      </c>
      <c r="AM1" s="60" t="s">
        <v>251</v>
      </c>
      <c r="AN1" s="60" t="s">
        <v>252</v>
      </c>
      <c r="AO1" s="60" t="s">
        <v>253</v>
      </c>
      <c r="AP1" s="60" t="s">
        <v>254</v>
      </c>
      <c r="AQ1" s="60" t="s">
        <v>255</v>
      </c>
      <c r="AR1" s="60" t="s">
        <v>256</v>
      </c>
      <c r="AS1" s="60" t="s">
        <v>257</v>
      </c>
      <c r="AT1" s="60" t="s">
        <v>258</v>
      </c>
      <c r="AU1" s="60" t="s">
        <v>259</v>
      </c>
      <c r="AV1" s="60" t="s">
        <v>260</v>
      </c>
      <c r="AW1" s="60" t="s">
        <v>261</v>
      </c>
      <c r="AX1" s="60" t="s">
        <v>262</v>
      </c>
      <c r="AY1" s="60" t="s">
        <v>263</v>
      </c>
      <c r="AZ1" s="60" t="s">
        <v>264</v>
      </c>
      <c r="BA1" s="60" t="s">
        <v>265</v>
      </c>
      <c r="BB1" s="60" t="s">
        <v>266</v>
      </c>
      <c r="BC1" s="60" t="s">
        <v>267</v>
      </c>
      <c r="BD1" s="60" t="s">
        <v>268</v>
      </c>
      <c r="BE1" s="60" t="s">
        <v>269</v>
      </c>
      <c r="BF1" s="60" t="s">
        <v>270</v>
      </c>
      <c r="BG1" s="60" t="s">
        <v>271</v>
      </c>
      <c r="BH1" s="60" t="s">
        <v>272</v>
      </c>
      <c r="BI1" s="60" t="s">
        <v>273</v>
      </c>
      <c r="BJ1" s="60" t="s">
        <v>274</v>
      </c>
      <c r="BK1" s="60" t="s">
        <v>275</v>
      </c>
      <c r="BL1" s="60" t="s">
        <v>276</v>
      </c>
      <c r="BM1" s="60" t="s">
        <v>277</v>
      </c>
      <c r="BN1" s="60" t="s">
        <v>278</v>
      </c>
      <c r="BO1" s="60" t="s">
        <v>279</v>
      </c>
      <c r="BP1" s="60" t="s">
        <v>280</v>
      </c>
      <c r="BQ1" s="60" t="s">
        <v>281</v>
      </c>
      <c r="BR1" s="60" t="s">
        <v>282</v>
      </c>
      <c r="BS1" s="60" t="s">
        <v>283</v>
      </c>
      <c r="BT1" s="60" t="s">
        <v>284</v>
      </c>
      <c r="BU1" s="60" t="s">
        <v>285</v>
      </c>
      <c r="BV1" s="60" t="s">
        <v>286</v>
      </c>
      <c r="BW1" s="60" t="s">
        <v>287</v>
      </c>
      <c r="BX1" s="60" t="s">
        <v>288</v>
      </c>
      <c r="BY1" s="60" t="s">
        <v>289</v>
      </c>
      <c r="BZ1" s="60" t="s">
        <v>290</v>
      </c>
      <c r="CA1" s="60" t="s">
        <v>291</v>
      </c>
      <c r="CB1" s="60" t="s">
        <v>292</v>
      </c>
      <c r="CC1" s="60" t="s">
        <v>293</v>
      </c>
      <c r="CD1" s="60" t="s">
        <v>294</v>
      </c>
      <c r="CE1" s="60" t="s">
        <v>295</v>
      </c>
      <c r="CF1" s="60" t="s">
        <v>296</v>
      </c>
      <c r="CG1" s="61" t="s">
        <v>297</v>
      </c>
    </row>
    <row r="2" ht="15.75" customHeight="1">
      <c r="A2" s="62" t="s">
        <v>317</v>
      </c>
      <c r="B2" s="63">
        <v>444783.5</v>
      </c>
      <c r="C2" s="63">
        <v>481795.0</v>
      </c>
      <c r="D2" s="63">
        <v>505252.3</v>
      </c>
      <c r="E2" s="63">
        <v>525920.4</v>
      </c>
      <c r="F2" s="63">
        <v>499710.4</v>
      </c>
      <c r="G2" s="63">
        <v>535557.4</v>
      </c>
      <c r="H2" s="63">
        <v>552859.2</v>
      </c>
      <c r="I2" s="63">
        <v>582457.6</v>
      </c>
      <c r="J2" s="63">
        <v>554270.5</v>
      </c>
      <c r="K2" s="63">
        <v>581976.9</v>
      </c>
      <c r="L2" s="63">
        <v>617847.7</v>
      </c>
      <c r="M2" s="63">
        <v>655354.9</v>
      </c>
      <c r="N2" s="63">
        <v>631423.0</v>
      </c>
      <c r="O2" s="63">
        <v>670654.7</v>
      </c>
      <c r="P2" s="63">
        <v>691845.9</v>
      </c>
      <c r="Q2" s="63">
        <v>726339.3</v>
      </c>
      <c r="R2" s="63">
        <v>712055.2</v>
      </c>
      <c r="S2" s="63">
        <v>769525.2</v>
      </c>
      <c r="T2" s="63">
        <v>812602.6</v>
      </c>
      <c r="U2" s="63">
        <v>815620.1</v>
      </c>
      <c r="V2" s="63">
        <v>756127.1</v>
      </c>
      <c r="W2" s="63">
        <v>803577.5</v>
      </c>
      <c r="X2" s="63">
        <v>852843.2</v>
      </c>
      <c r="Y2" s="63">
        <v>920491.5</v>
      </c>
      <c r="Z2" s="63">
        <v>886397.4</v>
      </c>
      <c r="AA2" s="63">
        <v>944145.0</v>
      </c>
      <c r="AB2" s="63">
        <v>997934.7</v>
      </c>
      <c r="AC2" s="63">
        <v>1057369.8</v>
      </c>
      <c r="AD2" s="63">
        <v>1016530.6</v>
      </c>
      <c r="AE2" s="63">
        <v>1086712.2</v>
      </c>
      <c r="AF2" s="63">
        <v>1112334.2</v>
      </c>
      <c r="AG2" s="63">
        <v>1160804.9</v>
      </c>
      <c r="AH2" s="63">
        <v>1129474.1</v>
      </c>
      <c r="AI2" s="63">
        <v>1183125.6</v>
      </c>
      <c r="AJ2" s="63">
        <v>1230448.8</v>
      </c>
      <c r="AK2" s="63">
        <v>1271711.4</v>
      </c>
      <c r="AL2" s="63">
        <v>1241613.6</v>
      </c>
      <c r="AM2" s="63">
        <v>1322580.0</v>
      </c>
      <c r="AN2" s="63">
        <v>1354134.1</v>
      </c>
      <c r="AO2" s="63">
        <v>1413291.3</v>
      </c>
      <c r="AP2" s="63">
        <v>1385981.1</v>
      </c>
      <c r="AQ2" s="63">
        <v>1422321.8</v>
      </c>
      <c r="AR2" s="63">
        <v>1462125.5</v>
      </c>
      <c r="AS2" s="63">
        <v>1508524.7</v>
      </c>
      <c r="AT2" s="63">
        <v>1456658.7</v>
      </c>
      <c r="AU2" s="63">
        <v>1479969.8</v>
      </c>
      <c r="AV2" s="63">
        <v>1508228.3</v>
      </c>
      <c r="AW2" s="63">
        <v>1550930.3</v>
      </c>
      <c r="AX2" s="63">
        <v>1500298.9</v>
      </c>
      <c r="AY2" s="63">
        <v>1559050.2</v>
      </c>
      <c r="AZ2" s="63">
        <v>1577170.5</v>
      </c>
      <c r="BA2" s="63">
        <v>1632808.5</v>
      </c>
      <c r="BB2" s="63">
        <v>1585673.4</v>
      </c>
      <c r="BC2" s="63">
        <v>1630729.6</v>
      </c>
      <c r="BD2" s="63">
        <v>1648635.3</v>
      </c>
      <c r="BE2" s="63">
        <v>1720440.8</v>
      </c>
      <c r="BF2" s="63">
        <v>1682083.1</v>
      </c>
      <c r="BG2" s="63">
        <v>1734099.0</v>
      </c>
      <c r="BH2" s="63">
        <v>1767855.7</v>
      </c>
      <c r="BI2" s="63">
        <v>1820103.2</v>
      </c>
      <c r="BJ2" s="63">
        <v>1757553.5</v>
      </c>
      <c r="BK2" s="63">
        <v>1826761.2</v>
      </c>
      <c r="BL2" s="63">
        <v>1880610.2</v>
      </c>
      <c r="BM2" s="63">
        <v>1924206.0</v>
      </c>
      <c r="BN2" s="63">
        <v>1868094.5</v>
      </c>
      <c r="BO2" s="63">
        <v>1752723.6</v>
      </c>
      <c r="BP2" s="63">
        <v>1929323.4</v>
      </c>
      <c r="BQ2" s="63">
        <v>2059455.4</v>
      </c>
      <c r="BR2" s="63">
        <v>2156670.1</v>
      </c>
      <c r="BS2" s="63">
        <v>2203638.8</v>
      </c>
      <c r="BT2" s="63">
        <v>2295851.1</v>
      </c>
      <c r="BU2" s="63">
        <v>2355982.1</v>
      </c>
      <c r="BV2" s="63">
        <v>2319528.1</v>
      </c>
      <c r="BW2" s="63">
        <v>2517481.4</v>
      </c>
      <c r="BX2" s="63">
        <v>2601182.0</v>
      </c>
      <c r="BY2" s="63">
        <v>2641485.1</v>
      </c>
      <c r="BZ2" s="63">
        <v>2581018.0</v>
      </c>
      <c r="CA2" s="63">
        <v>2727579.9</v>
      </c>
      <c r="CB2" s="63">
        <v>2769445.4</v>
      </c>
      <c r="CC2" s="63">
        <v>2865301.3</v>
      </c>
      <c r="CD2" s="63">
        <v>2753199.8</v>
      </c>
      <c r="CE2" s="63">
        <v>2921229.4</v>
      </c>
      <c r="CF2" s="63">
        <v>2989913.4</v>
      </c>
      <c r="CG2" s="63">
        <v>3080367.5</v>
      </c>
    </row>
    <row r="3" ht="15.75" customHeight="1">
      <c r="A3" s="62" t="s">
        <v>203</v>
      </c>
      <c r="B3" s="63">
        <v>312726.0</v>
      </c>
      <c r="C3" s="63">
        <v>330441.0</v>
      </c>
      <c r="D3" s="63">
        <v>347162.0</v>
      </c>
      <c r="E3" s="63">
        <v>345402.0</v>
      </c>
      <c r="F3" s="63">
        <v>334172.0</v>
      </c>
      <c r="G3" s="63">
        <v>349238.0</v>
      </c>
      <c r="H3" s="63">
        <v>368347.0</v>
      </c>
      <c r="I3" s="63">
        <v>369833.0</v>
      </c>
      <c r="J3" s="63">
        <v>355187.0</v>
      </c>
      <c r="K3" s="63">
        <v>371292.0</v>
      </c>
      <c r="L3" s="63">
        <v>386362.0</v>
      </c>
      <c r="M3" s="63">
        <v>383763.0</v>
      </c>
      <c r="N3" s="63">
        <v>371449.0</v>
      </c>
      <c r="O3" s="63">
        <v>391488.0</v>
      </c>
      <c r="P3" s="63">
        <v>409243.0</v>
      </c>
      <c r="Q3" s="63">
        <v>405481.0</v>
      </c>
      <c r="R3" s="63">
        <v>389660.0</v>
      </c>
      <c r="S3" s="63">
        <v>411697.0</v>
      </c>
      <c r="T3" s="63">
        <v>442410.0</v>
      </c>
      <c r="U3" s="63">
        <v>413274.0</v>
      </c>
      <c r="V3" s="63">
        <v>375035.0</v>
      </c>
      <c r="W3" s="63">
        <v>382727.0</v>
      </c>
      <c r="X3" s="63">
        <v>407002.0</v>
      </c>
      <c r="Y3" s="63">
        <v>406570.0</v>
      </c>
      <c r="Z3" s="63">
        <v>391696.0</v>
      </c>
      <c r="AA3" s="63">
        <v>407594.0</v>
      </c>
      <c r="AB3" s="63">
        <v>430749.0</v>
      </c>
      <c r="AC3" s="63">
        <v>436009.0</v>
      </c>
      <c r="AD3" s="63">
        <v>417217.0</v>
      </c>
      <c r="AE3" s="63">
        <v>432644.0</v>
      </c>
      <c r="AF3" s="63">
        <v>461083.0</v>
      </c>
      <c r="AG3" s="63">
        <v>463119.0</v>
      </c>
      <c r="AH3" s="63">
        <v>432807.0</v>
      </c>
      <c r="AI3" s="63">
        <v>446954.0</v>
      </c>
      <c r="AJ3" s="63">
        <v>473592.0</v>
      </c>
      <c r="AK3" s="63">
        <v>473848.0</v>
      </c>
      <c r="AL3" s="63">
        <v>443125.0</v>
      </c>
      <c r="AM3" s="63">
        <v>460401.0</v>
      </c>
      <c r="AN3" s="63">
        <v>500963.0</v>
      </c>
      <c r="AO3" s="63">
        <v>497758.0</v>
      </c>
      <c r="AP3" s="63">
        <v>467345.0</v>
      </c>
      <c r="AQ3" s="63">
        <v>488985.0</v>
      </c>
      <c r="AR3" s="63">
        <v>524490.0</v>
      </c>
      <c r="AS3" s="63">
        <v>514078.0</v>
      </c>
      <c r="AT3" s="63">
        <v>472379.0</v>
      </c>
      <c r="AU3" s="63">
        <v>487051.0</v>
      </c>
      <c r="AV3" s="63">
        <v>521592.0</v>
      </c>
      <c r="AW3" s="63">
        <v>509419.0</v>
      </c>
      <c r="AX3" s="63">
        <v>475252.0</v>
      </c>
      <c r="AY3" s="63">
        <v>490410.0</v>
      </c>
      <c r="AZ3" s="63">
        <v>530194.0</v>
      </c>
      <c r="BA3" s="63">
        <v>529679.0</v>
      </c>
      <c r="BB3" s="63">
        <v>499834.0</v>
      </c>
      <c r="BC3" s="63">
        <v>524426.0</v>
      </c>
      <c r="BD3" s="63">
        <v>559074.0</v>
      </c>
      <c r="BE3" s="63">
        <v>557307.0</v>
      </c>
      <c r="BF3" s="63">
        <v>523396.0</v>
      </c>
      <c r="BG3" s="63">
        <v>551260.0</v>
      </c>
      <c r="BH3" s="63">
        <v>588531.0</v>
      </c>
      <c r="BI3" s="63">
        <v>572488.0</v>
      </c>
      <c r="BJ3" s="63">
        <v>540673.0</v>
      </c>
      <c r="BK3" s="63">
        <v>571112.0</v>
      </c>
      <c r="BL3" s="63">
        <v>601595.0</v>
      </c>
      <c r="BM3" s="63">
        <v>600183.0</v>
      </c>
      <c r="BN3" s="63">
        <v>546193.0</v>
      </c>
      <c r="BO3" s="63">
        <v>492999.0</v>
      </c>
      <c r="BP3" s="63">
        <v>585419.0</v>
      </c>
      <c r="BQ3" s="63">
        <v>595916.0</v>
      </c>
      <c r="BR3" s="63">
        <v>578387.0</v>
      </c>
      <c r="BS3" s="63">
        <v>615170.0</v>
      </c>
      <c r="BT3" s="63">
        <v>664976.0</v>
      </c>
      <c r="BU3" s="63">
        <v>677285.0</v>
      </c>
      <c r="BV3" s="63">
        <v>659377.0</v>
      </c>
      <c r="BW3" s="63">
        <v>709380.0</v>
      </c>
      <c r="BX3" s="63">
        <v>753062.0</v>
      </c>
      <c r="BY3" s="63">
        <v>729121.0</v>
      </c>
      <c r="BZ3" s="63">
        <v>685965.0</v>
      </c>
      <c r="CA3" s="63">
        <v>714436.0</v>
      </c>
      <c r="CB3" s="63">
        <v>768995.0</v>
      </c>
      <c r="CC3" s="63">
        <v>764414.0</v>
      </c>
      <c r="CD3" s="63">
        <v>717222.0</v>
      </c>
      <c r="CE3" s="63">
        <v>753700.0</v>
      </c>
      <c r="CF3" s="63">
        <v>800228.0</v>
      </c>
      <c r="CG3" s="63">
        <v>797932.0</v>
      </c>
    </row>
    <row r="4" ht="15.75" customHeight="1">
      <c r="A4" s="62" t="s">
        <v>9</v>
      </c>
      <c r="B4" s="63">
        <v>1.42919638E7</v>
      </c>
      <c r="C4" s="63">
        <v>1.48019603E7</v>
      </c>
      <c r="D4" s="63">
        <v>1.48001148E7</v>
      </c>
      <c r="E4" s="63">
        <v>1.64977242E7</v>
      </c>
      <c r="F4" s="63">
        <v>1.63099005E7</v>
      </c>
      <c r="G4" s="63">
        <v>1.67115263E7</v>
      </c>
      <c r="H4" s="63">
        <v>1.66889008E7</v>
      </c>
      <c r="I4" s="63">
        <v>1.87576122E7</v>
      </c>
      <c r="J4" s="63">
        <v>1.92515542E7</v>
      </c>
      <c r="K4" s="63">
        <v>2.05632922E7</v>
      </c>
      <c r="L4" s="63">
        <v>2.0038601E7</v>
      </c>
      <c r="M4" s="63">
        <v>2.17240861E7</v>
      </c>
      <c r="N4" s="63">
        <v>2.19468636E7</v>
      </c>
      <c r="O4" s="63">
        <v>2.25975632E7</v>
      </c>
      <c r="P4" s="63">
        <v>2.16139152E7</v>
      </c>
      <c r="Q4" s="63">
        <v>2.40011373E7</v>
      </c>
      <c r="R4" s="63">
        <v>2.40884085E7</v>
      </c>
      <c r="S4" s="63">
        <v>2.38987194E7</v>
      </c>
      <c r="T4" s="63">
        <v>2.19776646E7</v>
      </c>
      <c r="U4" s="63">
        <v>2.39023288E7</v>
      </c>
      <c r="V4" s="63">
        <v>2.32476245E7</v>
      </c>
      <c r="W4" s="63">
        <v>2.34811624E7</v>
      </c>
      <c r="X4" s="63">
        <v>2.2980234E7</v>
      </c>
      <c r="Y4" s="63">
        <v>2.64294564E7</v>
      </c>
      <c r="Z4" s="63">
        <v>2.56851674E7</v>
      </c>
      <c r="AA4" s="63">
        <v>2.68017085E7</v>
      </c>
      <c r="AB4" s="63">
        <v>2.73992548E7</v>
      </c>
      <c r="AC4" s="63">
        <v>3.08917362E7</v>
      </c>
      <c r="AD4" s="63">
        <v>2.99322652E7</v>
      </c>
      <c r="AE4" s="63">
        <v>2.99677168E7</v>
      </c>
      <c r="AF4" s="63">
        <v>2.89045507E7</v>
      </c>
      <c r="AG4" s="63">
        <v>3.27047659E7</v>
      </c>
      <c r="AH4" s="63">
        <v>3.17592484E7</v>
      </c>
      <c r="AI4" s="63">
        <v>3.20840785E7</v>
      </c>
      <c r="AJ4" s="63">
        <v>3.10785628E7</v>
      </c>
      <c r="AK4" s="63">
        <v>3.50515043E7</v>
      </c>
      <c r="AL4" s="63">
        <v>3.34434432E7</v>
      </c>
      <c r="AM4" s="63">
        <v>3.39105958E7</v>
      </c>
      <c r="AN4" s="63">
        <v>3.29862397E7</v>
      </c>
      <c r="AO4" s="63">
        <v>3.69689133E7</v>
      </c>
      <c r="AP4" s="63">
        <v>3.60327961E7</v>
      </c>
      <c r="AQ4" s="63">
        <v>3.65559928E7</v>
      </c>
      <c r="AR4" s="63">
        <v>3.53897467E7</v>
      </c>
      <c r="AS4" s="63">
        <v>3.99727545E7</v>
      </c>
      <c r="AT4" s="63">
        <v>3.92724065E7</v>
      </c>
      <c r="AU4" s="63">
        <v>3.91941117E7</v>
      </c>
      <c r="AV4" s="63">
        <v>3.79732356E7</v>
      </c>
      <c r="AW4" s="63">
        <v>4.21831491E7</v>
      </c>
      <c r="AX4" s="63">
        <v>4.20817674E7</v>
      </c>
      <c r="AY4" s="63">
        <v>4.12150234E7</v>
      </c>
      <c r="AZ4" s="63">
        <v>4.05926446E7</v>
      </c>
      <c r="BA4" s="63">
        <v>4.48752525E7</v>
      </c>
      <c r="BB4" s="63">
        <v>4.35487418E7</v>
      </c>
      <c r="BC4" s="63">
        <v>4.38583508E7</v>
      </c>
      <c r="BD4" s="63">
        <v>4.35638644E7</v>
      </c>
      <c r="BE4" s="63">
        <v>4.83439531E7</v>
      </c>
      <c r="BF4" s="63">
        <v>4.69918055E7</v>
      </c>
      <c r="BG4" s="63">
        <v>4.70304008E7</v>
      </c>
      <c r="BH4" s="63">
        <v>4.50275531E7</v>
      </c>
      <c r="BI4" s="63">
        <v>5.03851081E7</v>
      </c>
      <c r="BJ4" s="63">
        <v>4.85246705E7</v>
      </c>
      <c r="BK4" s="63">
        <v>4.85065511E7</v>
      </c>
      <c r="BL4" s="63">
        <v>4.74320239E7</v>
      </c>
      <c r="BM4" s="63">
        <v>5.1068477E7</v>
      </c>
      <c r="BN4" s="63">
        <v>5.11003854E7</v>
      </c>
      <c r="BO4" s="63">
        <v>4.6045342E7</v>
      </c>
      <c r="BP4" s="63">
        <v>4.74240326E7</v>
      </c>
      <c r="BQ4" s="63">
        <v>5.66879851E7</v>
      </c>
      <c r="BR4" s="63">
        <v>5.6327025E7</v>
      </c>
      <c r="BS4" s="63">
        <v>5.69430197E7</v>
      </c>
      <c r="BT4" s="63">
        <v>5.90828573E7</v>
      </c>
      <c r="BU4" s="63">
        <v>6.70652217E7</v>
      </c>
      <c r="BV4" s="63">
        <v>6.36367684E7</v>
      </c>
      <c r="BW4" s="63">
        <v>6.34095756E7</v>
      </c>
      <c r="BX4" s="63">
        <v>6.42566014E7</v>
      </c>
      <c r="BY4" s="63">
        <v>7.17624974E7</v>
      </c>
      <c r="BZ4" s="63">
        <v>6.96298313E7</v>
      </c>
      <c r="CA4" s="63">
        <v>6.86522046E7</v>
      </c>
      <c r="CB4" s="63">
        <v>6.8191658E7</v>
      </c>
      <c r="CC4" s="63">
        <v>7.53837926E7</v>
      </c>
      <c r="CD4" s="63">
        <v>7.65326811E7</v>
      </c>
      <c r="CE4" s="63">
        <v>7.50915403E7</v>
      </c>
      <c r="CF4" s="63">
        <v>7.53441956E7</v>
      </c>
      <c r="CG4" s="63">
        <v>8.46624614E7</v>
      </c>
    </row>
    <row r="5" ht="15.75" customHeight="1">
      <c r="A5" s="62" t="s">
        <v>318</v>
      </c>
      <c r="B5" s="63">
        <v>3510780.0</v>
      </c>
      <c r="C5" s="63">
        <v>3925180.0</v>
      </c>
      <c r="D5" s="63">
        <v>4244800.0</v>
      </c>
      <c r="E5" s="63">
        <v>4742030.0</v>
      </c>
      <c r="F5" s="63">
        <v>4107920.0</v>
      </c>
      <c r="G5" s="63">
        <v>4539980.0</v>
      </c>
      <c r="H5" s="63">
        <v>4868170.0</v>
      </c>
      <c r="I5" s="63">
        <v>5474680.0</v>
      </c>
      <c r="J5" s="63">
        <v>4783170.0</v>
      </c>
      <c r="K5" s="63">
        <v>5341530.0</v>
      </c>
      <c r="L5" s="63">
        <v>5682050.0</v>
      </c>
      <c r="M5" s="63">
        <v>6451080.0</v>
      </c>
      <c r="N5" s="63">
        <v>5808060.0</v>
      </c>
      <c r="O5" s="63">
        <v>6575100.0</v>
      </c>
      <c r="P5" s="63">
        <v>7049410.0</v>
      </c>
      <c r="Q5" s="63">
        <v>7985400.0</v>
      </c>
      <c r="R5" s="63">
        <v>7060960.0</v>
      </c>
      <c r="S5" s="63">
        <v>7996500.0</v>
      </c>
      <c r="T5" s="63">
        <v>8366830.0</v>
      </c>
      <c r="U5" s="63">
        <v>9007500.0</v>
      </c>
      <c r="V5" s="63">
        <v>7534130.0</v>
      </c>
      <c r="W5" s="63">
        <v>8535560.0</v>
      </c>
      <c r="X5" s="63">
        <v>9133000.0</v>
      </c>
      <c r="Y5" s="63">
        <v>1.024947E7</v>
      </c>
      <c r="Z5" s="63">
        <v>8912500.0</v>
      </c>
      <c r="AA5" s="63">
        <v>1.01075E7</v>
      </c>
      <c r="AB5" s="63">
        <v>1.077929E7</v>
      </c>
      <c r="AC5" s="63">
        <v>1.212604E7</v>
      </c>
      <c r="AD5" s="63">
        <v>1.062189E7</v>
      </c>
      <c r="AE5" s="63">
        <v>1.207768E7</v>
      </c>
      <c r="AF5" s="63">
        <v>1.285615E7</v>
      </c>
      <c r="AG5" s="63">
        <v>1.401503E7</v>
      </c>
      <c r="AH5" s="63">
        <v>1.193775E7</v>
      </c>
      <c r="AI5" s="63">
        <v>1.334912E7</v>
      </c>
      <c r="AJ5" s="63">
        <v>1.40384E7</v>
      </c>
      <c r="AK5" s="63">
        <v>1.54258E7</v>
      </c>
      <c r="AL5" s="63">
        <v>1.318797E7</v>
      </c>
      <c r="AM5" s="63">
        <v>1.461139E7</v>
      </c>
      <c r="AN5" s="63">
        <v>1.549721E7</v>
      </c>
      <c r="AO5" s="63">
        <v>1.706947E7</v>
      </c>
      <c r="AP5" s="63">
        <v>1.435394E7</v>
      </c>
      <c r="AQ5" s="63">
        <v>1.594624E7</v>
      </c>
      <c r="AR5" s="63">
        <v>1.686017E7</v>
      </c>
      <c r="AS5" s="63">
        <v>1.841794E7</v>
      </c>
      <c r="AT5" s="63">
        <v>1.541714E7</v>
      </c>
      <c r="AU5" s="63">
        <v>1.71887E7</v>
      </c>
      <c r="AV5" s="63">
        <v>1.801187E7</v>
      </c>
      <c r="AW5" s="63">
        <v>1.963344E7</v>
      </c>
      <c r="AX5" s="63">
        <v>1.657353E7</v>
      </c>
      <c r="AY5" s="63">
        <v>1.850022E7</v>
      </c>
      <c r="AZ5" s="63">
        <v>1.948375E7</v>
      </c>
      <c r="BA5" s="63">
        <v>2.156179E7</v>
      </c>
      <c r="BB5" s="63">
        <v>1.852744E7</v>
      </c>
      <c r="BC5" s="63">
        <v>2.056656E7</v>
      </c>
      <c r="BD5" s="63">
        <v>2.167553E7</v>
      </c>
      <c r="BE5" s="63">
        <v>2.396876E7</v>
      </c>
      <c r="BF5" s="63">
        <v>2.057353E7</v>
      </c>
      <c r="BG5" s="63">
        <v>2.280424E7</v>
      </c>
      <c r="BH5" s="63">
        <v>2.387968E7</v>
      </c>
      <c r="BI5" s="63">
        <v>2.634356E7</v>
      </c>
      <c r="BJ5" s="63">
        <v>2.214539E7</v>
      </c>
      <c r="BK5" s="63">
        <v>2.461939E7</v>
      </c>
      <c r="BL5" s="63">
        <v>2.560232E7</v>
      </c>
      <c r="BM5" s="63">
        <v>2.822014E7</v>
      </c>
      <c r="BN5" s="63">
        <v>2.096711E7</v>
      </c>
      <c r="BO5" s="63">
        <v>2.5345E7</v>
      </c>
      <c r="BP5" s="63">
        <v>2.699102E7</v>
      </c>
      <c r="BQ5" s="63">
        <v>3.018362E7</v>
      </c>
      <c r="BR5" s="63">
        <v>2.550552E7</v>
      </c>
      <c r="BS5" s="63">
        <v>2.879792E7</v>
      </c>
      <c r="BT5" s="63">
        <v>2.979619E7</v>
      </c>
      <c r="BU5" s="63">
        <v>3.328267E7</v>
      </c>
      <c r="BV5" s="63">
        <v>2.771758E7</v>
      </c>
      <c r="BW5" s="63">
        <v>2.991115E7</v>
      </c>
      <c r="BX5" s="63">
        <v>3.153996E7</v>
      </c>
      <c r="BY5" s="63">
        <v>3.423424E7</v>
      </c>
      <c r="BZ5" s="63">
        <v>2.923688E7</v>
      </c>
      <c r="CA5" s="63">
        <v>3.162375E7</v>
      </c>
      <c r="CB5" s="63">
        <v>3.284407E7</v>
      </c>
      <c r="CC5" s="63">
        <v>3.572248E7</v>
      </c>
      <c r="CD5" s="63">
        <v>3.047618E7</v>
      </c>
      <c r="CE5" s="63">
        <v>3.288376E7</v>
      </c>
      <c r="CF5" s="63">
        <v>3.41758E7</v>
      </c>
      <c r="CG5" s="63">
        <v>3.737262E7</v>
      </c>
    </row>
    <row r="6" ht="15.75" customHeight="1">
      <c r="A6" s="62" t="s">
        <v>319</v>
      </c>
      <c r="B6" s="63">
        <v>1965692.21</v>
      </c>
      <c r="C6" s="63">
        <v>2039332.13</v>
      </c>
      <c r="D6" s="63">
        <v>2030991.47</v>
      </c>
      <c r="E6" s="63">
        <v>2144108.5</v>
      </c>
      <c r="F6" s="63">
        <v>2027894.44</v>
      </c>
      <c r="G6" s="63">
        <v>2118868.62</v>
      </c>
      <c r="H6" s="63">
        <v>2107141.26</v>
      </c>
      <c r="I6" s="63">
        <v>2229028.28</v>
      </c>
      <c r="J6" s="63">
        <v>2141359.06</v>
      </c>
      <c r="K6" s="63">
        <v>2225029.86</v>
      </c>
      <c r="L6" s="63">
        <v>2216704.93</v>
      </c>
      <c r="M6" s="63">
        <v>2357544.61</v>
      </c>
      <c r="N6" s="63">
        <v>2272033.26</v>
      </c>
      <c r="O6" s="63">
        <v>2349555.96</v>
      </c>
      <c r="P6" s="63">
        <v>2338332.55</v>
      </c>
      <c r="Q6" s="63">
        <v>2476258.12</v>
      </c>
      <c r="R6" s="63">
        <v>2359016.53</v>
      </c>
      <c r="S6" s="63">
        <v>2443424.25</v>
      </c>
      <c r="T6" s="63">
        <v>2402599.83</v>
      </c>
      <c r="U6" s="63">
        <v>2466772.83</v>
      </c>
      <c r="V6" s="63">
        <v>2259828.14</v>
      </c>
      <c r="W6" s="63">
        <v>2321912.05</v>
      </c>
      <c r="X6" s="63">
        <v>2317218.18</v>
      </c>
      <c r="Y6" s="63">
        <v>2437436.38</v>
      </c>
      <c r="Z6" s="63">
        <v>2300894.72</v>
      </c>
      <c r="AA6" s="63">
        <v>2394173.02</v>
      </c>
      <c r="AB6" s="63">
        <v>2392764.11</v>
      </c>
      <c r="AC6" s="63">
        <v>2512232.29</v>
      </c>
      <c r="AD6" s="63">
        <v>2401365.02</v>
      </c>
      <c r="AE6" s="63">
        <v>2469473.27</v>
      </c>
      <c r="AF6" s="63">
        <v>2455425.06</v>
      </c>
      <c r="AG6" s="63">
        <v>2549950.82</v>
      </c>
      <c r="AH6" s="63">
        <v>2425418.82</v>
      </c>
      <c r="AI6" s="63">
        <v>2468447.21</v>
      </c>
      <c r="AJ6" s="63">
        <v>2461255.05</v>
      </c>
      <c r="AK6" s="63">
        <v>2552634.12</v>
      </c>
      <c r="AL6" s="63">
        <v>2412046.33</v>
      </c>
      <c r="AM6" s="63">
        <v>2499498.59</v>
      </c>
      <c r="AN6" s="63">
        <v>2503568.69</v>
      </c>
      <c r="AO6" s="63">
        <v>2598267.69</v>
      </c>
      <c r="AP6" s="63">
        <v>2478838.16</v>
      </c>
      <c r="AQ6" s="63">
        <v>2549035.22</v>
      </c>
      <c r="AR6" s="63">
        <v>2559616.15</v>
      </c>
      <c r="AS6" s="63">
        <v>2667485.86</v>
      </c>
      <c r="AT6" s="63">
        <v>2556589.24</v>
      </c>
      <c r="AU6" s="63">
        <v>2638679.86</v>
      </c>
      <c r="AV6" s="63">
        <v>2650754.17</v>
      </c>
      <c r="AW6" s="63">
        <v>2769080.4</v>
      </c>
      <c r="AX6" s="63">
        <v>2631856.54</v>
      </c>
      <c r="AY6" s="63">
        <v>2726295.35</v>
      </c>
      <c r="AZ6" s="63">
        <v>2711934.97</v>
      </c>
      <c r="BA6" s="63">
        <v>2835954.33</v>
      </c>
      <c r="BB6" s="63">
        <v>2731486.66</v>
      </c>
      <c r="BC6" s="63">
        <v>2811148.8</v>
      </c>
      <c r="BD6" s="63">
        <v>2817822.02</v>
      </c>
      <c r="BE6" s="63">
        <v>2955740.1</v>
      </c>
      <c r="BF6" s="63">
        <v>2828087.36</v>
      </c>
      <c r="BG6" s="63">
        <v>2908701.79</v>
      </c>
      <c r="BH6" s="63">
        <v>2902393.38</v>
      </c>
      <c r="BI6" s="63">
        <v>3051598.99</v>
      </c>
      <c r="BJ6" s="63">
        <v>2925302.48</v>
      </c>
      <c r="BK6" s="63">
        <v>3003176.66</v>
      </c>
      <c r="BL6" s="63">
        <v>3015208.22</v>
      </c>
      <c r="BM6" s="63">
        <v>3138367.73</v>
      </c>
      <c r="BN6" s="63">
        <v>2902412.1</v>
      </c>
      <c r="BO6" s="63">
        <v>2654154.57</v>
      </c>
      <c r="BP6" s="63">
        <v>2928830.35</v>
      </c>
      <c r="BQ6" s="63">
        <v>3079098.53</v>
      </c>
      <c r="BR6" s="63">
        <v>2947609.84</v>
      </c>
      <c r="BS6" s="63">
        <v>3086991.02</v>
      </c>
      <c r="BT6" s="63">
        <v>3169894.08</v>
      </c>
      <c r="BU6" s="63">
        <v>3350018.01</v>
      </c>
      <c r="BV6" s="63">
        <v>3243336.67</v>
      </c>
      <c r="BW6" s="63">
        <v>3380723.57</v>
      </c>
      <c r="BX6" s="63">
        <v>3429719.48</v>
      </c>
      <c r="BY6" s="63">
        <v>3602652.07</v>
      </c>
      <c r="BZ6" s="63">
        <v>3512809.31</v>
      </c>
      <c r="CA6" s="63">
        <v>3605976.57</v>
      </c>
      <c r="CB6" s="63">
        <v>3614370.46</v>
      </c>
      <c r="CC6" s="63">
        <v>3783286.07</v>
      </c>
      <c r="CD6" s="63">
        <v>3642587.67</v>
      </c>
      <c r="CE6" s="63">
        <v>3737006.49</v>
      </c>
      <c r="CF6" s="63">
        <v>3756854.44</v>
      </c>
      <c r="CG6" s="64" t="s">
        <v>320</v>
      </c>
    </row>
    <row r="7" ht="15.75" customHeight="1">
      <c r="A7" s="62" t="s">
        <v>14</v>
      </c>
      <c r="B7" s="64" t="s">
        <v>320</v>
      </c>
      <c r="C7" s="63">
        <v>7225313.0</v>
      </c>
      <c r="D7" s="63">
        <v>7466741.1</v>
      </c>
      <c r="E7" s="63">
        <v>8425920.2</v>
      </c>
      <c r="F7" s="63">
        <v>8738349.8</v>
      </c>
      <c r="G7" s="63">
        <v>8223844.1</v>
      </c>
      <c r="H7" s="63">
        <v>8404111.8</v>
      </c>
      <c r="I7" s="63">
        <v>9591908.5</v>
      </c>
      <c r="J7" s="63">
        <v>1.00693302E7</v>
      </c>
      <c r="K7" s="63">
        <v>9356423.5</v>
      </c>
      <c r="L7" s="63">
        <v>9866323.0</v>
      </c>
      <c r="M7" s="63">
        <v>1.11943241E7</v>
      </c>
      <c r="N7" s="63">
        <v>1.17805521E7</v>
      </c>
      <c r="O7" s="63">
        <v>1.10682377E7</v>
      </c>
      <c r="P7" s="63">
        <v>1.13072221E7</v>
      </c>
      <c r="Q7" s="63">
        <v>1.29858561E7</v>
      </c>
      <c r="R7" s="63">
        <v>1.3639332E7</v>
      </c>
      <c r="S7" s="63">
        <v>1.31019514E7</v>
      </c>
      <c r="T7" s="63">
        <v>1.34234379E7</v>
      </c>
      <c r="U7" s="63">
        <v>1.43971505E7</v>
      </c>
      <c r="V7" s="63">
        <v>1.43956347E7</v>
      </c>
      <c r="W7" s="63">
        <v>1.40764694E7</v>
      </c>
      <c r="X7" s="63">
        <v>1.47151097E7</v>
      </c>
      <c r="Y7" s="63">
        <v>1.67081393E7</v>
      </c>
      <c r="Z7" s="63">
        <v>1.81481699E7</v>
      </c>
      <c r="AA7" s="63">
        <v>1.71373938E7</v>
      </c>
      <c r="AB7" s="63">
        <v>1.75579967E7</v>
      </c>
      <c r="AC7" s="63">
        <v>2.00946887E7</v>
      </c>
      <c r="AD7" s="63">
        <v>2.16927468E7</v>
      </c>
      <c r="AE7" s="63">
        <v>2.04349629E7</v>
      </c>
      <c r="AF7" s="63">
        <v>2.02946916E7</v>
      </c>
      <c r="AG7" s="63">
        <v>2.24485223E7</v>
      </c>
      <c r="AH7" s="63">
        <v>2.41851113E7</v>
      </c>
      <c r="AI7" s="63">
        <v>2.31320309E7</v>
      </c>
      <c r="AJ7" s="63">
        <v>2.35695328E7</v>
      </c>
      <c r="AK7" s="63">
        <v>2.54837783E7</v>
      </c>
      <c r="AL7" s="63">
        <v>2.72547891E7</v>
      </c>
      <c r="AM7" s="63">
        <v>2.56537444E7</v>
      </c>
      <c r="AN7" s="63">
        <v>2.68620323E7</v>
      </c>
      <c r="AO7" s="63">
        <v>2.92107004E7</v>
      </c>
      <c r="AP7" s="63">
        <v>3.06087414E7</v>
      </c>
      <c r="AQ7" s="63">
        <v>2.91439322E7</v>
      </c>
      <c r="AR7" s="63">
        <v>3.05398203E7</v>
      </c>
      <c r="AS7" s="63">
        <v>3.18491706E7</v>
      </c>
      <c r="AT7" s="63">
        <v>3.31466681E7</v>
      </c>
      <c r="AU7" s="63">
        <v>3.24354336E7</v>
      </c>
      <c r="AV7" s="63">
        <v>3.35588442E7</v>
      </c>
      <c r="AW7" s="63">
        <v>3.47663247E7</v>
      </c>
      <c r="AX7" s="63">
        <v>3.69581363E7</v>
      </c>
      <c r="AY7" s="63">
        <v>3.63977461E7</v>
      </c>
      <c r="AZ7" s="63">
        <v>3.75411703E7</v>
      </c>
      <c r="BA7" s="63">
        <v>3.8750067E7</v>
      </c>
      <c r="BB7" s="63">
        <v>4.12277068E7</v>
      </c>
      <c r="BC7" s="63">
        <v>4.00891596E7</v>
      </c>
      <c r="BD7" s="63">
        <v>4.15724635E7</v>
      </c>
      <c r="BE7" s="63">
        <v>4.33919352E7</v>
      </c>
      <c r="BF7" s="63">
        <v>4.584686E7</v>
      </c>
      <c r="BG7" s="63">
        <v>4.56936911E7</v>
      </c>
      <c r="BH7" s="63">
        <v>4.65601701E7</v>
      </c>
      <c r="BI7" s="63">
        <v>4.87299834E7</v>
      </c>
      <c r="BJ7" s="63">
        <v>4.80128399E7</v>
      </c>
      <c r="BK7" s="63">
        <v>4.95137835E7</v>
      </c>
      <c r="BL7" s="63">
        <v>4.86813704E7</v>
      </c>
      <c r="BM7" s="63">
        <v>5.13534464E7</v>
      </c>
      <c r="BN7" s="63">
        <v>5.14873282E7</v>
      </c>
      <c r="BO7" s="63">
        <v>3.89394258E7</v>
      </c>
      <c r="BP7" s="63">
        <v>4.72828128E7</v>
      </c>
      <c r="BQ7" s="63">
        <v>5.47417137E7</v>
      </c>
      <c r="BR7" s="63">
        <v>5.75770077E7</v>
      </c>
      <c r="BS7" s="63">
        <v>5.17817007E7</v>
      </c>
      <c r="BT7" s="63">
        <v>5.62731453E7</v>
      </c>
      <c r="BU7" s="63">
        <v>6.26832317E7</v>
      </c>
      <c r="BV7" s="63">
        <v>6.52359076E7</v>
      </c>
      <c r="BW7" s="63">
        <v>6.49986259E7</v>
      </c>
      <c r="BX7" s="63">
        <v>6.45802466E7</v>
      </c>
      <c r="BY7" s="63">
        <v>6.82750543E7</v>
      </c>
      <c r="BZ7" s="63">
        <v>7.1050799E7</v>
      </c>
      <c r="CA7" s="63">
        <v>7.21162774E7</v>
      </c>
      <c r="CB7" s="63">
        <v>7.24069712E7</v>
      </c>
      <c r="CC7" s="63">
        <v>7.70966537E7</v>
      </c>
      <c r="CD7" s="63">
        <v>7.9609657E7</v>
      </c>
      <c r="CE7" s="63">
        <v>7.90769947E7</v>
      </c>
      <c r="CF7" s="63">
        <v>7.83896657E7</v>
      </c>
      <c r="CG7" s="63">
        <v>8.47386688E7</v>
      </c>
    </row>
    <row r="8" ht="15.75" customHeight="1">
      <c r="A8" s="62" t="s">
        <v>321</v>
      </c>
      <c r="B8" s="63">
        <v>1.297323E8</v>
      </c>
      <c r="C8" s="63">
        <v>1.308553E8</v>
      </c>
      <c r="D8" s="63">
        <v>1.299917E8</v>
      </c>
      <c r="E8" s="63">
        <v>1.388216E8</v>
      </c>
      <c r="F8" s="63">
        <v>1.299693E8</v>
      </c>
      <c r="G8" s="63">
        <v>1.316329E8</v>
      </c>
      <c r="H8" s="63">
        <v>1.308948E8</v>
      </c>
      <c r="I8" s="63">
        <v>1.400186E8</v>
      </c>
      <c r="J8" s="63">
        <v>1.315599E8</v>
      </c>
      <c r="K8" s="63">
        <v>1.319616E8</v>
      </c>
      <c r="L8" s="63">
        <v>1.302204E8</v>
      </c>
      <c r="M8" s="63">
        <v>1.414283E8</v>
      </c>
      <c r="N8" s="63">
        <v>1.336476E8</v>
      </c>
      <c r="O8" s="63">
        <v>1.336842E8</v>
      </c>
      <c r="P8" s="63">
        <v>1.312927E8</v>
      </c>
      <c r="Q8" s="63">
        <v>1.406572E8</v>
      </c>
      <c r="R8" s="63">
        <v>1.328513E8</v>
      </c>
      <c r="S8" s="63">
        <v>1.313893E8</v>
      </c>
      <c r="T8" s="63">
        <v>1.281754E8</v>
      </c>
      <c r="U8" s="63">
        <v>1.354078E8</v>
      </c>
      <c r="V8" s="63">
        <v>1.212023E8</v>
      </c>
      <c r="W8" s="63">
        <v>1.227621E8</v>
      </c>
      <c r="X8" s="63">
        <v>1.208785E8</v>
      </c>
      <c r="Y8" s="63">
        <v>1.300955E8</v>
      </c>
      <c r="Z8" s="63">
        <v>1.236281E8</v>
      </c>
      <c r="AA8" s="63">
        <v>1.24557E8</v>
      </c>
      <c r="AB8" s="63">
        <v>1.254041E8</v>
      </c>
      <c r="AC8" s="63">
        <v>1.319414E8</v>
      </c>
      <c r="AD8" s="63">
        <v>1.229713E8</v>
      </c>
      <c r="AE8" s="63">
        <v>1.211466E8</v>
      </c>
      <c r="AF8" s="63">
        <v>1.229806E8</v>
      </c>
      <c r="AG8" s="63">
        <v>1.303505E8</v>
      </c>
      <c r="AH8" s="63">
        <v>1.255686E8</v>
      </c>
      <c r="AI8" s="63">
        <v>1.234477E8</v>
      </c>
      <c r="AJ8" s="63">
        <v>1.220139E8</v>
      </c>
      <c r="AK8" s="63">
        <v>1.294444E8</v>
      </c>
      <c r="AL8" s="63">
        <v>1.245146E8</v>
      </c>
      <c r="AM8" s="63">
        <v>1.252458E8</v>
      </c>
      <c r="AN8" s="63">
        <v>1.256092E8</v>
      </c>
      <c r="AO8" s="63">
        <v>1.33331E8</v>
      </c>
      <c r="AP8" s="63">
        <v>1.284915E8</v>
      </c>
      <c r="AQ8" s="63">
        <v>1.277891E8</v>
      </c>
      <c r="AR8" s="63">
        <v>1.267797E8</v>
      </c>
      <c r="AS8" s="63">
        <v>1.357508E8</v>
      </c>
      <c r="AT8" s="63">
        <v>1.331033E8</v>
      </c>
      <c r="AU8" s="63">
        <v>1.328998E8</v>
      </c>
      <c r="AV8" s="63">
        <v>1.319761E8</v>
      </c>
      <c r="AW8" s="63">
        <v>1.400532E8</v>
      </c>
      <c r="AX8" s="63">
        <v>1.358118E8</v>
      </c>
      <c r="AY8" s="63">
        <v>1.34271E8</v>
      </c>
      <c r="AZ8" s="63">
        <v>1.326395E8</v>
      </c>
      <c r="BA8" s="63">
        <v>1.416423E8</v>
      </c>
      <c r="BB8" s="63">
        <v>1.362771E8</v>
      </c>
      <c r="BC8" s="63">
        <v>1.360127E8</v>
      </c>
      <c r="BD8" s="63">
        <v>1.357869E8</v>
      </c>
      <c r="BE8" s="63">
        <v>1.449963E8</v>
      </c>
      <c r="BF8" s="63">
        <v>1.389165E8</v>
      </c>
      <c r="BG8" s="63">
        <v>1.379676E8</v>
      </c>
      <c r="BH8" s="63">
        <v>1.352948E8</v>
      </c>
      <c r="BI8" s="63">
        <v>1.444512E8</v>
      </c>
      <c r="BJ8" s="63">
        <v>1.388569E8</v>
      </c>
      <c r="BK8" s="63">
        <v>1.384942E8</v>
      </c>
      <c r="BL8" s="63">
        <v>1.368001E8</v>
      </c>
      <c r="BM8" s="63">
        <v>1.437597E8</v>
      </c>
      <c r="BN8" s="63">
        <v>1.377468E8</v>
      </c>
      <c r="BO8" s="63">
        <v>1.269148E8</v>
      </c>
      <c r="BP8" s="63">
        <v>1.31481E8</v>
      </c>
      <c r="BQ8" s="63">
        <v>1.435035E8</v>
      </c>
      <c r="BR8" s="63">
        <v>1.368886E8</v>
      </c>
      <c r="BS8" s="63">
        <v>1.364823E8</v>
      </c>
      <c r="BT8" s="63">
        <v>1.343276E8</v>
      </c>
      <c r="BU8" s="63">
        <v>1.453698E8</v>
      </c>
      <c r="BV8" s="63">
        <v>1.383923E8</v>
      </c>
      <c r="BW8" s="63">
        <v>1.380817E8</v>
      </c>
      <c r="BX8" s="63">
        <v>1.358704E8</v>
      </c>
      <c r="BY8" s="63">
        <v>1.481199E8</v>
      </c>
      <c r="BZ8" s="63">
        <v>1.451561E8</v>
      </c>
      <c r="CA8" s="63">
        <v>1.461625E8</v>
      </c>
      <c r="CB8" s="63">
        <v>1.450337E8</v>
      </c>
      <c r="CC8" s="63">
        <v>1.555602E8</v>
      </c>
      <c r="CD8" s="63">
        <v>1.485185E8</v>
      </c>
      <c r="CE8" s="63">
        <v>1.495954E8</v>
      </c>
      <c r="CF8" s="63">
        <v>1.495641E8</v>
      </c>
      <c r="CG8" s="63">
        <v>1.617546E8</v>
      </c>
    </row>
    <row r="9" ht="15.75" customHeight="1">
      <c r="A9" s="62" t="s">
        <v>207</v>
      </c>
      <c r="B9" s="63">
        <v>2182698.0</v>
      </c>
      <c r="C9" s="63">
        <v>2320497.5</v>
      </c>
      <c r="D9" s="63">
        <v>2327981.3</v>
      </c>
      <c r="E9" s="63">
        <v>2417213.0</v>
      </c>
      <c r="F9" s="63">
        <v>2362520.2</v>
      </c>
      <c r="G9" s="63">
        <v>2515004.8</v>
      </c>
      <c r="H9" s="63">
        <v>2515524.8</v>
      </c>
      <c r="I9" s="63">
        <v>2606549.2</v>
      </c>
      <c r="J9" s="63">
        <v>2637655.3</v>
      </c>
      <c r="K9" s="63">
        <v>2806894.4</v>
      </c>
      <c r="L9" s="63">
        <v>2811581.6</v>
      </c>
      <c r="M9" s="63">
        <v>2863984.5</v>
      </c>
      <c r="N9" s="63">
        <v>2857703.0</v>
      </c>
      <c r="O9" s="63">
        <v>3005465.8</v>
      </c>
      <c r="P9" s="63">
        <v>3032357.0</v>
      </c>
      <c r="Q9" s="63">
        <v>3151227.4</v>
      </c>
      <c r="R9" s="63">
        <v>3074477.8</v>
      </c>
      <c r="S9" s="63">
        <v>3313520.4</v>
      </c>
      <c r="T9" s="63">
        <v>3284966.8</v>
      </c>
      <c r="U9" s="63">
        <v>3254796.3</v>
      </c>
      <c r="V9" s="63">
        <v>3042737.8</v>
      </c>
      <c r="W9" s="63">
        <v>3116731.1</v>
      </c>
      <c r="X9" s="63">
        <v>3222777.8</v>
      </c>
      <c r="Y9" s="63">
        <v>3366871.2</v>
      </c>
      <c r="Z9" s="63">
        <v>3339962.3</v>
      </c>
      <c r="AA9" s="63">
        <v>3462245.9</v>
      </c>
      <c r="AB9" s="63">
        <v>3511004.5</v>
      </c>
      <c r="AC9" s="63">
        <v>3654936.8</v>
      </c>
      <c r="AD9" s="63">
        <v>3622638.9</v>
      </c>
      <c r="AE9" s="63">
        <v>3730887.0</v>
      </c>
      <c r="AF9" s="63">
        <v>3835286.1</v>
      </c>
      <c r="AG9" s="63">
        <v>4079624.6</v>
      </c>
      <c r="AH9" s="63">
        <v>4025935.0</v>
      </c>
      <c r="AI9" s="63">
        <v>4096117.0</v>
      </c>
      <c r="AJ9" s="63">
        <v>4145256.8</v>
      </c>
      <c r="AK9" s="63">
        <v>4261815.3</v>
      </c>
      <c r="AL9" s="63">
        <v>4105040.9</v>
      </c>
      <c r="AM9" s="63">
        <v>4211119.7</v>
      </c>
      <c r="AN9" s="63">
        <v>4245430.2</v>
      </c>
      <c r="AO9" s="63">
        <v>4392414.8</v>
      </c>
      <c r="AP9" s="63">
        <v>4351061.4</v>
      </c>
      <c r="AQ9" s="63">
        <v>4510560.3</v>
      </c>
      <c r="AR9" s="63">
        <v>4554876.6</v>
      </c>
      <c r="AS9" s="63">
        <v>4721152.3</v>
      </c>
      <c r="AT9" s="63">
        <v>4597388.1</v>
      </c>
      <c r="AU9" s="63">
        <v>4771880.2</v>
      </c>
      <c r="AV9" s="63">
        <v>4866864.0</v>
      </c>
      <c r="AW9" s="63">
        <v>4992482.3</v>
      </c>
      <c r="AX9" s="63">
        <v>4885415.8</v>
      </c>
      <c r="AY9" s="63">
        <v>5139283.1</v>
      </c>
      <c r="AZ9" s="63">
        <v>5230478.9</v>
      </c>
      <c r="BA9" s="63">
        <v>5503612.7</v>
      </c>
      <c r="BB9" s="63">
        <v>5480808.4</v>
      </c>
      <c r="BC9" s="63">
        <v>5587759.3</v>
      </c>
      <c r="BD9" s="63">
        <v>5606094.6</v>
      </c>
      <c r="BE9" s="63">
        <v>5861548.0</v>
      </c>
      <c r="BF9" s="63">
        <v>5795394.7</v>
      </c>
      <c r="BG9" s="63">
        <v>6034217.0</v>
      </c>
      <c r="BH9" s="63">
        <v>6065643.6</v>
      </c>
      <c r="BI9" s="63">
        <v>6281415.0</v>
      </c>
      <c r="BJ9" s="63">
        <v>6136351.0</v>
      </c>
      <c r="BK9" s="63">
        <v>6259118.1</v>
      </c>
      <c r="BL9" s="63">
        <v>6295727.4</v>
      </c>
      <c r="BM9" s="63">
        <v>6430626.8</v>
      </c>
      <c r="BN9" s="63">
        <v>6332438.5</v>
      </c>
      <c r="BO9" s="63">
        <v>5199866.0</v>
      </c>
      <c r="BP9" s="63">
        <v>6066905.2</v>
      </c>
      <c r="BQ9" s="63">
        <v>6487548.5</v>
      </c>
      <c r="BR9" s="63">
        <v>6415357.8</v>
      </c>
      <c r="BS9" s="63">
        <v>6658582.0</v>
      </c>
      <c r="BT9" s="63">
        <v>6652851.1</v>
      </c>
      <c r="BU9" s="63">
        <v>6963242.5</v>
      </c>
      <c r="BV9" s="63">
        <v>6989989.7</v>
      </c>
      <c r="BW9" s="63">
        <v>7360589.5</v>
      </c>
      <c r="BX9" s="63">
        <v>7433070.8</v>
      </c>
      <c r="BY9" s="63">
        <v>7732402.3</v>
      </c>
      <c r="BZ9" s="63">
        <v>7609062.6</v>
      </c>
      <c r="CA9" s="63">
        <v>7896308.6</v>
      </c>
      <c r="CB9" s="63">
        <v>8024226.9</v>
      </c>
      <c r="CC9" s="63">
        <v>8325968.1</v>
      </c>
      <c r="CD9" s="63">
        <v>8020519.8</v>
      </c>
      <c r="CE9" s="63">
        <v>8475788.8</v>
      </c>
      <c r="CF9" s="63">
        <v>8586701.7</v>
      </c>
      <c r="CG9" s="63">
        <v>8830819.0</v>
      </c>
    </row>
    <row r="10" ht="15.75" customHeight="1">
      <c r="A10" s="62" t="s">
        <v>322</v>
      </c>
      <c r="B10" s="63">
        <v>122694.2</v>
      </c>
      <c r="C10" s="63">
        <v>125774.64</v>
      </c>
      <c r="D10" s="63">
        <v>125086.62</v>
      </c>
      <c r="E10" s="63">
        <v>128710.22</v>
      </c>
      <c r="F10" s="63">
        <v>125316.02</v>
      </c>
      <c r="G10" s="63">
        <v>129750.61</v>
      </c>
      <c r="H10" s="63">
        <v>130696.85</v>
      </c>
      <c r="I10" s="63">
        <v>135084.83</v>
      </c>
      <c r="J10" s="63">
        <v>133722.42</v>
      </c>
      <c r="K10" s="63">
        <v>137576.53</v>
      </c>
      <c r="L10" s="63">
        <v>138972.64</v>
      </c>
      <c r="M10" s="63">
        <v>143449.97</v>
      </c>
      <c r="N10" s="63">
        <v>141772.3</v>
      </c>
      <c r="O10" s="63">
        <v>146916.97</v>
      </c>
      <c r="P10" s="63">
        <v>148195.78</v>
      </c>
      <c r="Q10" s="63">
        <v>152200.11</v>
      </c>
      <c r="R10" s="63">
        <v>149462.65</v>
      </c>
      <c r="S10" s="63">
        <v>155064.46</v>
      </c>
      <c r="T10" s="63">
        <v>155504.65</v>
      </c>
      <c r="U10" s="63">
        <v>154375.95</v>
      </c>
      <c r="V10" s="63">
        <v>146797.76</v>
      </c>
      <c r="W10" s="63">
        <v>149639.41</v>
      </c>
      <c r="X10" s="63">
        <v>151772.42</v>
      </c>
      <c r="Y10" s="63">
        <v>154829.48</v>
      </c>
      <c r="Z10" s="63">
        <v>151801.35</v>
      </c>
      <c r="AA10" s="63">
        <v>155868.73</v>
      </c>
      <c r="AB10" s="63">
        <v>156546.6</v>
      </c>
      <c r="AC10" s="63">
        <v>160328.44</v>
      </c>
      <c r="AD10" s="63">
        <v>156063.52</v>
      </c>
      <c r="AE10" s="63">
        <v>159696.36</v>
      </c>
      <c r="AF10" s="63">
        <v>158611.21</v>
      </c>
      <c r="AG10" s="63">
        <v>161367.66</v>
      </c>
      <c r="AH10" s="63">
        <v>157861.18</v>
      </c>
      <c r="AI10" s="63">
        <v>160764.55</v>
      </c>
      <c r="AJ10" s="63">
        <v>160826.66</v>
      </c>
      <c r="AK10" s="63">
        <v>164193.19</v>
      </c>
      <c r="AL10" s="63">
        <v>159035.88</v>
      </c>
      <c r="AM10" s="63">
        <v>164193.15</v>
      </c>
      <c r="AN10" s="63">
        <v>164158.6</v>
      </c>
      <c r="AO10" s="63">
        <v>167224.04</v>
      </c>
      <c r="AP10" s="63">
        <v>162486.25</v>
      </c>
      <c r="AQ10" s="63">
        <v>166446.22</v>
      </c>
      <c r="AR10" s="63">
        <v>166662.97</v>
      </c>
      <c r="AS10" s="63">
        <v>170022.93</v>
      </c>
      <c r="AT10" s="63">
        <v>163789.0</v>
      </c>
      <c r="AU10" s="63">
        <v>166771.31</v>
      </c>
      <c r="AV10" s="63">
        <v>167124.4</v>
      </c>
      <c r="AW10" s="63">
        <v>170321.67</v>
      </c>
      <c r="AX10" s="63">
        <v>165747.56</v>
      </c>
      <c r="AY10" s="63">
        <v>170331.3</v>
      </c>
      <c r="AZ10" s="63">
        <v>169831.46</v>
      </c>
      <c r="BA10" s="63">
        <v>171938.01</v>
      </c>
      <c r="BB10" s="63">
        <v>167468.36</v>
      </c>
      <c r="BC10" s="63">
        <v>169978.64</v>
      </c>
      <c r="BD10" s="63">
        <v>171291.79</v>
      </c>
      <c r="BE10" s="63">
        <v>175819.68</v>
      </c>
      <c r="BF10" s="63">
        <v>172422.45</v>
      </c>
      <c r="BG10" s="63">
        <v>178903.27</v>
      </c>
      <c r="BH10" s="63">
        <v>177174.0</v>
      </c>
      <c r="BI10" s="63">
        <v>181021.83</v>
      </c>
      <c r="BJ10" s="63">
        <v>175898.03</v>
      </c>
      <c r="BK10" s="63">
        <v>179348.01</v>
      </c>
      <c r="BL10" s="63">
        <v>179056.27</v>
      </c>
      <c r="BM10" s="63">
        <v>182576.28</v>
      </c>
      <c r="BN10" s="63">
        <v>174915.55</v>
      </c>
      <c r="BO10" s="63">
        <v>164951.91</v>
      </c>
      <c r="BP10" s="63">
        <v>176351.36</v>
      </c>
      <c r="BQ10" s="63">
        <v>180401.13</v>
      </c>
      <c r="BR10" s="63">
        <v>176785.31</v>
      </c>
      <c r="BS10" s="63">
        <v>185235.4</v>
      </c>
      <c r="BT10" s="63">
        <v>188922.58</v>
      </c>
      <c r="BU10" s="63">
        <v>194123.74</v>
      </c>
      <c r="BV10" s="63">
        <v>191919.62</v>
      </c>
      <c r="BW10" s="63">
        <v>198430.15</v>
      </c>
      <c r="BX10" s="63">
        <v>197913.63</v>
      </c>
      <c r="BY10" s="63">
        <v>202823.85</v>
      </c>
      <c r="BZ10" s="63">
        <v>199146.64</v>
      </c>
      <c r="CA10" s="63">
        <v>200369.68</v>
      </c>
      <c r="CB10" s="63">
        <v>200032.56</v>
      </c>
      <c r="CC10" s="63">
        <v>204082.88</v>
      </c>
      <c r="CD10" s="63">
        <v>202107.8</v>
      </c>
      <c r="CE10" s="63">
        <v>206312.26</v>
      </c>
      <c r="CF10" s="63">
        <v>206518.69</v>
      </c>
      <c r="CG10" s="64" t="s">
        <v>320</v>
      </c>
    </row>
    <row r="11" ht="15.75" customHeight="1">
      <c r="A11" s="62" t="s">
        <v>323</v>
      </c>
      <c r="B11" s="63">
        <v>320818.0</v>
      </c>
      <c r="C11" s="63">
        <v>324533.0</v>
      </c>
      <c r="D11" s="63">
        <v>335883.0</v>
      </c>
      <c r="E11" s="63">
        <v>341403.0</v>
      </c>
      <c r="F11" s="63">
        <v>340334.0</v>
      </c>
      <c r="G11" s="63">
        <v>344185.0</v>
      </c>
      <c r="H11" s="63">
        <v>351412.0</v>
      </c>
      <c r="I11" s="63">
        <v>362818.0</v>
      </c>
      <c r="J11" s="63">
        <v>360002.0</v>
      </c>
      <c r="K11" s="63">
        <v>361236.0</v>
      </c>
      <c r="L11" s="63">
        <v>371444.0</v>
      </c>
      <c r="M11" s="63">
        <v>379356.0</v>
      </c>
      <c r="N11" s="63">
        <v>374218.0</v>
      </c>
      <c r="O11" s="63">
        <v>378223.0</v>
      </c>
      <c r="P11" s="63">
        <v>392023.0</v>
      </c>
      <c r="Q11" s="63">
        <v>400173.0</v>
      </c>
      <c r="R11" s="63">
        <v>395404.0</v>
      </c>
      <c r="S11" s="63">
        <v>395730.0</v>
      </c>
      <c r="T11" s="63">
        <v>401078.0</v>
      </c>
      <c r="U11" s="63">
        <v>401388.0</v>
      </c>
      <c r="V11" s="63">
        <v>384783.0</v>
      </c>
      <c r="W11" s="63">
        <v>378406.0</v>
      </c>
      <c r="X11" s="63">
        <v>391105.0</v>
      </c>
      <c r="Y11" s="63">
        <v>394508.0</v>
      </c>
      <c r="Z11" s="63">
        <v>393010.0</v>
      </c>
      <c r="AA11" s="63">
        <v>393826.0</v>
      </c>
      <c r="AB11" s="63">
        <v>406887.0</v>
      </c>
      <c r="AC11" s="63">
        <v>414830.0</v>
      </c>
      <c r="AD11" s="63">
        <v>412280.0</v>
      </c>
      <c r="AE11" s="63">
        <v>404790.0</v>
      </c>
      <c r="AF11" s="63">
        <v>417117.0</v>
      </c>
      <c r="AG11" s="63">
        <v>428403.0</v>
      </c>
      <c r="AH11" s="63">
        <v>422933.0</v>
      </c>
      <c r="AI11" s="63">
        <v>417559.0</v>
      </c>
      <c r="AJ11" s="63">
        <v>429335.0</v>
      </c>
      <c r="AK11" s="63">
        <v>443888.0</v>
      </c>
      <c r="AL11" s="63">
        <v>434557.0</v>
      </c>
      <c r="AM11" s="63">
        <v>436800.0</v>
      </c>
      <c r="AN11" s="63">
        <v>448241.0</v>
      </c>
      <c r="AO11" s="63">
        <v>461763.0</v>
      </c>
      <c r="AP11" s="63">
        <v>457050.0</v>
      </c>
      <c r="AQ11" s="63">
        <v>458359.0</v>
      </c>
      <c r="AR11" s="63">
        <v>467238.0</v>
      </c>
      <c r="AS11" s="63">
        <v>479867.0</v>
      </c>
      <c r="AT11" s="63">
        <v>469938.0</v>
      </c>
      <c r="AU11" s="63">
        <v>472239.0</v>
      </c>
      <c r="AV11" s="63">
        <v>480452.0</v>
      </c>
      <c r="AW11" s="63">
        <v>493822.0</v>
      </c>
      <c r="AX11" s="63">
        <v>485587.0</v>
      </c>
      <c r="AY11" s="63">
        <v>490520.0</v>
      </c>
      <c r="AZ11" s="63">
        <v>497047.0</v>
      </c>
      <c r="BA11" s="63">
        <v>518491.0</v>
      </c>
      <c r="BB11" s="63">
        <v>507548.0</v>
      </c>
      <c r="BC11" s="63">
        <v>510614.0</v>
      </c>
      <c r="BD11" s="63">
        <v>520711.0</v>
      </c>
      <c r="BE11" s="63">
        <v>543609.0</v>
      </c>
      <c r="BF11" s="63">
        <v>523875.0</v>
      </c>
      <c r="BG11" s="63">
        <v>527774.0</v>
      </c>
      <c r="BH11" s="63">
        <v>540619.0</v>
      </c>
      <c r="BI11" s="63">
        <v>560036.0</v>
      </c>
      <c r="BJ11" s="63">
        <v>545237.0</v>
      </c>
      <c r="BK11" s="63">
        <v>550335.0</v>
      </c>
      <c r="BL11" s="63">
        <v>557473.0</v>
      </c>
      <c r="BM11" s="63">
        <v>580876.0</v>
      </c>
      <c r="BN11" s="63">
        <v>553120.0</v>
      </c>
      <c r="BO11" s="63">
        <v>467532.0</v>
      </c>
      <c r="BP11" s="63">
        <v>524322.0</v>
      </c>
      <c r="BQ11" s="63">
        <v>558512.0</v>
      </c>
      <c r="BR11" s="63">
        <v>537034.0</v>
      </c>
      <c r="BS11" s="63">
        <v>559336.0</v>
      </c>
      <c r="BT11" s="63">
        <v>576266.0</v>
      </c>
      <c r="BU11" s="63">
        <v>612764.0</v>
      </c>
      <c r="BV11" s="63">
        <v>608517.0</v>
      </c>
      <c r="BW11" s="63">
        <v>610911.0</v>
      </c>
      <c r="BX11" s="63">
        <v>638849.0</v>
      </c>
      <c r="BY11" s="63">
        <v>668151.0</v>
      </c>
      <c r="BZ11" s="63">
        <v>665244.0</v>
      </c>
      <c r="CA11" s="63">
        <v>671400.0</v>
      </c>
      <c r="CB11" s="63">
        <v>681333.0</v>
      </c>
      <c r="CC11" s="63">
        <v>693208.0</v>
      </c>
      <c r="CD11" s="63">
        <v>700633.0</v>
      </c>
      <c r="CE11" s="63">
        <v>699166.0</v>
      </c>
      <c r="CF11" s="63">
        <v>716054.0</v>
      </c>
      <c r="CG11" s="63">
        <v>735136.0</v>
      </c>
    </row>
    <row r="12" ht="15.75" customHeight="1">
      <c r="A12" s="62" t="s">
        <v>324</v>
      </c>
      <c r="B12" s="63">
        <v>2924602.0</v>
      </c>
      <c r="C12" s="63">
        <v>3032386.0</v>
      </c>
      <c r="D12" s="63">
        <v>3069688.0</v>
      </c>
      <c r="E12" s="63">
        <v>3190521.0</v>
      </c>
      <c r="F12" s="63">
        <v>3111329.0</v>
      </c>
      <c r="G12" s="63">
        <v>3232051.0</v>
      </c>
      <c r="H12" s="63">
        <v>3306451.0</v>
      </c>
      <c r="I12" s="63">
        <v>3389367.0</v>
      </c>
      <c r="J12" s="63">
        <v>3333266.0</v>
      </c>
      <c r="K12" s="63">
        <v>3460990.0</v>
      </c>
      <c r="L12" s="63">
        <v>3463694.0</v>
      </c>
      <c r="M12" s="63">
        <v>3557633.0</v>
      </c>
      <c r="N12" s="63">
        <v>3482006.0</v>
      </c>
      <c r="O12" s="63">
        <v>3613882.0</v>
      </c>
      <c r="P12" s="63">
        <v>3637993.0</v>
      </c>
      <c r="Q12" s="63">
        <v>3740350.0</v>
      </c>
      <c r="R12" s="63">
        <v>3657487.0</v>
      </c>
      <c r="S12" s="63">
        <v>3715835.0</v>
      </c>
      <c r="T12" s="63">
        <v>3698182.0</v>
      </c>
      <c r="U12" s="63">
        <v>3698360.0</v>
      </c>
      <c r="V12" s="63">
        <v>3522117.0</v>
      </c>
      <c r="W12" s="63">
        <v>3598010.0</v>
      </c>
      <c r="X12" s="63">
        <v>3623204.0</v>
      </c>
      <c r="Y12" s="63">
        <v>3734738.0</v>
      </c>
      <c r="Z12" s="63">
        <v>3602418.0</v>
      </c>
      <c r="AA12" s="63">
        <v>3755370.0</v>
      </c>
      <c r="AB12" s="63">
        <v>3793867.0</v>
      </c>
      <c r="AC12" s="63">
        <v>3897315.0</v>
      </c>
      <c r="AD12" s="63">
        <v>3764835.0</v>
      </c>
      <c r="AE12" s="63">
        <v>3893028.0</v>
      </c>
      <c r="AF12" s="63">
        <v>3927583.0</v>
      </c>
      <c r="AG12" s="63">
        <v>4014288.0</v>
      </c>
      <c r="AH12" s="63">
        <v>3960259.0</v>
      </c>
      <c r="AI12" s="63">
        <v>4047165.0</v>
      </c>
      <c r="AJ12" s="63">
        <v>4086346.0</v>
      </c>
      <c r="AK12" s="63">
        <v>4160201.0</v>
      </c>
      <c r="AL12" s="63">
        <v>4074333.0</v>
      </c>
      <c r="AM12" s="63">
        <v>4184244.0</v>
      </c>
      <c r="AN12" s="63">
        <v>4259404.0</v>
      </c>
      <c r="AO12" s="63">
        <v>4362704.0</v>
      </c>
      <c r="AP12" s="63">
        <v>4220258.0</v>
      </c>
      <c r="AQ12" s="63">
        <v>4376828.0</v>
      </c>
      <c r="AR12" s="63">
        <v>4465484.0</v>
      </c>
      <c r="AS12" s="63">
        <v>4545567.0</v>
      </c>
      <c r="AT12" s="63">
        <v>4411435.0</v>
      </c>
      <c r="AU12" s="63">
        <v>4580499.0</v>
      </c>
      <c r="AV12" s="63">
        <v>4625898.0</v>
      </c>
      <c r="AW12" s="63">
        <v>4677188.0</v>
      </c>
      <c r="AX12" s="63">
        <v>4521822.0</v>
      </c>
      <c r="AY12" s="63">
        <v>4690281.0</v>
      </c>
      <c r="AZ12" s="63">
        <v>4746661.0</v>
      </c>
      <c r="BA12" s="63">
        <v>4840483.0</v>
      </c>
      <c r="BB12" s="63">
        <v>4674704.0</v>
      </c>
      <c r="BC12" s="63">
        <v>4889678.0</v>
      </c>
      <c r="BD12" s="63">
        <v>4958224.0</v>
      </c>
      <c r="BE12" s="63">
        <v>5089495.0</v>
      </c>
      <c r="BF12" s="63">
        <v>4962408.0</v>
      </c>
      <c r="BG12" s="63">
        <v>5161541.0</v>
      </c>
      <c r="BH12" s="63">
        <v>5221627.0</v>
      </c>
      <c r="BI12" s="63">
        <v>5310940.0</v>
      </c>
      <c r="BJ12" s="63">
        <v>5141827.0</v>
      </c>
      <c r="BK12" s="63">
        <v>5376008.0</v>
      </c>
      <c r="BL12" s="63">
        <v>5448234.0</v>
      </c>
      <c r="BM12" s="63">
        <v>5573410.0</v>
      </c>
      <c r="BN12" s="63">
        <v>5299709.0</v>
      </c>
      <c r="BO12" s="63">
        <v>5015774.0</v>
      </c>
      <c r="BP12" s="63">
        <v>5417823.0</v>
      </c>
      <c r="BQ12" s="63">
        <v>5620799.0</v>
      </c>
      <c r="BR12" s="63">
        <v>5517357.0</v>
      </c>
      <c r="BS12" s="63">
        <v>5873553.0</v>
      </c>
      <c r="BT12" s="63">
        <v>5996233.0</v>
      </c>
      <c r="BU12" s="63">
        <v>6294089.0</v>
      </c>
      <c r="BV12" s="63">
        <v>6138647.0</v>
      </c>
      <c r="BW12" s="63">
        <v>6476822.0</v>
      </c>
      <c r="BX12" s="63">
        <v>6614793.0</v>
      </c>
      <c r="BY12" s="63">
        <v>6794799.0</v>
      </c>
      <c r="BZ12" s="63">
        <v>6639837.0</v>
      </c>
      <c r="CA12" s="63">
        <v>6897740.0</v>
      </c>
      <c r="CB12" s="63">
        <v>7029115.0</v>
      </c>
      <c r="CC12" s="63">
        <v>7159264.0</v>
      </c>
      <c r="CD12" s="63">
        <v>6997823.0</v>
      </c>
      <c r="CE12" s="63">
        <v>7290539.0</v>
      </c>
      <c r="CF12" s="63">
        <v>7364675.0</v>
      </c>
      <c r="CG12" s="63">
        <v>7556019.0</v>
      </c>
    </row>
    <row r="13" ht="15.75" customHeight="1">
      <c r="A13" s="62" t="s">
        <v>12</v>
      </c>
      <c r="B13" s="65">
        <v>221166.093687684</v>
      </c>
      <c r="C13" s="65">
        <v>231969.710576976</v>
      </c>
      <c r="D13" s="65">
        <v>231928.862622613</v>
      </c>
      <c r="E13" s="65">
        <v>269078.553864397</v>
      </c>
      <c r="F13" s="65">
        <v>22831.886192075</v>
      </c>
      <c r="G13" s="65">
        <v>251474.871138884</v>
      </c>
      <c r="H13" s="65">
        <v>252464.368125899</v>
      </c>
      <c r="I13" s="65">
        <v>292380.624580827</v>
      </c>
      <c r="J13" s="65">
        <v>246806.236484877</v>
      </c>
      <c r="K13" s="65">
        <v>261709.229350135</v>
      </c>
      <c r="L13" s="65">
        <v>262405.880892924</v>
      </c>
      <c r="M13" s="65">
        <v>300142.203113788</v>
      </c>
      <c r="N13" s="65">
        <v>259836.295329649</v>
      </c>
      <c r="O13" s="65">
        <v>280067.830485017</v>
      </c>
      <c r="P13" s="65">
        <v>284117.621882033</v>
      </c>
      <c r="Q13" s="65">
        <v>324935.925914655</v>
      </c>
      <c r="R13" s="65">
        <v>275497.241500068</v>
      </c>
      <c r="S13" s="65">
        <v>302759.352299594</v>
      </c>
      <c r="T13" s="65">
        <v>309718.194331669</v>
      </c>
      <c r="U13" s="65">
        <v>350627.676095959</v>
      </c>
      <c r="V13" s="65">
        <v>288456.489848601</v>
      </c>
      <c r="W13" s="65">
        <v>31288.529247505</v>
      </c>
      <c r="X13" s="65">
        <v>32514.768382646</v>
      </c>
      <c r="Y13" s="65">
        <v>37187.213896641</v>
      </c>
      <c r="Z13" s="65">
        <v>318282.055569512</v>
      </c>
      <c r="AA13" s="65">
        <v>347572.325513376</v>
      </c>
      <c r="AB13" s="65">
        <v>34859.321290554</v>
      </c>
      <c r="AC13" s="65">
        <v>391938.751270974</v>
      </c>
      <c r="AD13" s="65">
        <v>33843.429184169</v>
      </c>
      <c r="AE13" s="65">
        <v>366009.638260301</v>
      </c>
      <c r="AF13" s="65">
        <v>376915.340943915</v>
      </c>
      <c r="AG13" s="65">
        <v>406405.389704079</v>
      </c>
      <c r="AH13" s="65">
        <v>3525054.55977723</v>
      </c>
      <c r="AI13" s="65">
        <v>3789643.91056749</v>
      </c>
      <c r="AJ13" s="65">
        <v>3891683.13886126</v>
      </c>
      <c r="AK13" s="65">
        <v>4280046.80548626</v>
      </c>
      <c r="AL13" s="65">
        <v>3767488.89322976</v>
      </c>
      <c r="AM13" s="65">
        <v>4107160.98228711</v>
      </c>
      <c r="AN13" s="65">
        <v>3979186.97530505</v>
      </c>
      <c r="AO13" s="65">
        <v>4444512.16310009</v>
      </c>
      <c r="AP13" s="65">
        <v>3949100.72300168</v>
      </c>
      <c r="AQ13" s="65">
        <v>426969.268334143</v>
      </c>
      <c r="AR13" s="65">
        <v>4182998.8981098</v>
      </c>
      <c r="AS13" s="65">
        <v>4582208.10456838</v>
      </c>
      <c r="AT13" s="65">
        <v>4100626.31939185</v>
      </c>
      <c r="AU13" s="65">
        <v>4201127.31056853</v>
      </c>
      <c r="AV13" s="65">
        <v>416920.803720689</v>
      </c>
      <c r="AW13" s="65">
        <v>4518894.63409413</v>
      </c>
      <c r="AX13" s="63">
        <v>4210995.80817057</v>
      </c>
      <c r="AY13" s="63">
        <v>4366225.31912841</v>
      </c>
      <c r="AZ13" s="63">
        <v>4197239.30587175</v>
      </c>
      <c r="BA13" s="63">
        <v>4563239.84534997</v>
      </c>
      <c r="BB13" s="63">
        <v>4372574.65502759</v>
      </c>
      <c r="BC13" s="63">
        <v>4421810.63184829</v>
      </c>
      <c r="BD13" s="63">
        <v>4261855.39074109</v>
      </c>
      <c r="BE13" s="63">
        <v>4583200.86028443</v>
      </c>
      <c r="BF13" s="63">
        <v>4363054.39083747</v>
      </c>
      <c r="BG13" s="63">
        <v>4.4214407127916E7</v>
      </c>
      <c r="BH13" s="63">
        <v>4261730.6210598</v>
      </c>
      <c r="BI13" s="63">
        <v>4622281.6721512</v>
      </c>
      <c r="BJ13" s="63">
        <v>4366458.91920647</v>
      </c>
      <c r="BK13" s="63">
        <v>4525017.20506712</v>
      </c>
      <c r="BL13" s="63">
        <v>4343707.07512987</v>
      </c>
      <c r="BM13" s="63">
        <v>4597349.96811203</v>
      </c>
      <c r="BN13" s="63">
        <v>4245347.89919793</v>
      </c>
      <c r="BO13" s="63">
        <v>3.85798883867914E7</v>
      </c>
      <c r="BP13" s="63">
        <v>4.035831639990769E7</v>
      </c>
      <c r="BQ13" s="63">
        <v>438136.700850309</v>
      </c>
      <c r="BR13" s="63">
        <v>409130.934327896</v>
      </c>
      <c r="BS13" s="63">
        <v>4321153.36075604</v>
      </c>
      <c r="BT13" s="63">
        <v>4.34660160355158E7</v>
      </c>
      <c r="BU13" s="63">
        <v>4726976.30496541</v>
      </c>
      <c r="BV13" s="63">
        <v>4.43548570356278E7</v>
      </c>
      <c r="BW13" s="63">
        <v>4709328.58975886</v>
      </c>
      <c r="BX13" s="63">
        <v>445313.154392988</v>
      </c>
      <c r="BY13" s="63">
        <v>4672.558252331</v>
      </c>
      <c r="BZ13" s="63">
        <v>4.52586528683873E7</v>
      </c>
      <c r="CA13" s="63">
        <v>4615533.58915926</v>
      </c>
      <c r="CB13" s="63">
        <v>4454434.95084814</v>
      </c>
      <c r="CC13" s="63">
        <v>4.8102609224476494E7</v>
      </c>
      <c r="CD13" s="63">
        <v>4.528050557864089E7</v>
      </c>
      <c r="CE13" s="63">
        <v>4822543.48455359</v>
      </c>
      <c r="CF13" s="63">
        <v>4.64939145346109E7</v>
      </c>
      <c r="CG13" s="63">
        <v>4978217.5820781</v>
      </c>
    </row>
    <row r="14" ht="15.75" customHeight="1">
      <c r="A14" s="66" t="s">
        <v>325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8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</row>
    <row r="15" ht="15.75" customHeight="1">
      <c r="A15" s="69" t="s">
        <v>326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</row>
    <row r="16" ht="15.75" customHeight="1">
      <c r="A16" s="59" t="s">
        <v>306</v>
      </c>
      <c r="B16" s="60" t="s">
        <v>307</v>
      </c>
      <c r="C16" s="60" t="s">
        <v>308</v>
      </c>
      <c r="D16" s="60" t="s">
        <v>309</v>
      </c>
      <c r="E16" s="60" t="s">
        <v>310</v>
      </c>
      <c r="F16" s="60" t="s">
        <v>311</v>
      </c>
      <c r="G16" s="60" t="s">
        <v>312</v>
      </c>
      <c r="H16" s="60" t="s">
        <v>313</v>
      </c>
      <c r="I16" s="60" t="s">
        <v>314</v>
      </c>
      <c r="J16" s="60" t="s">
        <v>315</v>
      </c>
      <c r="K16" s="60" t="s">
        <v>316</v>
      </c>
      <c r="L16" s="60" t="s">
        <v>224</v>
      </c>
      <c r="M16" s="60" t="s">
        <v>225</v>
      </c>
      <c r="N16" s="60" t="s">
        <v>226</v>
      </c>
      <c r="O16" s="60" t="s">
        <v>227</v>
      </c>
      <c r="P16" s="60" t="s">
        <v>228</v>
      </c>
      <c r="Q16" s="60" t="s">
        <v>229</v>
      </c>
      <c r="R16" s="60" t="s">
        <v>230</v>
      </c>
      <c r="S16" s="60" t="s">
        <v>231</v>
      </c>
      <c r="T16" s="60" t="s">
        <v>232</v>
      </c>
      <c r="U16" s="60" t="s">
        <v>233</v>
      </c>
      <c r="V16" s="60" t="s">
        <v>234</v>
      </c>
      <c r="W16" s="60" t="s">
        <v>235</v>
      </c>
      <c r="X16" s="60" t="s">
        <v>236</v>
      </c>
      <c r="Y16" s="60" t="s">
        <v>237</v>
      </c>
      <c r="Z16" s="60" t="s">
        <v>238</v>
      </c>
      <c r="AA16" s="60" t="s">
        <v>239</v>
      </c>
      <c r="AB16" s="60" t="s">
        <v>240</v>
      </c>
      <c r="AC16" s="60" t="s">
        <v>241</v>
      </c>
      <c r="AD16" s="60" t="s">
        <v>242</v>
      </c>
      <c r="AE16" s="60" t="s">
        <v>243</v>
      </c>
      <c r="AF16" s="60" t="s">
        <v>244</v>
      </c>
      <c r="AG16" s="60" t="s">
        <v>245</v>
      </c>
      <c r="AH16" s="60" t="s">
        <v>246</v>
      </c>
      <c r="AI16" s="60" t="s">
        <v>247</v>
      </c>
      <c r="AJ16" s="60" t="s">
        <v>248</v>
      </c>
      <c r="AK16" s="60" t="s">
        <v>249</v>
      </c>
      <c r="AL16" s="60" t="s">
        <v>250</v>
      </c>
      <c r="AM16" s="60" t="s">
        <v>251</v>
      </c>
      <c r="AN16" s="60" t="s">
        <v>252</v>
      </c>
      <c r="AO16" s="60" t="s">
        <v>253</v>
      </c>
      <c r="AP16" s="60" t="s">
        <v>254</v>
      </c>
      <c r="AQ16" s="60" t="s">
        <v>255</v>
      </c>
      <c r="AR16" s="60" t="s">
        <v>256</v>
      </c>
      <c r="AS16" s="60" t="s">
        <v>257</v>
      </c>
      <c r="AT16" s="60" t="s">
        <v>258</v>
      </c>
      <c r="AU16" s="60" t="s">
        <v>259</v>
      </c>
      <c r="AV16" s="60" t="s">
        <v>260</v>
      </c>
      <c r="AW16" s="60" t="s">
        <v>261</v>
      </c>
      <c r="AX16" s="60" t="s">
        <v>262</v>
      </c>
      <c r="AY16" s="60" t="s">
        <v>263</v>
      </c>
      <c r="AZ16" s="60" t="s">
        <v>264</v>
      </c>
      <c r="BA16" s="60" t="s">
        <v>265</v>
      </c>
      <c r="BB16" s="60" t="s">
        <v>266</v>
      </c>
      <c r="BC16" s="60" t="s">
        <v>267</v>
      </c>
      <c r="BD16" s="60" t="s">
        <v>268</v>
      </c>
      <c r="BE16" s="60" t="s">
        <v>269</v>
      </c>
      <c r="BF16" s="60" t="s">
        <v>270</v>
      </c>
      <c r="BG16" s="60" t="s">
        <v>271</v>
      </c>
      <c r="BH16" s="60" t="s">
        <v>272</v>
      </c>
      <c r="BI16" s="60" t="s">
        <v>273</v>
      </c>
      <c r="BJ16" s="60" t="s">
        <v>274</v>
      </c>
      <c r="BK16" s="60" t="s">
        <v>275</v>
      </c>
      <c r="BL16" s="60" t="s">
        <v>276</v>
      </c>
      <c r="BM16" s="60" t="s">
        <v>277</v>
      </c>
      <c r="BN16" s="60" t="s">
        <v>278</v>
      </c>
      <c r="BO16" s="60" t="s">
        <v>279</v>
      </c>
      <c r="BP16" s="60" t="s">
        <v>280</v>
      </c>
      <c r="BQ16" s="60" t="s">
        <v>281</v>
      </c>
      <c r="BR16" s="60" t="s">
        <v>282</v>
      </c>
      <c r="BS16" s="60" t="s">
        <v>283</v>
      </c>
      <c r="BT16" s="60" t="s">
        <v>284</v>
      </c>
      <c r="BU16" s="60" t="s">
        <v>285</v>
      </c>
      <c r="BV16" s="60" t="s">
        <v>286</v>
      </c>
      <c r="BW16" s="60" t="s">
        <v>287</v>
      </c>
      <c r="BX16" s="60" t="s">
        <v>288</v>
      </c>
      <c r="BY16" s="60" t="s">
        <v>289</v>
      </c>
      <c r="BZ16" s="60" t="s">
        <v>290</v>
      </c>
      <c r="CA16" s="60" t="s">
        <v>291</v>
      </c>
      <c r="CB16" s="60" t="s">
        <v>292</v>
      </c>
      <c r="CC16" s="60" t="s">
        <v>293</v>
      </c>
      <c r="CD16" s="60" t="s">
        <v>294</v>
      </c>
      <c r="CE16" s="60" t="s">
        <v>295</v>
      </c>
      <c r="CF16" s="60" t="s">
        <v>296</v>
      </c>
      <c r="CG16" s="61" t="s">
        <v>297</v>
      </c>
    </row>
    <row r="17" ht="15.75" customHeight="1">
      <c r="A17" s="71" t="s">
        <v>317</v>
      </c>
      <c r="B17" s="70">
        <f t="shared" ref="B17:B28" si="1">B2/(SUM(B2:E2))</f>
        <v>0.2271910241</v>
      </c>
      <c r="C17" s="70">
        <f t="shared" ref="C17:C28" si="2">C2/(SUM(B2:E2))</f>
        <v>0.2460961332</v>
      </c>
      <c r="D17" s="70">
        <f t="shared" ref="D17:D28" si="3">D2/(SUM(B2:E2))</f>
        <v>0.2580778906</v>
      </c>
      <c r="E17" s="70">
        <f t="shared" ref="E17:E28" si="4">E2/(SUM(B2:E2))</f>
        <v>0.2686349522</v>
      </c>
      <c r="F17" s="70">
        <f t="shared" ref="F17:F28" si="5">F2/(SUM(F2:I2))</f>
        <v>0.230219269</v>
      </c>
      <c r="G17" s="70">
        <f t="shared" ref="G17:G28" si="6">G2/(SUM(F2:I2))</f>
        <v>0.2467341747</v>
      </c>
      <c r="H17" s="70">
        <f t="shared" ref="H17:H28" si="7">H2/(SUM(F2:I2))</f>
        <v>0.2547052071</v>
      </c>
      <c r="I17" s="70">
        <f t="shared" ref="I17:I28" si="8">I2/(SUM(F2:I2))</f>
        <v>0.2683413491</v>
      </c>
      <c r="J17" s="70">
        <f t="shared" ref="J17:J28" si="9">J2/(SUM(J2:M2))</f>
        <v>0.2300402582</v>
      </c>
      <c r="K17" s="70">
        <f t="shared" ref="K17:K28" si="10">K2/(SUM(J2:M2))</f>
        <v>0.241539314</v>
      </c>
      <c r="L17" s="70">
        <f t="shared" ref="L17:L28" si="11">L2/(SUM(J2:M2))</f>
        <v>0.2564268609</v>
      </c>
      <c r="M17" s="70">
        <f t="shared" ref="M17:M28" si="12">M2/(SUM(J2:M2))</f>
        <v>0.271993567</v>
      </c>
      <c r="N17" s="70">
        <f t="shared" ref="N17:N28" si="13">N2/(SUM(N2:Q2))</f>
        <v>0.2321183736</v>
      </c>
      <c r="O17" s="70">
        <f t="shared" ref="O17:O28" si="14">O2/(SUM(N2:Q2))</f>
        <v>0.2465403987</v>
      </c>
      <c r="P17" s="70">
        <f t="shared" ref="P17:P28" si="15">P2/(SUM(N2:Q2))</f>
        <v>0.2543305281</v>
      </c>
      <c r="Q17" s="70">
        <f t="shared" ref="Q17:Q28" si="16">Q2/(SUM(N2:Q2))</f>
        <v>0.2670106996</v>
      </c>
      <c r="R17" s="70">
        <f t="shared" ref="R17:R28" si="17">R2/(SUM(R2:U2))</f>
        <v>0.2289711525</v>
      </c>
      <c r="S17" s="70">
        <f t="shared" ref="S17:S28" si="18">S2/(SUM(R2:U2))</f>
        <v>0.2474514222</v>
      </c>
      <c r="T17" s="70">
        <f t="shared" ref="T17:T28" si="19">T2/(SUM(R2:U2))</f>
        <v>0.2613035533</v>
      </c>
      <c r="U17" s="70">
        <f t="shared" ref="U17:U28" si="20">U2/(SUM(R2:U2))</f>
        <v>0.2622738719</v>
      </c>
      <c r="V17" s="70">
        <f t="shared" ref="V17:V28" si="21">V2/(SUM(V2:Y2))</f>
        <v>0.2268581412</v>
      </c>
      <c r="W17" s="70">
        <f t="shared" ref="W17:W28" si="22">W2/(SUM(V2:Y2))</f>
        <v>0.2410945169</v>
      </c>
      <c r="X17" s="70">
        <f t="shared" ref="X17:X28" si="23">X2/(SUM(V2:Y2))</f>
        <v>0.2558755308</v>
      </c>
      <c r="Y17" s="70">
        <f t="shared" ref="Y17:Y28" si="24">Y2/(SUM(V2:Y2))</f>
        <v>0.2761718111</v>
      </c>
      <c r="Z17" s="70">
        <f t="shared" ref="Z17:Z28" si="25">Z2/(SUM(Z2:AC2))</f>
        <v>0.2281091929</v>
      </c>
      <c r="AA17" s="70">
        <f t="shared" ref="AA17:AA28" si="26">AA2/(SUM(Z2:AC2))</f>
        <v>0.2429702004</v>
      </c>
      <c r="AB17" s="70">
        <f t="shared" ref="AB17:AB28" si="27">AB2/(SUM(Z2:AC2))</f>
        <v>0.2568126655</v>
      </c>
      <c r="AC17" s="70">
        <f t="shared" ref="AC17:AC28" si="28">AC2/(SUM(Z2:AC2))</f>
        <v>0.2721079413</v>
      </c>
      <c r="AD17" s="70">
        <f t="shared" ref="AD17:AD28" si="29">AD2/(SUM(AD2:AG2))</f>
        <v>0.2322764839</v>
      </c>
      <c r="AE17" s="70">
        <f t="shared" ref="AE17:AE28" si="30">AE2/(SUM(AD2:AG2))</f>
        <v>0.2483129272</v>
      </c>
      <c r="AF17" s="70">
        <f t="shared" ref="AF17:AF28" si="31">AF2/(SUM(AD2:AG2))</f>
        <v>0.2541675351</v>
      </c>
      <c r="AG17" s="70">
        <f t="shared" ref="AG17:AG28" si="32">AG2/(SUM(AD2:AG2))</f>
        <v>0.2652430539</v>
      </c>
      <c r="AH17" s="70">
        <f t="shared" ref="AH17:AH28" si="33">AH2/(SUM(AH2:AK2))</f>
        <v>0.2345857578</v>
      </c>
      <c r="AI17" s="70">
        <f t="shared" ref="AI17:AI28" si="34">AI2/(SUM(AH2:AK2))</f>
        <v>0.2457288888</v>
      </c>
      <c r="AJ17" s="70">
        <f t="shared" ref="AJ17:AJ28" si="35">AJ2/(SUM(AH2:AK2))</f>
        <v>0.2555576655</v>
      </c>
      <c r="AK17" s="70">
        <f t="shared" ref="AK17:AK28" si="36">AK2/(SUM(AH2:AK2))</f>
        <v>0.2641276879</v>
      </c>
      <c r="AL17" s="70">
        <f t="shared" ref="AL17:AL28" si="37">AL2/(SUM(AL2:AO2))</f>
        <v>0.2328774055</v>
      </c>
      <c r="AM17" s="70">
        <f t="shared" ref="AM17:AM28" si="38">AM2/(SUM(AL2:AO2))</f>
        <v>0.2480634869</v>
      </c>
      <c r="AN17" s="70">
        <f t="shared" ref="AN17:AN28" si="39">AN2/(SUM(AL2:AO2))</f>
        <v>0.253981783</v>
      </c>
      <c r="AO17" s="70">
        <f t="shared" ref="AO17:AO28" si="40">AO2/(SUM(AL2:AO2))</f>
        <v>0.2650773245</v>
      </c>
      <c r="AP17" s="70">
        <f t="shared" ref="AP17:AP28" si="41">AP2/(SUM(AP2:AS2))</f>
        <v>0.2398325572</v>
      </c>
      <c r="AQ17" s="70">
        <f t="shared" ref="AQ17:AQ28" si="42">AQ2/(SUM(AP2:AS2))</f>
        <v>0.2461210145</v>
      </c>
      <c r="AR17" s="70">
        <f t="shared" ref="AR17:AR28" si="43">AR2/(SUM(AP2:AS2))</f>
        <v>0.2530087154</v>
      </c>
      <c r="AS17" s="70">
        <f t="shared" ref="AS17:AS28" si="44">AS2/(SUM(AP2:AS2))</f>
        <v>0.2610377129</v>
      </c>
      <c r="AT17" s="70">
        <f t="shared" ref="AT17:AT28" si="45">AT2/(SUM(AT2:AW2))</f>
        <v>0.2429470353</v>
      </c>
      <c r="AU17" s="70">
        <f t="shared" ref="AU17:AU28" si="46">AU2/(SUM(AT2:AW2))</f>
        <v>0.2468349485</v>
      </c>
      <c r="AV17" s="70">
        <f t="shared" ref="AV17:AV28" si="47">AV2/(SUM(AT2:AW2))</f>
        <v>0.2515480078</v>
      </c>
      <c r="AW17" s="70">
        <f t="shared" ref="AW17:AW28" si="48">AW2/(SUM(AT2:AW2))</f>
        <v>0.2586700085</v>
      </c>
      <c r="AX17" s="70">
        <f t="shared" ref="AX17:AX28" si="49">AX2/(SUM(AX2:BA2))</f>
        <v>0.2393077657</v>
      </c>
      <c r="AY17" s="70">
        <f t="shared" ref="AY17:AY28" si="50">AY2/(SUM(AX2:BA2))</f>
        <v>0.2486789932</v>
      </c>
      <c r="AZ17" s="70">
        <f t="shared" ref="AZ17:AZ28" si="51">AZ2/(SUM(AX2:BA2))</f>
        <v>0.2515693029</v>
      </c>
      <c r="BA17" s="70">
        <f t="shared" ref="BA17:BA28" si="52">BA2/(SUM(AX2:BA2))</f>
        <v>0.2604439382</v>
      </c>
      <c r="BB17" s="70">
        <f t="shared" ref="BB17:BB28" si="53">BB2/(SUM(BB2:BE2))</f>
        <v>0.2407833016</v>
      </c>
      <c r="BC17" s="70">
        <f t="shared" ref="BC17:BC28" si="54">BC2/(SUM(BB2:BE2))</f>
        <v>0.2476250513</v>
      </c>
      <c r="BD17" s="70">
        <f t="shared" ref="BD17:BD28" si="55">BD2/(SUM(BB2:BE2))</f>
        <v>0.2503440183</v>
      </c>
      <c r="BE17" s="70">
        <f t="shared" ref="BE17:BE28" si="56">BE2/(SUM(BB2:BE2))</f>
        <v>0.2612476289</v>
      </c>
      <c r="BF17" s="70">
        <f t="shared" ref="BF17:BF28" si="57">BF2/(SUM(BF2:BI2))</f>
        <v>0.2401555166</v>
      </c>
      <c r="BG17" s="70">
        <f t="shared" ref="BG17:BG28" si="58">BG2/(SUM(BF2:BI2))</f>
        <v>0.2475819662</v>
      </c>
      <c r="BH17" s="70">
        <f t="shared" ref="BH17:BH28" si="59">BH2/(SUM(BF2:BI2))</f>
        <v>0.2524015008</v>
      </c>
      <c r="BI17" s="70">
        <f t="shared" ref="BI17:BI28" si="60">BI2/(SUM(BF2:BI2))</f>
        <v>0.2598610165</v>
      </c>
      <c r="BJ17" s="70">
        <f t="shared" ref="BJ17:BJ28" si="61">BJ2/(SUM(BJ2:BM2))</f>
        <v>0.2378565929</v>
      </c>
      <c r="BK17" s="70">
        <f t="shared" ref="BK17:BK28" si="62">BK2/(SUM(BJ2:BM2))</f>
        <v>0.2472227417</v>
      </c>
      <c r="BL17" s="70">
        <f t="shared" ref="BL17:BL28" si="63">BL2/(SUM(BJ2:BM2))</f>
        <v>0.2545103376</v>
      </c>
      <c r="BM17" s="70">
        <f t="shared" ref="BM17:BM28" si="64">BM2/(SUM(BJ2:BM2))</f>
        <v>0.2604103278</v>
      </c>
      <c r="BN17" s="70">
        <f t="shared" ref="BN17:BN28" si="65">BN2/(SUM(BN2:BQ2))</f>
        <v>0.245491913</v>
      </c>
      <c r="BO17" s="70">
        <f t="shared" ref="BO17:BO28" si="66">BO2/(SUM(BN2:BQ2))</f>
        <v>0.2303306763</v>
      </c>
      <c r="BP17" s="70">
        <f t="shared" ref="BP17:BP28" si="67">BP2/(SUM(BN2:BQ2))</f>
        <v>0.2535381868</v>
      </c>
      <c r="BQ17" s="70">
        <f t="shared" ref="BQ17:BQ28" si="68">BQ2/(SUM(BN2:BQ2))</f>
        <v>0.270639224</v>
      </c>
      <c r="BR17" s="70">
        <f t="shared" ref="BR17:BR28" si="69">BR2/(SUM(BP2:BS2))</f>
        <v>0.2583120668</v>
      </c>
      <c r="BS17" s="70">
        <f t="shared" ref="BS17:BS28" si="70">BS2/(SUM(BP2:BS2))</f>
        <v>0.2639376755</v>
      </c>
      <c r="BT17" s="70">
        <f t="shared" ref="BT17:BT28" si="71">BT2/(SUM(BP2:BS2))</f>
        <v>0.2749822714</v>
      </c>
      <c r="BU17" s="70">
        <f t="shared" ref="BU17:BU28" si="72">BU2/(SUM(BP2:BS2))</f>
        <v>0.2821843757</v>
      </c>
      <c r="BV17" s="70">
        <f t="shared" ref="BV17:BV28" si="73">BV2/(SUM(BT2:BW2))</f>
        <v>0.2444479452</v>
      </c>
      <c r="BW17" s="70">
        <f t="shared" ref="BW17:BW28" si="74">BW2/(SUM(BT2:BW2))</f>
        <v>0.2653096357</v>
      </c>
      <c r="BX17" s="70">
        <f t="shared" ref="BX17:BX28" si="75">BX2/(SUM(BT2:BW2))</f>
        <v>0.274130585</v>
      </c>
      <c r="BY17" s="70">
        <f t="shared" ref="BY17:BY28" si="76">BY2/(SUM(BT2:BW2))</f>
        <v>0.2783780049</v>
      </c>
      <c r="BZ17" s="70">
        <f t="shared" ref="BZ17:BZ28" si="77">BZ2/(SUM(BX2:CA2))</f>
        <v>0.2446169251</v>
      </c>
      <c r="CA17" s="70">
        <f t="shared" ref="CA17:CA28" si="78">CA2/(SUM(BX2:CA2))</f>
        <v>0.2585073828</v>
      </c>
      <c r="CB17" s="70">
        <f t="shared" ref="CB17:CB28" si="79">CB2/(SUM(BX2:CA2))</f>
        <v>0.2624752008</v>
      </c>
      <c r="CC17" s="70">
        <f t="shared" ref="CC17:CC28" si="80">CC2/(SUM(BX2:CA2))</f>
        <v>0.2715599788</v>
      </c>
      <c r="CD17" s="70">
        <f t="shared" ref="CD17:CD28" si="81">CD2/(SUM(CB2:CE2))</f>
        <v>0.2434483135</v>
      </c>
      <c r="CE17" s="70">
        <f t="shared" ref="CE17:CE28" si="82">CE2/(SUM(CB2:CE2))</f>
        <v>0.2583061247</v>
      </c>
      <c r="CF17" s="70">
        <f t="shared" ref="CF17:CF28" si="83">CF2/(SUM(CB2:CE2))</f>
        <v>0.2643794231</v>
      </c>
      <c r="CG17" s="70">
        <f t="shared" ref="CG17:CG28" si="84">CG2/(SUM(CB2:CE2))</f>
        <v>0.2723777159</v>
      </c>
    </row>
    <row r="18" ht="15.75" customHeight="1">
      <c r="A18" s="71" t="s">
        <v>203</v>
      </c>
      <c r="B18" s="70">
        <f t="shared" si="1"/>
        <v>0.2341234874</v>
      </c>
      <c r="C18" s="70">
        <f t="shared" si="2"/>
        <v>0.2473858883</v>
      </c>
      <c r="D18" s="70">
        <f t="shared" si="3"/>
        <v>0.2599041274</v>
      </c>
      <c r="E18" s="70">
        <f t="shared" si="4"/>
        <v>0.2585864968</v>
      </c>
      <c r="F18" s="70">
        <f t="shared" si="5"/>
        <v>0.2350691831</v>
      </c>
      <c r="G18" s="70">
        <f t="shared" si="6"/>
        <v>0.2456671755</v>
      </c>
      <c r="H18" s="70">
        <f t="shared" si="7"/>
        <v>0.2591091665</v>
      </c>
      <c r="I18" s="70">
        <f t="shared" si="8"/>
        <v>0.2601544749</v>
      </c>
      <c r="J18" s="70">
        <f t="shared" si="9"/>
        <v>0.2373286454</v>
      </c>
      <c r="K18" s="70">
        <f t="shared" si="10"/>
        <v>0.248089675</v>
      </c>
      <c r="L18" s="70">
        <f t="shared" si="11"/>
        <v>0.258159139</v>
      </c>
      <c r="M18" s="70">
        <f t="shared" si="12"/>
        <v>0.2564225406</v>
      </c>
      <c r="N18" s="70">
        <f t="shared" si="13"/>
        <v>0.2354428486</v>
      </c>
      <c r="O18" s="70">
        <f t="shared" si="14"/>
        <v>0.2481445634</v>
      </c>
      <c r="P18" s="70">
        <f t="shared" si="15"/>
        <v>0.2593985653</v>
      </c>
      <c r="Q18" s="70">
        <f t="shared" si="16"/>
        <v>0.2570140227</v>
      </c>
      <c r="R18" s="70">
        <f t="shared" si="17"/>
        <v>0.235154109</v>
      </c>
      <c r="S18" s="70">
        <f t="shared" si="18"/>
        <v>0.2484531161</v>
      </c>
      <c r="T18" s="70">
        <f t="shared" si="19"/>
        <v>0.2669879623</v>
      </c>
      <c r="U18" s="70">
        <f t="shared" si="20"/>
        <v>0.2494048126</v>
      </c>
      <c r="V18" s="70">
        <f t="shared" si="21"/>
        <v>0.2386730001</v>
      </c>
      <c r="W18" s="70">
        <f t="shared" si="22"/>
        <v>0.2435682038</v>
      </c>
      <c r="X18" s="70">
        <f t="shared" si="23"/>
        <v>0.2590168608</v>
      </c>
      <c r="Y18" s="70">
        <f t="shared" si="24"/>
        <v>0.2587419352</v>
      </c>
      <c r="Z18" s="70">
        <f t="shared" si="25"/>
        <v>0.2351048709</v>
      </c>
      <c r="AA18" s="70">
        <f t="shared" si="26"/>
        <v>0.244647213</v>
      </c>
      <c r="AB18" s="70">
        <f t="shared" si="27"/>
        <v>0.258545372</v>
      </c>
      <c r="AC18" s="70">
        <f t="shared" si="28"/>
        <v>0.261702544</v>
      </c>
      <c r="AD18" s="70">
        <f t="shared" si="29"/>
        <v>0.2351759774</v>
      </c>
      <c r="AE18" s="70">
        <f t="shared" si="30"/>
        <v>0.2438718354</v>
      </c>
      <c r="AF18" s="70">
        <f t="shared" si="31"/>
        <v>0.2599022695</v>
      </c>
      <c r="AG18" s="70">
        <f t="shared" si="32"/>
        <v>0.2610499176</v>
      </c>
      <c r="AH18" s="70">
        <f t="shared" si="33"/>
        <v>0.2368688502</v>
      </c>
      <c r="AI18" s="70">
        <f t="shared" si="34"/>
        <v>0.2446112934</v>
      </c>
      <c r="AJ18" s="70">
        <f t="shared" si="35"/>
        <v>0.2591898757</v>
      </c>
      <c r="AK18" s="70">
        <f t="shared" si="36"/>
        <v>0.2593299807</v>
      </c>
      <c r="AL18" s="70">
        <f t="shared" si="37"/>
        <v>0.2329481923</v>
      </c>
      <c r="AM18" s="70">
        <f t="shared" si="38"/>
        <v>0.2420300834</v>
      </c>
      <c r="AN18" s="70">
        <f t="shared" si="39"/>
        <v>0.2633532869</v>
      </c>
      <c r="AO18" s="70">
        <f t="shared" si="40"/>
        <v>0.2616684374</v>
      </c>
      <c r="AP18" s="70">
        <f t="shared" si="41"/>
        <v>0.2342701231</v>
      </c>
      <c r="AQ18" s="70">
        <f t="shared" si="42"/>
        <v>0.2451177955</v>
      </c>
      <c r="AR18" s="70">
        <f t="shared" si="43"/>
        <v>0.2629156979</v>
      </c>
      <c r="AS18" s="70">
        <f t="shared" si="44"/>
        <v>0.2576963835</v>
      </c>
      <c r="AT18" s="70">
        <f t="shared" si="45"/>
        <v>0.237323789</v>
      </c>
      <c r="AU18" s="70">
        <f t="shared" si="46"/>
        <v>0.2446950198</v>
      </c>
      <c r="AV18" s="70">
        <f t="shared" si="47"/>
        <v>0.2620484606</v>
      </c>
      <c r="AW18" s="70">
        <f t="shared" si="48"/>
        <v>0.2559327305</v>
      </c>
      <c r="AX18" s="70">
        <f t="shared" si="49"/>
        <v>0.2346303569</v>
      </c>
      <c r="AY18" s="70">
        <f t="shared" si="50"/>
        <v>0.2421138119</v>
      </c>
      <c r="AZ18" s="70">
        <f t="shared" si="51"/>
        <v>0.2617550425</v>
      </c>
      <c r="BA18" s="70">
        <f t="shared" si="52"/>
        <v>0.2615007887</v>
      </c>
      <c r="BB18" s="70">
        <f t="shared" si="53"/>
        <v>0.2334973496</v>
      </c>
      <c r="BC18" s="70">
        <f t="shared" si="54"/>
        <v>0.2449854973</v>
      </c>
      <c r="BD18" s="70">
        <f t="shared" si="55"/>
        <v>0.2611713034</v>
      </c>
      <c r="BE18" s="70">
        <f t="shared" si="56"/>
        <v>0.2603458497</v>
      </c>
      <c r="BF18" s="70">
        <f t="shared" si="57"/>
        <v>0.2341109508</v>
      </c>
      <c r="BG18" s="70">
        <f t="shared" si="58"/>
        <v>0.2465743008</v>
      </c>
      <c r="BH18" s="70">
        <f t="shared" si="59"/>
        <v>0.2632453286</v>
      </c>
      <c r="BI18" s="70">
        <f t="shared" si="60"/>
        <v>0.2560694198</v>
      </c>
      <c r="BJ18" s="70">
        <f t="shared" si="61"/>
        <v>0.2336971157</v>
      </c>
      <c r="BK18" s="70">
        <f t="shared" si="62"/>
        <v>0.2468538786</v>
      </c>
      <c r="BL18" s="70">
        <f t="shared" si="63"/>
        <v>0.2600296599</v>
      </c>
      <c r="BM18" s="70">
        <f t="shared" si="64"/>
        <v>0.2594193458</v>
      </c>
      <c r="BN18" s="70">
        <f t="shared" si="65"/>
        <v>0.2459744916</v>
      </c>
      <c r="BO18" s="70">
        <f t="shared" si="66"/>
        <v>0.2220189171</v>
      </c>
      <c r="BP18" s="70">
        <f t="shared" si="67"/>
        <v>0.2636396675</v>
      </c>
      <c r="BQ18" s="70">
        <f t="shared" si="68"/>
        <v>0.2683669237</v>
      </c>
      <c r="BR18" s="70">
        <f t="shared" si="69"/>
        <v>0.2435424432</v>
      </c>
      <c r="BS18" s="70">
        <f t="shared" si="70"/>
        <v>0.2590307264</v>
      </c>
      <c r="BT18" s="70">
        <f t="shared" si="71"/>
        <v>0.2800026275</v>
      </c>
      <c r="BU18" s="70">
        <f t="shared" si="72"/>
        <v>0.2851856</v>
      </c>
      <c r="BV18" s="70">
        <f t="shared" si="73"/>
        <v>0.2432211811</v>
      </c>
      <c r="BW18" s="70">
        <f t="shared" si="74"/>
        <v>0.2616655441</v>
      </c>
      <c r="BX18" s="70">
        <f t="shared" si="75"/>
        <v>0.2777783106</v>
      </c>
      <c r="BY18" s="70">
        <f t="shared" si="76"/>
        <v>0.2689473106</v>
      </c>
      <c r="BZ18" s="70">
        <f t="shared" si="77"/>
        <v>0.2379687808</v>
      </c>
      <c r="CA18" s="70">
        <f t="shared" si="78"/>
        <v>0.2478456829</v>
      </c>
      <c r="CB18" s="70">
        <f t="shared" si="79"/>
        <v>0.2667727983</v>
      </c>
      <c r="CC18" s="70">
        <f t="shared" si="80"/>
        <v>0.2651835992</v>
      </c>
      <c r="CD18" s="70">
        <f t="shared" si="81"/>
        <v>0.2387293544</v>
      </c>
      <c r="CE18" s="70">
        <f t="shared" si="82"/>
        <v>0.250871159</v>
      </c>
      <c r="CF18" s="70">
        <f t="shared" si="83"/>
        <v>0.2663581343</v>
      </c>
      <c r="CG18" s="70">
        <f t="shared" si="84"/>
        <v>0.2655939043</v>
      </c>
    </row>
    <row r="19" ht="15.75" customHeight="1">
      <c r="A19" s="71" t="s">
        <v>9</v>
      </c>
      <c r="B19" s="70">
        <f t="shared" si="1"/>
        <v>0.2366541903</v>
      </c>
      <c r="C19" s="70">
        <f t="shared" si="2"/>
        <v>0.2450989926</v>
      </c>
      <c r="D19" s="70">
        <f t="shared" si="3"/>
        <v>0.2450684338</v>
      </c>
      <c r="E19" s="70">
        <f t="shared" si="4"/>
        <v>0.2731783832</v>
      </c>
      <c r="F19" s="70">
        <f t="shared" si="5"/>
        <v>0.2382122282</v>
      </c>
      <c r="G19" s="70">
        <f t="shared" si="6"/>
        <v>0.244078124</v>
      </c>
      <c r="H19" s="70">
        <f t="shared" si="7"/>
        <v>0.2437476701</v>
      </c>
      <c r="I19" s="70">
        <f t="shared" si="8"/>
        <v>0.2739619777</v>
      </c>
      <c r="J19" s="70">
        <f t="shared" si="9"/>
        <v>0.2359908834</v>
      </c>
      <c r="K19" s="70">
        <f t="shared" si="10"/>
        <v>0.2520705312</v>
      </c>
      <c r="L19" s="70">
        <f t="shared" si="11"/>
        <v>0.2456387211</v>
      </c>
      <c r="M19" s="70">
        <f t="shared" si="12"/>
        <v>0.2662998643</v>
      </c>
      <c r="N19" s="70">
        <f t="shared" si="13"/>
        <v>0.2434226969</v>
      </c>
      <c r="O19" s="70">
        <f t="shared" si="14"/>
        <v>0.2506399036</v>
      </c>
      <c r="P19" s="70">
        <f t="shared" si="15"/>
        <v>0.239729814</v>
      </c>
      <c r="Q19" s="70">
        <f t="shared" si="16"/>
        <v>0.2662075856</v>
      </c>
      <c r="R19" s="70">
        <f t="shared" si="17"/>
        <v>0.2566224272</v>
      </c>
      <c r="S19" s="70">
        <f t="shared" si="18"/>
        <v>0.2546016014</v>
      </c>
      <c r="T19" s="70">
        <f t="shared" si="19"/>
        <v>0.2341359178</v>
      </c>
      <c r="U19" s="70">
        <f t="shared" si="20"/>
        <v>0.2546400536</v>
      </c>
      <c r="V19" s="70">
        <f t="shared" si="21"/>
        <v>0.2418139454</v>
      </c>
      <c r="W19" s="70">
        <f t="shared" si="22"/>
        <v>0.2442431278</v>
      </c>
      <c r="X19" s="70">
        <f t="shared" si="23"/>
        <v>0.2390326396</v>
      </c>
      <c r="Y19" s="70">
        <f t="shared" si="24"/>
        <v>0.2749102871</v>
      </c>
      <c r="Z19" s="70">
        <f t="shared" si="25"/>
        <v>0.2318619063</v>
      </c>
      <c r="AA19" s="70">
        <f t="shared" si="26"/>
        <v>0.2419410055</v>
      </c>
      <c r="AB19" s="70">
        <f t="shared" si="27"/>
        <v>0.2473351001</v>
      </c>
      <c r="AC19" s="70">
        <f t="shared" si="28"/>
        <v>0.2788619881</v>
      </c>
      <c r="AD19" s="70">
        <f t="shared" si="29"/>
        <v>0.2463372396</v>
      </c>
      <c r="AE19" s="70">
        <f t="shared" si="30"/>
        <v>0.246629</v>
      </c>
      <c r="AF19" s="70">
        <f t="shared" si="31"/>
        <v>0.2378793313</v>
      </c>
      <c r="AG19" s="70">
        <f t="shared" si="32"/>
        <v>0.2691544291</v>
      </c>
      <c r="AH19" s="70">
        <f t="shared" si="33"/>
        <v>0.2443519202</v>
      </c>
      <c r="AI19" s="70">
        <f t="shared" si="34"/>
        <v>0.2468511248</v>
      </c>
      <c r="AJ19" s="70">
        <f t="shared" si="35"/>
        <v>0.2391148053</v>
      </c>
      <c r="AK19" s="70">
        <f t="shared" si="36"/>
        <v>0.2696821497</v>
      </c>
      <c r="AL19" s="70">
        <f t="shared" si="37"/>
        <v>0.2435630325</v>
      </c>
      <c r="AM19" s="70">
        <f t="shared" si="38"/>
        <v>0.2469652272</v>
      </c>
      <c r="AN19" s="70">
        <f t="shared" si="39"/>
        <v>0.2402332955</v>
      </c>
      <c r="AO19" s="70">
        <f t="shared" si="40"/>
        <v>0.2692384447</v>
      </c>
      <c r="AP19" s="70">
        <f t="shared" si="41"/>
        <v>0.2435449943</v>
      </c>
      <c r="AQ19" s="70">
        <f t="shared" si="42"/>
        <v>0.247081271</v>
      </c>
      <c r="AR19" s="70">
        <f t="shared" si="43"/>
        <v>0.2391986354</v>
      </c>
      <c r="AS19" s="70">
        <f t="shared" si="44"/>
        <v>0.2701750993</v>
      </c>
      <c r="AT19" s="70">
        <f t="shared" si="45"/>
        <v>0.247583456</v>
      </c>
      <c r="AU19" s="70">
        <f t="shared" si="46"/>
        <v>0.2470898652</v>
      </c>
      <c r="AV19" s="70">
        <f t="shared" si="47"/>
        <v>0.239393145</v>
      </c>
      <c r="AW19" s="70">
        <f t="shared" si="48"/>
        <v>0.2659335337</v>
      </c>
      <c r="AX19" s="70">
        <f t="shared" si="49"/>
        <v>0.249351733</v>
      </c>
      <c r="AY19" s="70">
        <f t="shared" si="50"/>
        <v>0.2442159193</v>
      </c>
      <c r="AZ19" s="70">
        <f t="shared" si="51"/>
        <v>0.2405280696</v>
      </c>
      <c r="BA19" s="70">
        <f t="shared" si="52"/>
        <v>0.2659042781</v>
      </c>
      <c r="BB19" s="70">
        <f t="shared" si="53"/>
        <v>0.2428617998</v>
      </c>
      <c r="BC19" s="70">
        <f t="shared" si="54"/>
        <v>0.2445884214</v>
      </c>
      <c r="BD19" s="70">
        <f t="shared" si="55"/>
        <v>0.2429461352</v>
      </c>
      <c r="BE19" s="70">
        <f t="shared" si="56"/>
        <v>0.2696036435</v>
      </c>
      <c r="BF19" s="70">
        <f t="shared" si="57"/>
        <v>0.2480631265</v>
      </c>
      <c r="BG19" s="70">
        <f t="shared" si="58"/>
        <v>0.2482668657</v>
      </c>
      <c r="BH19" s="70">
        <f t="shared" si="59"/>
        <v>0.2376941146</v>
      </c>
      <c r="BI19" s="70">
        <f t="shared" si="60"/>
        <v>0.2659758933</v>
      </c>
      <c r="BJ19" s="70">
        <f t="shared" si="61"/>
        <v>0.2481677647</v>
      </c>
      <c r="BK19" s="70">
        <f t="shared" si="62"/>
        <v>0.2480750974</v>
      </c>
      <c r="BL19" s="70">
        <f t="shared" si="63"/>
        <v>0.2425796863</v>
      </c>
      <c r="BM19" s="70">
        <f t="shared" si="64"/>
        <v>0.2611774517</v>
      </c>
      <c r="BN19" s="70">
        <f t="shared" si="65"/>
        <v>0.253905187</v>
      </c>
      <c r="BO19" s="70">
        <f t="shared" si="66"/>
        <v>0.2287879255</v>
      </c>
      <c r="BP19" s="70">
        <f t="shared" si="67"/>
        <v>0.2356382984</v>
      </c>
      <c r="BQ19" s="70">
        <f t="shared" si="68"/>
        <v>0.2816685891</v>
      </c>
      <c r="BR19" s="70">
        <f t="shared" si="69"/>
        <v>0.2591153308</v>
      </c>
      <c r="BS19" s="70">
        <f t="shared" si="70"/>
        <v>0.2619490268</v>
      </c>
      <c r="BT19" s="70">
        <f t="shared" si="71"/>
        <v>0.2717926983</v>
      </c>
      <c r="BU19" s="70">
        <f t="shared" si="72"/>
        <v>0.3085131356</v>
      </c>
      <c r="BV19" s="70">
        <f t="shared" si="73"/>
        <v>0.2513355849</v>
      </c>
      <c r="BW19" s="70">
        <f t="shared" si="74"/>
        <v>0.2504382792</v>
      </c>
      <c r="BX19" s="70">
        <f t="shared" si="75"/>
        <v>0.2537836365</v>
      </c>
      <c r="BY19" s="70">
        <f t="shared" si="76"/>
        <v>0.2834284284</v>
      </c>
      <c r="BZ19" s="70">
        <f t="shared" si="77"/>
        <v>0.2538444887</v>
      </c>
      <c r="CA19" s="70">
        <f t="shared" si="78"/>
        <v>0.2502804251</v>
      </c>
      <c r="CB19" s="70">
        <f t="shared" si="79"/>
        <v>0.2486014434</v>
      </c>
      <c r="CC19" s="70">
        <f t="shared" si="80"/>
        <v>0.2748212933</v>
      </c>
      <c r="CD19" s="70">
        <f t="shared" si="81"/>
        <v>0.2592573379</v>
      </c>
      <c r="CE19" s="70">
        <f t="shared" si="82"/>
        <v>0.2543754192</v>
      </c>
      <c r="CF19" s="70">
        <f t="shared" si="83"/>
        <v>0.2552312985</v>
      </c>
      <c r="CG19" s="70">
        <f t="shared" si="84"/>
        <v>0.2867972746</v>
      </c>
    </row>
    <row r="20" ht="15.75" customHeight="1">
      <c r="A20" s="71" t="s">
        <v>318</v>
      </c>
      <c r="B20" s="70">
        <f t="shared" si="1"/>
        <v>0.2137748823</v>
      </c>
      <c r="C20" s="70">
        <f t="shared" si="2"/>
        <v>0.2390081101</v>
      </c>
      <c r="D20" s="70">
        <f t="shared" si="3"/>
        <v>0.2584700894</v>
      </c>
      <c r="E20" s="70">
        <f t="shared" si="4"/>
        <v>0.2887469182</v>
      </c>
      <c r="F20" s="70">
        <f t="shared" si="5"/>
        <v>0.2163116254</v>
      </c>
      <c r="G20" s="70">
        <f t="shared" si="6"/>
        <v>0.2390627016</v>
      </c>
      <c r="H20" s="70">
        <f t="shared" si="7"/>
        <v>0.2563442729</v>
      </c>
      <c r="I20" s="70">
        <f t="shared" si="8"/>
        <v>0.2882814002</v>
      </c>
      <c r="J20" s="70">
        <f t="shared" si="9"/>
        <v>0.2148983077</v>
      </c>
      <c r="K20" s="70">
        <f t="shared" si="10"/>
        <v>0.2399843111</v>
      </c>
      <c r="L20" s="70">
        <f t="shared" si="11"/>
        <v>0.255283197</v>
      </c>
      <c r="M20" s="70">
        <f t="shared" si="12"/>
        <v>0.2898341842</v>
      </c>
      <c r="N20" s="70">
        <f t="shared" si="13"/>
        <v>0.2118340636</v>
      </c>
      <c r="O20" s="70">
        <f t="shared" si="14"/>
        <v>0.2398098765</v>
      </c>
      <c r="P20" s="70">
        <f t="shared" si="15"/>
        <v>0.2571091149</v>
      </c>
      <c r="Q20" s="70">
        <f t="shared" si="16"/>
        <v>0.291246945</v>
      </c>
      <c r="R20" s="70">
        <f t="shared" si="17"/>
        <v>0.2177172459</v>
      </c>
      <c r="S20" s="70">
        <f t="shared" si="18"/>
        <v>0.246563634</v>
      </c>
      <c r="T20" s="70">
        <f t="shared" si="19"/>
        <v>0.2579823685</v>
      </c>
      <c r="U20" s="70">
        <f t="shared" si="20"/>
        <v>0.2777367515</v>
      </c>
      <c r="V20" s="70">
        <f t="shared" si="21"/>
        <v>0.212515401</v>
      </c>
      <c r="W20" s="70">
        <f t="shared" si="22"/>
        <v>0.2407627631</v>
      </c>
      <c r="X20" s="70">
        <f t="shared" si="23"/>
        <v>0.2576147687</v>
      </c>
      <c r="Y20" s="70">
        <f t="shared" si="24"/>
        <v>0.2891070671</v>
      </c>
      <c r="Z20" s="70">
        <f t="shared" si="25"/>
        <v>0.2125803184</v>
      </c>
      <c r="AA20" s="70">
        <f t="shared" si="26"/>
        <v>0.2410833737</v>
      </c>
      <c r="AB20" s="70">
        <f t="shared" si="27"/>
        <v>0.2571068612</v>
      </c>
      <c r="AC20" s="70">
        <f t="shared" si="28"/>
        <v>0.2892294467</v>
      </c>
      <c r="AD20" s="70">
        <f t="shared" si="29"/>
        <v>0.2142773712</v>
      </c>
      <c r="AE20" s="70">
        <f t="shared" si="30"/>
        <v>0.2436452949</v>
      </c>
      <c r="AF20" s="70">
        <f t="shared" si="31"/>
        <v>0.2593495156</v>
      </c>
      <c r="AG20" s="70">
        <f t="shared" si="32"/>
        <v>0.2827278183</v>
      </c>
      <c r="AH20" s="70">
        <f t="shared" si="33"/>
        <v>0.2180368347</v>
      </c>
      <c r="AI20" s="70">
        <f t="shared" si="34"/>
        <v>0.2438147784</v>
      </c>
      <c r="AJ20" s="70">
        <f t="shared" si="35"/>
        <v>0.2564041214</v>
      </c>
      <c r="AK20" s="70">
        <f t="shared" si="36"/>
        <v>0.2817442655</v>
      </c>
      <c r="AL20" s="70">
        <f t="shared" si="37"/>
        <v>0.2184667074</v>
      </c>
      <c r="AM20" s="70">
        <f t="shared" si="38"/>
        <v>0.2420465215</v>
      </c>
      <c r="AN20" s="70">
        <f t="shared" si="39"/>
        <v>0.2567206661</v>
      </c>
      <c r="AO20" s="70">
        <f t="shared" si="40"/>
        <v>0.2827661049</v>
      </c>
      <c r="AP20" s="70">
        <f t="shared" si="41"/>
        <v>0.2188824991</v>
      </c>
      <c r="AQ20" s="70">
        <f t="shared" si="42"/>
        <v>0.2431634006</v>
      </c>
      <c r="AR20" s="70">
        <f t="shared" si="43"/>
        <v>0.2570998725</v>
      </c>
      <c r="AS20" s="70">
        <f t="shared" si="44"/>
        <v>0.2808542278</v>
      </c>
      <c r="AT20" s="70">
        <f t="shared" si="45"/>
        <v>0.2194574751</v>
      </c>
      <c r="AU20" s="70">
        <f t="shared" si="46"/>
        <v>0.2446749982</v>
      </c>
      <c r="AV20" s="70">
        <f t="shared" si="47"/>
        <v>0.2563925288</v>
      </c>
      <c r="AW20" s="70">
        <f t="shared" si="48"/>
        <v>0.2794749979</v>
      </c>
      <c r="AX20" s="70">
        <f t="shared" si="49"/>
        <v>0.2177310114</v>
      </c>
      <c r="AY20" s="70">
        <f t="shared" si="50"/>
        <v>0.2430424666</v>
      </c>
      <c r="AZ20" s="70">
        <f t="shared" si="51"/>
        <v>0.2559633701</v>
      </c>
      <c r="BA20" s="70">
        <f t="shared" si="52"/>
        <v>0.2832631518</v>
      </c>
      <c r="BB20" s="70">
        <f t="shared" si="53"/>
        <v>0.2186430715</v>
      </c>
      <c r="BC20" s="70">
        <f t="shared" si="54"/>
        <v>0.2427068094</v>
      </c>
      <c r="BD20" s="70">
        <f t="shared" si="55"/>
        <v>0.2557938094</v>
      </c>
      <c r="BE20" s="70">
        <f t="shared" si="56"/>
        <v>0.2828563097</v>
      </c>
      <c r="BF20" s="70">
        <f t="shared" si="57"/>
        <v>0.2198002992</v>
      </c>
      <c r="BG20" s="70">
        <f t="shared" si="58"/>
        <v>0.2436324138</v>
      </c>
      <c r="BH20" s="70">
        <f t="shared" si="59"/>
        <v>0.2551220334</v>
      </c>
      <c r="BI20" s="70">
        <f t="shared" si="60"/>
        <v>0.2814452536</v>
      </c>
      <c r="BJ20" s="70">
        <f t="shared" si="61"/>
        <v>0.2201610264</v>
      </c>
      <c r="BK20" s="70">
        <f t="shared" si="62"/>
        <v>0.2447565914</v>
      </c>
      <c r="BL20" s="70">
        <f t="shared" si="63"/>
        <v>0.2545285068</v>
      </c>
      <c r="BM20" s="70">
        <f t="shared" si="64"/>
        <v>0.2805538754</v>
      </c>
      <c r="BN20" s="70">
        <f t="shared" si="65"/>
        <v>0.2026067105</v>
      </c>
      <c r="BO20" s="70">
        <f t="shared" si="66"/>
        <v>0.2449105803</v>
      </c>
      <c r="BP20" s="70">
        <f t="shared" si="67"/>
        <v>0.2608161914</v>
      </c>
      <c r="BQ20" s="70">
        <f t="shared" si="68"/>
        <v>0.2916665177</v>
      </c>
      <c r="BR20" s="70">
        <f t="shared" si="69"/>
        <v>0.2287940374</v>
      </c>
      <c r="BS20" s="70">
        <f t="shared" si="70"/>
        <v>0.2583280946</v>
      </c>
      <c r="BT20" s="70">
        <f t="shared" si="71"/>
        <v>0.2672829493</v>
      </c>
      <c r="BU20" s="70">
        <f t="shared" si="72"/>
        <v>0.2985579766</v>
      </c>
      <c r="BV20" s="70">
        <f t="shared" si="73"/>
        <v>0.2296258255</v>
      </c>
      <c r="BW20" s="70">
        <f t="shared" si="74"/>
        <v>0.2477984193</v>
      </c>
      <c r="BX20" s="70">
        <f t="shared" si="75"/>
        <v>0.2612922684</v>
      </c>
      <c r="BY20" s="70">
        <f t="shared" si="76"/>
        <v>0.2836129857</v>
      </c>
      <c r="BZ20" s="70">
        <f t="shared" si="77"/>
        <v>0.2308755024</v>
      </c>
      <c r="CA20" s="70">
        <f t="shared" si="78"/>
        <v>0.2497239504</v>
      </c>
      <c r="CB20" s="70">
        <f t="shared" si="79"/>
        <v>0.2593604777</v>
      </c>
      <c r="CC20" s="70">
        <f t="shared" si="80"/>
        <v>0.2820904802</v>
      </c>
      <c r="CD20" s="70">
        <f t="shared" si="81"/>
        <v>0.2310087989</v>
      </c>
      <c r="CE20" s="70">
        <f t="shared" si="82"/>
        <v>0.2492582043</v>
      </c>
      <c r="CF20" s="70">
        <f t="shared" si="83"/>
        <v>0.2590518402</v>
      </c>
      <c r="CG20" s="70">
        <f t="shared" si="84"/>
        <v>0.283283668</v>
      </c>
    </row>
    <row r="21" ht="15.75" customHeight="1">
      <c r="A21" s="71" t="s">
        <v>319</v>
      </c>
      <c r="B21" s="70">
        <f t="shared" si="1"/>
        <v>0.2403010193</v>
      </c>
      <c r="C21" s="70">
        <f t="shared" si="2"/>
        <v>0.2493033177</v>
      </c>
      <c r="D21" s="70">
        <f t="shared" si="3"/>
        <v>0.2482836926</v>
      </c>
      <c r="E21" s="70">
        <f t="shared" si="4"/>
        <v>0.2621119703</v>
      </c>
      <c r="F21" s="70">
        <f t="shared" si="5"/>
        <v>0.2390558237</v>
      </c>
      <c r="G21" s="70">
        <f t="shared" si="6"/>
        <v>0.2497802022</v>
      </c>
      <c r="H21" s="70">
        <f t="shared" si="7"/>
        <v>0.2483977369</v>
      </c>
      <c r="I21" s="70">
        <f t="shared" si="8"/>
        <v>0.2627662372</v>
      </c>
      <c r="J21" s="70">
        <f t="shared" si="9"/>
        <v>0.2395085172</v>
      </c>
      <c r="K21" s="70">
        <f t="shared" si="10"/>
        <v>0.2488669987</v>
      </c>
      <c r="L21" s="70">
        <f t="shared" si="11"/>
        <v>0.247935865</v>
      </c>
      <c r="M21" s="70">
        <f t="shared" si="12"/>
        <v>0.2636886192</v>
      </c>
      <c r="N21" s="70">
        <f t="shared" si="13"/>
        <v>0.2407789261</v>
      </c>
      <c r="O21" s="70">
        <f t="shared" si="14"/>
        <v>0.2489944011</v>
      </c>
      <c r="P21" s="70">
        <f t="shared" si="15"/>
        <v>0.2478049992</v>
      </c>
      <c r="Q21" s="70">
        <f t="shared" si="16"/>
        <v>0.2624216737</v>
      </c>
      <c r="R21" s="70">
        <f t="shared" si="17"/>
        <v>0.243906331</v>
      </c>
      <c r="S21" s="70">
        <f t="shared" si="18"/>
        <v>0.2526335175</v>
      </c>
      <c r="T21" s="70">
        <f t="shared" si="19"/>
        <v>0.248412549</v>
      </c>
      <c r="U21" s="70">
        <f t="shared" si="20"/>
        <v>0.2550476025</v>
      </c>
      <c r="V21" s="70">
        <f t="shared" si="21"/>
        <v>0.2420450506</v>
      </c>
      <c r="W21" s="70">
        <f t="shared" si="22"/>
        <v>0.248694717</v>
      </c>
      <c r="X21" s="70">
        <f t="shared" si="23"/>
        <v>0.2481919672</v>
      </c>
      <c r="Y21" s="70">
        <f t="shared" si="24"/>
        <v>0.2610682651</v>
      </c>
      <c r="Z21" s="70">
        <f t="shared" si="25"/>
        <v>0.239674932</v>
      </c>
      <c r="AA21" s="70">
        <f t="shared" si="26"/>
        <v>0.2493913567</v>
      </c>
      <c r="AB21" s="70">
        <f t="shared" si="27"/>
        <v>0.2492445962</v>
      </c>
      <c r="AC21" s="70">
        <f t="shared" si="28"/>
        <v>0.2616891151</v>
      </c>
      <c r="AD21" s="70">
        <f t="shared" si="29"/>
        <v>0.2431463088</v>
      </c>
      <c r="AE21" s="70">
        <f t="shared" si="30"/>
        <v>0.2500424988</v>
      </c>
      <c r="AF21" s="70">
        <f t="shared" si="31"/>
        <v>0.2486200702</v>
      </c>
      <c r="AG21" s="70">
        <f t="shared" si="32"/>
        <v>0.2581911222</v>
      </c>
      <c r="AH21" s="70">
        <f t="shared" si="33"/>
        <v>0.244800035</v>
      </c>
      <c r="AI21" s="70">
        <f t="shared" si="34"/>
        <v>0.249142935</v>
      </c>
      <c r="AJ21" s="70">
        <f t="shared" si="35"/>
        <v>0.2484170229</v>
      </c>
      <c r="AK21" s="70">
        <f t="shared" si="36"/>
        <v>0.2576400071</v>
      </c>
      <c r="AL21" s="70">
        <f t="shared" si="37"/>
        <v>0.2408823012</v>
      </c>
      <c r="AM21" s="70">
        <f t="shared" si="38"/>
        <v>0.2496158406</v>
      </c>
      <c r="AN21" s="70">
        <f t="shared" si="39"/>
        <v>0.2500223067</v>
      </c>
      <c r="AO21" s="70">
        <f t="shared" si="40"/>
        <v>0.2594795516</v>
      </c>
      <c r="AP21" s="70">
        <f t="shared" si="41"/>
        <v>0.2417205372</v>
      </c>
      <c r="AQ21" s="70">
        <f t="shared" si="42"/>
        <v>0.2485657082</v>
      </c>
      <c r="AR21" s="70">
        <f t="shared" si="43"/>
        <v>0.2495974932</v>
      </c>
      <c r="AS21" s="70">
        <f t="shared" si="44"/>
        <v>0.2601162615</v>
      </c>
      <c r="AT21" s="70">
        <f t="shared" si="45"/>
        <v>0.240844491</v>
      </c>
      <c r="AU21" s="70">
        <f t="shared" si="46"/>
        <v>0.24857787</v>
      </c>
      <c r="AV21" s="70">
        <f t="shared" si="47"/>
        <v>0.2497153351</v>
      </c>
      <c r="AW21" s="70">
        <f t="shared" si="48"/>
        <v>0.2608623039</v>
      </c>
      <c r="AX21" s="70">
        <f t="shared" si="49"/>
        <v>0.2413209793</v>
      </c>
      <c r="AY21" s="70">
        <f t="shared" si="50"/>
        <v>0.249980291</v>
      </c>
      <c r="AZ21" s="70">
        <f t="shared" si="51"/>
        <v>0.2486635547</v>
      </c>
      <c r="BA21" s="70">
        <f t="shared" si="52"/>
        <v>0.2600351751</v>
      </c>
      <c r="BB21" s="70">
        <f t="shared" si="53"/>
        <v>0.2413784878</v>
      </c>
      <c r="BC21" s="70">
        <f t="shared" si="54"/>
        <v>0.248418144</v>
      </c>
      <c r="BD21" s="70">
        <f t="shared" si="55"/>
        <v>0.2490078492</v>
      </c>
      <c r="BE21" s="70">
        <f t="shared" si="56"/>
        <v>0.261195519</v>
      </c>
      <c r="BF21" s="70">
        <f t="shared" si="57"/>
        <v>0.2419074683</v>
      </c>
      <c r="BG21" s="70">
        <f t="shared" si="58"/>
        <v>0.2488030236</v>
      </c>
      <c r="BH21" s="70">
        <f t="shared" si="59"/>
        <v>0.2482634181</v>
      </c>
      <c r="BI21" s="70">
        <f t="shared" si="60"/>
        <v>0.2610260901</v>
      </c>
      <c r="BJ21" s="70">
        <f t="shared" si="61"/>
        <v>0.2421196111</v>
      </c>
      <c r="BK21" s="70">
        <f t="shared" si="62"/>
        <v>0.2485650527</v>
      </c>
      <c r="BL21" s="70">
        <f t="shared" si="63"/>
        <v>0.2495608733</v>
      </c>
      <c r="BM21" s="70">
        <f t="shared" si="64"/>
        <v>0.2597544628</v>
      </c>
      <c r="BN21" s="70">
        <f t="shared" si="65"/>
        <v>0.2509761094</v>
      </c>
      <c r="BO21" s="70">
        <f t="shared" si="66"/>
        <v>0.2295088928</v>
      </c>
      <c r="BP21" s="70">
        <f t="shared" si="67"/>
        <v>0.2532605367</v>
      </c>
      <c r="BQ21" s="70">
        <f t="shared" si="68"/>
        <v>0.2662544611</v>
      </c>
      <c r="BR21" s="70">
        <f t="shared" si="69"/>
        <v>0.2447666648</v>
      </c>
      <c r="BS21" s="70">
        <f t="shared" si="70"/>
        <v>0.2563407429</v>
      </c>
      <c r="BT21" s="70">
        <f t="shared" si="71"/>
        <v>0.2632249327</v>
      </c>
      <c r="BU21" s="70">
        <f t="shared" si="72"/>
        <v>0.2781822493</v>
      </c>
      <c r="BV21" s="70">
        <f t="shared" si="73"/>
        <v>0.2467546788</v>
      </c>
      <c r="BW21" s="70">
        <f t="shared" si="74"/>
        <v>0.2572071429</v>
      </c>
      <c r="BX21" s="70">
        <f t="shared" si="75"/>
        <v>0.2609347763</v>
      </c>
      <c r="BY21" s="70">
        <f t="shared" si="76"/>
        <v>0.2740915744</v>
      </c>
      <c r="BZ21" s="70">
        <f t="shared" si="77"/>
        <v>0.24823477</v>
      </c>
      <c r="CA21" s="70">
        <f t="shared" si="78"/>
        <v>0.2548184901</v>
      </c>
      <c r="CB21" s="70">
        <f t="shared" si="79"/>
        <v>0.2554116494</v>
      </c>
      <c r="CC21" s="70">
        <f t="shared" si="80"/>
        <v>0.267348172</v>
      </c>
      <c r="CD21" s="70">
        <f t="shared" si="81"/>
        <v>0.246499687</v>
      </c>
      <c r="CE21" s="70">
        <f t="shared" si="82"/>
        <v>0.2528891584</v>
      </c>
      <c r="CF21" s="70">
        <f t="shared" si="83"/>
        <v>0.2542323006</v>
      </c>
      <c r="CG21" s="70" t="str">
        <f t="shared" si="84"/>
        <v>#VALUE!</v>
      </c>
    </row>
    <row r="22" ht="15.75" customHeight="1">
      <c r="A22" s="71" t="s">
        <v>14</v>
      </c>
      <c r="B22" s="70" t="str">
        <f t="shared" si="1"/>
        <v>#VALUE!</v>
      </c>
      <c r="C22" s="70">
        <f t="shared" si="2"/>
        <v>0.3125409219</v>
      </c>
      <c r="D22" s="70">
        <f t="shared" si="3"/>
        <v>0.3229842288</v>
      </c>
      <c r="E22" s="70">
        <f t="shared" si="4"/>
        <v>0.3644748493</v>
      </c>
      <c r="F22" s="70">
        <f t="shared" si="5"/>
        <v>0.249965566</v>
      </c>
      <c r="G22" s="70">
        <f t="shared" si="6"/>
        <v>0.235247832</v>
      </c>
      <c r="H22" s="70">
        <f t="shared" si="7"/>
        <v>0.2404044941</v>
      </c>
      <c r="I22" s="70">
        <f t="shared" si="8"/>
        <v>0.2743821079</v>
      </c>
      <c r="J22" s="70">
        <f t="shared" si="9"/>
        <v>0.2487089492</v>
      </c>
      <c r="K22" s="70">
        <f t="shared" si="10"/>
        <v>0.231100402</v>
      </c>
      <c r="L22" s="70">
        <f t="shared" si="11"/>
        <v>0.2436947421</v>
      </c>
      <c r="M22" s="70">
        <f t="shared" si="12"/>
        <v>0.2764959067</v>
      </c>
      <c r="N22" s="70">
        <f t="shared" si="13"/>
        <v>0.2498957424</v>
      </c>
      <c r="O22" s="70">
        <f t="shared" si="14"/>
        <v>0.2347857259</v>
      </c>
      <c r="P22" s="70">
        <f t="shared" si="15"/>
        <v>0.2398551984</v>
      </c>
      <c r="Q22" s="70">
        <f t="shared" si="16"/>
        <v>0.2754633334</v>
      </c>
      <c r="R22" s="70">
        <f t="shared" si="17"/>
        <v>0.2499791805</v>
      </c>
      <c r="S22" s="70">
        <f t="shared" si="18"/>
        <v>0.2401301672</v>
      </c>
      <c r="T22" s="70">
        <f t="shared" si="19"/>
        <v>0.246022313</v>
      </c>
      <c r="U22" s="70">
        <f t="shared" si="20"/>
        <v>0.2638683393</v>
      </c>
      <c r="V22" s="70">
        <f t="shared" si="21"/>
        <v>0.2403464368</v>
      </c>
      <c r="W22" s="70">
        <f t="shared" si="22"/>
        <v>0.2350177213</v>
      </c>
      <c r="X22" s="70">
        <f t="shared" si="23"/>
        <v>0.2456803231</v>
      </c>
      <c r="Y22" s="70">
        <f t="shared" si="24"/>
        <v>0.2789555188</v>
      </c>
      <c r="Z22" s="70">
        <f t="shared" si="25"/>
        <v>0.2488155409</v>
      </c>
      <c r="AA22" s="70">
        <f t="shared" si="26"/>
        <v>0.2349575704</v>
      </c>
      <c r="AB22" s="70">
        <f t="shared" si="27"/>
        <v>0.2407241319</v>
      </c>
      <c r="AC22" s="70">
        <f t="shared" si="28"/>
        <v>0.2755027568</v>
      </c>
      <c r="AD22" s="70">
        <f t="shared" si="29"/>
        <v>0.2555969215</v>
      </c>
      <c r="AE22" s="70">
        <f t="shared" si="30"/>
        <v>0.2407769591</v>
      </c>
      <c r="AF22" s="70">
        <f t="shared" si="31"/>
        <v>0.2391241987</v>
      </c>
      <c r="AG22" s="70">
        <f t="shared" si="32"/>
        <v>0.2645019207</v>
      </c>
      <c r="AH22" s="70">
        <f t="shared" si="33"/>
        <v>0.2509598167</v>
      </c>
      <c r="AI22" s="70">
        <f t="shared" si="34"/>
        <v>0.2400323969</v>
      </c>
      <c r="AJ22" s="70">
        <f t="shared" si="35"/>
        <v>0.2445721898</v>
      </c>
      <c r="AK22" s="70">
        <f t="shared" si="36"/>
        <v>0.2644355965</v>
      </c>
      <c r="AL22" s="70">
        <f t="shared" si="37"/>
        <v>0.2500869191</v>
      </c>
      <c r="AM22" s="70">
        <f t="shared" si="38"/>
        <v>0.2353959106</v>
      </c>
      <c r="AN22" s="70">
        <f t="shared" si="39"/>
        <v>0.2464830263</v>
      </c>
      <c r="AO22" s="70">
        <f t="shared" si="40"/>
        <v>0.268034144</v>
      </c>
      <c r="AP22" s="70">
        <f t="shared" si="41"/>
        <v>0.2506003298</v>
      </c>
      <c r="AQ22" s="70">
        <f t="shared" si="42"/>
        <v>0.2386076227</v>
      </c>
      <c r="AR22" s="70">
        <f t="shared" si="43"/>
        <v>0.2500360579</v>
      </c>
      <c r="AS22" s="70">
        <f t="shared" si="44"/>
        <v>0.2607559896</v>
      </c>
      <c r="AT22" s="70">
        <f t="shared" si="45"/>
        <v>0.2475344912</v>
      </c>
      <c r="AU22" s="70">
        <f t="shared" si="46"/>
        <v>0.2422230955</v>
      </c>
      <c r="AV22" s="70">
        <f t="shared" si="47"/>
        <v>0.2506125623</v>
      </c>
      <c r="AW22" s="70">
        <f t="shared" si="48"/>
        <v>0.2596298509</v>
      </c>
      <c r="AX22" s="70">
        <f t="shared" si="49"/>
        <v>0.2469685776</v>
      </c>
      <c r="AY22" s="70">
        <f t="shared" si="50"/>
        <v>0.2432238333</v>
      </c>
      <c r="AZ22" s="70">
        <f t="shared" si="51"/>
        <v>0.2508646366</v>
      </c>
      <c r="BA22" s="70">
        <f t="shared" si="52"/>
        <v>0.2589429524</v>
      </c>
      <c r="BB22" s="70">
        <f t="shared" si="53"/>
        <v>0.2479395786</v>
      </c>
      <c r="BC22" s="70">
        <f t="shared" si="54"/>
        <v>0.2410924621</v>
      </c>
      <c r="BD22" s="70">
        <f t="shared" si="55"/>
        <v>0.2500129132</v>
      </c>
      <c r="BE22" s="70">
        <f t="shared" si="56"/>
        <v>0.2609550461</v>
      </c>
      <c r="BF22" s="70">
        <f t="shared" si="57"/>
        <v>0.2453925338</v>
      </c>
      <c r="BG22" s="70">
        <f t="shared" si="58"/>
        <v>0.2445727066</v>
      </c>
      <c r="BH22" s="70">
        <f t="shared" si="59"/>
        <v>0.2492104828</v>
      </c>
      <c r="BI22" s="70">
        <f t="shared" si="60"/>
        <v>0.2608242767</v>
      </c>
      <c r="BJ22" s="70">
        <f t="shared" si="61"/>
        <v>0.2430273835</v>
      </c>
      <c r="BK22" s="70">
        <f t="shared" si="62"/>
        <v>0.2506247345</v>
      </c>
      <c r="BL22" s="70">
        <f t="shared" si="63"/>
        <v>0.2464112954</v>
      </c>
      <c r="BM22" s="70">
        <f t="shared" si="64"/>
        <v>0.2599365866</v>
      </c>
      <c r="BN22" s="70">
        <f t="shared" si="65"/>
        <v>0.2675343498</v>
      </c>
      <c r="BO22" s="70">
        <f t="shared" si="66"/>
        <v>0.2023339398</v>
      </c>
      <c r="BP22" s="70">
        <f t="shared" si="67"/>
        <v>0.2456871821</v>
      </c>
      <c r="BQ22" s="70">
        <f t="shared" si="68"/>
        <v>0.2844445283</v>
      </c>
      <c r="BR22" s="70">
        <f t="shared" si="69"/>
        <v>0.2723820918</v>
      </c>
      <c r="BS22" s="70">
        <f t="shared" si="70"/>
        <v>0.2449659772</v>
      </c>
      <c r="BT22" s="70">
        <f t="shared" si="71"/>
        <v>0.2662138524</v>
      </c>
      <c r="BU22" s="70">
        <f t="shared" si="72"/>
        <v>0.2965383311</v>
      </c>
      <c r="BV22" s="70">
        <f t="shared" si="73"/>
        <v>0.2617908794</v>
      </c>
      <c r="BW22" s="70">
        <f t="shared" si="74"/>
        <v>0.2608386709</v>
      </c>
      <c r="BX22" s="70">
        <f t="shared" si="75"/>
        <v>0.25915972</v>
      </c>
      <c r="BY22" s="70">
        <f t="shared" si="76"/>
        <v>0.273986937</v>
      </c>
      <c r="BZ22" s="70">
        <f t="shared" si="77"/>
        <v>0.2574095611</v>
      </c>
      <c r="CA22" s="70">
        <f t="shared" si="78"/>
        <v>0.2612696771</v>
      </c>
      <c r="CB22" s="70">
        <f t="shared" si="79"/>
        <v>0.2623228302</v>
      </c>
      <c r="CC22" s="70">
        <f t="shared" si="80"/>
        <v>0.2793130559</v>
      </c>
      <c r="CD22" s="70">
        <f t="shared" si="81"/>
        <v>0.2583133312</v>
      </c>
      <c r="CE22" s="70">
        <f t="shared" si="82"/>
        <v>0.2565849759</v>
      </c>
      <c r="CF22" s="70">
        <f t="shared" si="83"/>
        <v>0.254354766</v>
      </c>
      <c r="CG22" s="70">
        <f t="shared" si="84"/>
        <v>0.2749556856</v>
      </c>
    </row>
    <row r="23" ht="15.75" customHeight="1">
      <c r="A23" s="71" t="s">
        <v>321</v>
      </c>
      <c r="B23" s="70">
        <f t="shared" si="1"/>
        <v>0.2450549291</v>
      </c>
      <c r="C23" s="70">
        <f t="shared" si="2"/>
        <v>0.2471761948</v>
      </c>
      <c r="D23" s="70">
        <f t="shared" si="3"/>
        <v>0.2455449169</v>
      </c>
      <c r="E23" s="70">
        <f t="shared" si="4"/>
        <v>0.2622239592</v>
      </c>
      <c r="F23" s="70">
        <f t="shared" si="5"/>
        <v>0.2440666527</v>
      </c>
      <c r="G23" s="70">
        <f t="shared" si="6"/>
        <v>0.2471906926</v>
      </c>
      <c r="H23" s="70">
        <f t="shared" si="7"/>
        <v>0.2458046299</v>
      </c>
      <c r="I23" s="70">
        <f t="shared" si="8"/>
        <v>0.2629380247</v>
      </c>
      <c r="J23" s="70">
        <f t="shared" si="9"/>
        <v>0.2458281496</v>
      </c>
      <c r="K23" s="70">
        <f t="shared" si="10"/>
        <v>0.246578752</v>
      </c>
      <c r="L23" s="70">
        <f t="shared" si="11"/>
        <v>0.2433252076</v>
      </c>
      <c r="M23" s="70">
        <f t="shared" si="12"/>
        <v>0.2642678909</v>
      </c>
      <c r="N23" s="70">
        <f t="shared" si="13"/>
        <v>0.247825209</v>
      </c>
      <c r="O23" s="70">
        <f t="shared" si="14"/>
        <v>0.247893077</v>
      </c>
      <c r="P23" s="70">
        <f t="shared" si="15"/>
        <v>0.2434584745</v>
      </c>
      <c r="Q23" s="70">
        <f t="shared" si="16"/>
        <v>0.2608232395</v>
      </c>
      <c r="R23" s="70">
        <f t="shared" si="17"/>
        <v>0.2516963047</v>
      </c>
      <c r="S23" s="70">
        <f t="shared" si="18"/>
        <v>0.248926441</v>
      </c>
      <c r="T23" s="70">
        <f t="shared" si="19"/>
        <v>0.2428374772</v>
      </c>
      <c r="U23" s="70">
        <f t="shared" si="20"/>
        <v>0.2565397771</v>
      </c>
      <c r="V23" s="70">
        <f t="shared" si="21"/>
        <v>0.2448836057</v>
      </c>
      <c r="W23" s="70">
        <f t="shared" si="22"/>
        <v>0.248035109</v>
      </c>
      <c r="X23" s="70">
        <f t="shared" si="23"/>
        <v>0.2442293829</v>
      </c>
      <c r="Y23" s="70">
        <f t="shared" si="24"/>
        <v>0.2628519024</v>
      </c>
      <c r="Z23" s="70">
        <f t="shared" si="25"/>
        <v>0.2445511706</v>
      </c>
      <c r="AA23" s="70">
        <f t="shared" si="26"/>
        <v>0.2463886459</v>
      </c>
      <c r="AB23" s="70">
        <f t="shared" si="27"/>
        <v>0.248064311</v>
      </c>
      <c r="AC23" s="70">
        <f t="shared" si="28"/>
        <v>0.2609958725</v>
      </c>
      <c r="AD23" s="70">
        <f t="shared" si="29"/>
        <v>0.247203834</v>
      </c>
      <c r="AE23" s="70">
        <f t="shared" si="30"/>
        <v>0.2435357192</v>
      </c>
      <c r="AF23" s="70">
        <f t="shared" si="31"/>
        <v>0.2472225293</v>
      </c>
      <c r="AG23" s="70">
        <f t="shared" si="32"/>
        <v>0.2620379175</v>
      </c>
      <c r="AH23" s="70">
        <f t="shared" si="33"/>
        <v>0.2508990466</v>
      </c>
      <c r="AI23" s="70">
        <f t="shared" si="34"/>
        <v>0.2466612691</v>
      </c>
      <c r="AJ23" s="70">
        <f t="shared" si="35"/>
        <v>0.2437963885</v>
      </c>
      <c r="AK23" s="70">
        <f t="shared" si="36"/>
        <v>0.2586432958</v>
      </c>
      <c r="AL23" s="70">
        <f t="shared" si="37"/>
        <v>0.2447699098</v>
      </c>
      <c r="AM23" s="70">
        <f t="shared" si="38"/>
        <v>0.2462072976</v>
      </c>
      <c r="AN23" s="70">
        <f t="shared" si="39"/>
        <v>0.2469216667</v>
      </c>
      <c r="AO23" s="70">
        <f t="shared" si="40"/>
        <v>0.2621011259</v>
      </c>
      <c r="AP23" s="70">
        <f t="shared" si="41"/>
        <v>0.247665287</v>
      </c>
      <c r="AQ23" s="70">
        <f t="shared" si="42"/>
        <v>0.2463114224</v>
      </c>
      <c r="AR23" s="70">
        <f t="shared" si="43"/>
        <v>0.2443658202</v>
      </c>
      <c r="AS23" s="70">
        <f t="shared" si="44"/>
        <v>0.2616574703</v>
      </c>
      <c r="AT23" s="70">
        <f t="shared" si="45"/>
        <v>0.2473890048</v>
      </c>
      <c r="AU23" s="70">
        <f t="shared" si="46"/>
        <v>0.2470107748</v>
      </c>
      <c r="AV23" s="70">
        <f t="shared" si="47"/>
        <v>0.2452939637</v>
      </c>
      <c r="AW23" s="70">
        <f t="shared" si="48"/>
        <v>0.2603062566</v>
      </c>
      <c r="AX23" s="70">
        <f t="shared" si="49"/>
        <v>0.2494868329</v>
      </c>
      <c r="AY23" s="70">
        <f t="shared" si="50"/>
        <v>0.246656377</v>
      </c>
      <c r="AZ23" s="70">
        <f t="shared" si="51"/>
        <v>0.2436593048</v>
      </c>
      <c r="BA23" s="70">
        <f t="shared" si="52"/>
        <v>0.2601974853</v>
      </c>
      <c r="BB23" s="70">
        <f t="shared" si="53"/>
        <v>0.2463998423</v>
      </c>
      <c r="BC23" s="70">
        <f t="shared" si="54"/>
        <v>0.2459217861</v>
      </c>
      <c r="BD23" s="70">
        <f t="shared" si="55"/>
        <v>0.2455135217</v>
      </c>
      <c r="BE23" s="70">
        <f t="shared" si="56"/>
        <v>0.2621648498</v>
      </c>
      <c r="BF23" s="70">
        <f t="shared" si="57"/>
        <v>0.2495669925</v>
      </c>
      <c r="BG23" s="70">
        <f t="shared" si="58"/>
        <v>0.2478622698</v>
      </c>
      <c r="BH23" s="70">
        <f t="shared" si="59"/>
        <v>0.2430605172</v>
      </c>
      <c r="BI23" s="70">
        <f t="shared" si="60"/>
        <v>0.2595102205</v>
      </c>
      <c r="BJ23" s="70">
        <f t="shared" si="61"/>
        <v>0.2488872327</v>
      </c>
      <c r="BK23" s="70">
        <f t="shared" si="62"/>
        <v>0.2482371289</v>
      </c>
      <c r="BL23" s="70">
        <f t="shared" si="63"/>
        <v>0.2452006225</v>
      </c>
      <c r="BM23" s="70">
        <f t="shared" si="64"/>
        <v>0.2576750158</v>
      </c>
      <c r="BN23" s="70">
        <f t="shared" si="65"/>
        <v>0.2552539525</v>
      </c>
      <c r="BO23" s="70">
        <f t="shared" si="66"/>
        <v>0.2351815384</v>
      </c>
      <c r="BP23" s="70">
        <f t="shared" si="67"/>
        <v>0.2436430097</v>
      </c>
      <c r="BQ23" s="70">
        <f t="shared" si="68"/>
        <v>0.2659214993</v>
      </c>
      <c r="BR23" s="70">
        <f t="shared" si="69"/>
        <v>0.2496348171</v>
      </c>
      <c r="BS23" s="70">
        <f t="shared" si="70"/>
        <v>0.2488938743</v>
      </c>
      <c r="BT23" s="70">
        <f t="shared" si="71"/>
        <v>0.2449644884</v>
      </c>
      <c r="BU23" s="70">
        <f t="shared" si="72"/>
        <v>0.2651014287</v>
      </c>
      <c r="BV23" s="70">
        <f t="shared" si="73"/>
        <v>0.2488303066</v>
      </c>
      <c r="BW23" s="70">
        <f t="shared" si="74"/>
        <v>0.2482718457</v>
      </c>
      <c r="BX23" s="70">
        <f t="shared" si="75"/>
        <v>0.2442959131</v>
      </c>
      <c r="BY23" s="70">
        <f t="shared" si="76"/>
        <v>0.2663205983</v>
      </c>
      <c r="BZ23" s="70">
        <f t="shared" si="77"/>
        <v>0.2523098461</v>
      </c>
      <c r="CA23" s="70">
        <f t="shared" si="78"/>
        <v>0.2540591672</v>
      </c>
      <c r="CB23" s="70">
        <f t="shared" si="79"/>
        <v>0.2520970908</v>
      </c>
      <c r="CC23" s="70">
        <f t="shared" si="80"/>
        <v>0.2703942178</v>
      </c>
      <c r="CD23" s="70">
        <f t="shared" si="81"/>
        <v>0.2480650828</v>
      </c>
      <c r="CE23" s="70">
        <f t="shared" si="82"/>
        <v>0.24986379</v>
      </c>
      <c r="CF23" s="70">
        <f t="shared" si="83"/>
        <v>0.2498115107</v>
      </c>
      <c r="CG23" s="70">
        <f t="shared" si="84"/>
        <v>0.2701728623</v>
      </c>
    </row>
    <row r="24" ht="15.75" customHeight="1">
      <c r="A24" s="71" t="s">
        <v>207</v>
      </c>
      <c r="B24" s="70">
        <f t="shared" si="1"/>
        <v>0.2360084347</v>
      </c>
      <c r="C24" s="70">
        <f t="shared" si="2"/>
        <v>0.2509082716</v>
      </c>
      <c r="D24" s="70">
        <f t="shared" si="3"/>
        <v>0.2517174719</v>
      </c>
      <c r="E24" s="70">
        <f t="shared" si="4"/>
        <v>0.2613658218</v>
      </c>
      <c r="F24" s="70">
        <f t="shared" si="5"/>
        <v>0.2362614941</v>
      </c>
      <c r="G24" s="70">
        <f t="shared" si="6"/>
        <v>0.2515105656</v>
      </c>
      <c r="H24" s="70">
        <f t="shared" si="7"/>
        <v>0.2515625677</v>
      </c>
      <c r="I24" s="70">
        <f t="shared" si="8"/>
        <v>0.2606653727</v>
      </c>
      <c r="J24" s="70">
        <f t="shared" si="9"/>
        <v>0.2371967475</v>
      </c>
      <c r="K24" s="70">
        <f t="shared" si="10"/>
        <v>0.2524159326</v>
      </c>
      <c r="L24" s="70">
        <f t="shared" si="11"/>
        <v>0.252837439</v>
      </c>
      <c r="M24" s="70">
        <f t="shared" si="12"/>
        <v>0.2575498809</v>
      </c>
      <c r="N24" s="70">
        <f t="shared" si="13"/>
        <v>0.2372176928</v>
      </c>
      <c r="O24" s="70">
        <f t="shared" si="14"/>
        <v>0.2494834708</v>
      </c>
      <c r="P24" s="70">
        <f t="shared" si="15"/>
        <v>0.2517157071</v>
      </c>
      <c r="Q24" s="70">
        <f t="shared" si="16"/>
        <v>0.2615831293</v>
      </c>
      <c r="R24" s="70">
        <f t="shared" si="17"/>
        <v>0.2378198149</v>
      </c>
      <c r="S24" s="70">
        <f t="shared" si="18"/>
        <v>0.2563104565</v>
      </c>
      <c r="T24" s="70">
        <f t="shared" si="19"/>
        <v>0.2541017523</v>
      </c>
      <c r="U24" s="70">
        <f t="shared" si="20"/>
        <v>0.2517679763</v>
      </c>
      <c r="V24" s="70">
        <f t="shared" si="21"/>
        <v>0.2386626137</v>
      </c>
      <c r="W24" s="70">
        <f t="shared" si="22"/>
        <v>0.2444664113</v>
      </c>
      <c r="X24" s="70">
        <f t="shared" si="23"/>
        <v>0.252784375</v>
      </c>
      <c r="Y24" s="70">
        <f t="shared" si="24"/>
        <v>0.2640866001</v>
      </c>
      <c r="Z24" s="70">
        <f t="shared" si="25"/>
        <v>0.2391127257</v>
      </c>
      <c r="AA24" s="70">
        <f t="shared" si="26"/>
        <v>0.2478671853</v>
      </c>
      <c r="AB24" s="70">
        <f t="shared" si="27"/>
        <v>0.2513578839</v>
      </c>
      <c r="AC24" s="70">
        <f t="shared" si="28"/>
        <v>0.2616622051</v>
      </c>
      <c r="AD24" s="70">
        <f t="shared" si="29"/>
        <v>0.2372632506</v>
      </c>
      <c r="AE24" s="70">
        <f t="shared" si="30"/>
        <v>0.2443529156</v>
      </c>
      <c r="AF24" s="70">
        <f t="shared" si="31"/>
        <v>0.2511904919</v>
      </c>
      <c r="AG24" s="70">
        <f t="shared" si="32"/>
        <v>0.2671933419</v>
      </c>
      <c r="AH24" s="70">
        <f t="shared" si="33"/>
        <v>0.2435661427</v>
      </c>
      <c r="AI24" s="70">
        <f t="shared" si="34"/>
        <v>0.2478121028</v>
      </c>
      <c r="AJ24" s="70">
        <f t="shared" si="35"/>
        <v>0.250785025</v>
      </c>
      <c r="AK24" s="70">
        <f t="shared" si="36"/>
        <v>0.2578367295</v>
      </c>
      <c r="AL24" s="70">
        <f t="shared" si="37"/>
        <v>0.2421280845</v>
      </c>
      <c r="AM24" s="70">
        <f t="shared" si="38"/>
        <v>0.2483849421</v>
      </c>
      <c r="AN24" s="70">
        <f t="shared" si="39"/>
        <v>0.2504086822</v>
      </c>
      <c r="AO24" s="70">
        <f t="shared" si="40"/>
        <v>0.2590782912</v>
      </c>
      <c r="AP24" s="70">
        <f t="shared" si="41"/>
        <v>0.2398911246</v>
      </c>
      <c r="AQ24" s="70">
        <f t="shared" si="42"/>
        <v>0.2486849262</v>
      </c>
      <c r="AR24" s="70">
        <f t="shared" si="43"/>
        <v>0.251128258</v>
      </c>
      <c r="AS24" s="70">
        <f t="shared" si="44"/>
        <v>0.2602956912</v>
      </c>
      <c r="AT24" s="70">
        <f t="shared" si="45"/>
        <v>0.2390909691</v>
      </c>
      <c r="AU24" s="70">
        <f t="shared" si="46"/>
        <v>0.2481655751</v>
      </c>
      <c r="AV24" s="70">
        <f t="shared" si="47"/>
        <v>0.2531052861</v>
      </c>
      <c r="AW24" s="70">
        <f t="shared" si="48"/>
        <v>0.2596381697</v>
      </c>
      <c r="AX24" s="70">
        <f t="shared" si="49"/>
        <v>0.2353420253</v>
      </c>
      <c r="AY24" s="70">
        <f t="shared" si="50"/>
        <v>0.2475714132</v>
      </c>
      <c r="AZ24" s="70">
        <f t="shared" si="51"/>
        <v>0.2519645304</v>
      </c>
      <c r="BA24" s="70">
        <f t="shared" si="52"/>
        <v>0.2651220311</v>
      </c>
      <c r="BB24" s="70">
        <f t="shared" si="53"/>
        <v>0.2432000912</v>
      </c>
      <c r="BC24" s="70">
        <f t="shared" si="54"/>
        <v>0.247945827</v>
      </c>
      <c r="BD24" s="70">
        <f t="shared" si="55"/>
        <v>0.2487594199</v>
      </c>
      <c r="BE24" s="70">
        <f t="shared" si="56"/>
        <v>0.260094662</v>
      </c>
      <c r="BF24" s="70">
        <f t="shared" si="57"/>
        <v>0.2397102094</v>
      </c>
      <c r="BG24" s="70">
        <f t="shared" si="58"/>
        <v>0.2495884224</v>
      </c>
      <c r="BH24" s="70">
        <f t="shared" si="59"/>
        <v>0.2508882954</v>
      </c>
      <c r="BI24" s="70">
        <f t="shared" si="60"/>
        <v>0.2598130728</v>
      </c>
      <c r="BJ24" s="70">
        <f t="shared" si="61"/>
        <v>0.2442637593</v>
      </c>
      <c r="BK24" s="70">
        <f t="shared" si="62"/>
        <v>0.2491506299</v>
      </c>
      <c r="BL24" s="70">
        <f t="shared" si="63"/>
        <v>0.2506079007</v>
      </c>
      <c r="BM24" s="70">
        <f t="shared" si="64"/>
        <v>0.25597771</v>
      </c>
      <c r="BN24" s="70">
        <f t="shared" si="65"/>
        <v>0.2629012359</v>
      </c>
      <c r="BO24" s="70">
        <f t="shared" si="66"/>
        <v>0.2158806908</v>
      </c>
      <c r="BP24" s="70">
        <f t="shared" si="67"/>
        <v>0.2518771995</v>
      </c>
      <c r="BQ24" s="70">
        <f t="shared" si="68"/>
        <v>0.2693408738</v>
      </c>
      <c r="BR24" s="70">
        <f t="shared" si="69"/>
        <v>0.2503222763</v>
      </c>
      <c r="BS24" s="70">
        <f t="shared" si="70"/>
        <v>0.2598126956</v>
      </c>
      <c r="BT24" s="70">
        <f t="shared" si="71"/>
        <v>0.2595890804</v>
      </c>
      <c r="BU24" s="70">
        <f t="shared" si="72"/>
        <v>0.2717003116</v>
      </c>
      <c r="BV24" s="70">
        <f t="shared" si="73"/>
        <v>0.2499399821</v>
      </c>
      <c r="BW24" s="70">
        <f t="shared" si="74"/>
        <v>0.2631914619</v>
      </c>
      <c r="BX24" s="70">
        <f t="shared" si="75"/>
        <v>0.2657831646</v>
      </c>
      <c r="BY24" s="70">
        <f t="shared" si="76"/>
        <v>0.2764863148</v>
      </c>
      <c r="BZ24" s="70">
        <f t="shared" si="77"/>
        <v>0.2480878102</v>
      </c>
      <c r="CA24" s="70">
        <f t="shared" si="78"/>
        <v>0.2574532518</v>
      </c>
      <c r="CB24" s="70">
        <f t="shared" si="79"/>
        <v>0.2616239325</v>
      </c>
      <c r="CC24" s="70">
        <f t="shared" si="80"/>
        <v>0.2714619793</v>
      </c>
      <c r="CD24" s="70">
        <f t="shared" si="81"/>
        <v>0.2441818435</v>
      </c>
      <c r="CE24" s="70">
        <f t="shared" si="82"/>
        <v>0.2580423446</v>
      </c>
      <c r="CF24" s="70">
        <f t="shared" si="83"/>
        <v>0.261419048</v>
      </c>
      <c r="CG24" s="70">
        <f t="shared" si="84"/>
        <v>0.2688511114</v>
      </c>
    </row>
    <row r="25" ht="15.75" customHeight="1">
      <c r="A25" s="71" t="s">
        <v>322</v>
      </c>
      <c r="B25" s="70">
        <f t="shared" si="1"/>
        <v>0.2442814727</v>
      </c>
      <c r="C25" s="70">
        <f t="shared" si="2"/>
        <v>0.2504145615</v>
      </c>
      <c r="D25" s="70">
        <f t="shared" si="3"/>
        <v>0.2490447287</v>
      </c>
      <c r="E25" s="70">
        <f t="shared" si="4"/>
        <v>0.2562592371</v>
      </c>
      <c r="F25" s="70">
        <f t="shared" si="5"/>
        <v>0.2405998399</v>
      </c>
      <c r="G25" s="70">
        <f t="shared" si="6"/>
        <v>0.2491140079</v>
      </c>
      <c r="H25" s="70">
        <f t="shared" si="7"/>
        <v>0.2509307364</v>
      </c>
      <c r="I25" s="70">
        <f t="shared" si="8"/>
        <v>0.2593554158</v>
      </c>
      <c r="J25" s="70">
        <f t="shared" si="9"/>
        <v>0.2414975859</v>
      </c>
      <c r="K25" s="70">
        <f t="shared" si="10"/>
        <v>0.2484579614</v>
      </c>
      <c r="L25" s="70">
        <f t="shared" si="11"/>
        <v>0.2509792828</v>
      </c>
      <c r="M25" s="70">
        <f t="shared" si="12"/>
        <v>0.2590651699</v>
      </c>
      <c r="N25" s="70">
        <f t="shared" si="13"/>
        <v>0.2406652037</v>
      </c>
      <c r="O25" s="70">
        <f t="shared" si="14"/>
        <v>0.249398525</v>
      </c>
      <c r="P25" s="70">
        <f t="shared" si="15"/>
        <v>0.2515693656</v>
      </c>
      <c r="Q25" s="70">
        <f t="shared" si="16"/>
        <v>0.2583669057</v>
      </c>
      <c r="R25" s="70">
        <f t="shared" si="17"/>
        <v>0.2432629792</v>
      </c>
      <c r="S25" s="70">
        <f t="shared" si="18"/>
        <v>0.2523803941</v>
      </c>
      <c r="T25" s="70">
        <f t="shared" si="19"/>
        <v>0.2530968402</v>
      </c>
      <c r="U25" s="70">
        <f t="shared" si="20"/>
        <v>0.2512597864</v>
      </c>
      <c r="V25" s="70">
        <f t="shared" si="21"/>
        <v>0.2434299323</v>
      </c>
      <c r="W25" s="70">
        <f t="shared" si="22"/>
        <v>0.2481421477</v>
      </c>
      <c r="X25" s="70">
        <f t="shared" si="23"/>
        <v>0.2516792486</v>
      </c>
      <c r="Y25" s="70">
        <f t="shared" si="24"/>
        <v>0.2567486714</v>
      </c>
      <c r="Z25" s="70">
        <f t="shared" si="25"/>
        <v>0.2430590603</v>
      </c>
      <c r="AA25" s="70">
        <f t="shared" si="26"/>
        <v>0.2495716082</v>
      </c>
      <c r="AB25" s="70">
        <f t="shared" si="27"/>
        <v>0.2506569902</v>
      </c>
      <c r="AC25" s="70">
        <f t="shared" si="28"/>
        <v>0.2567123413</v>
      </c>
      <c r="AD25" s="70">
        <f t="shared" si="29"/>
        <v>0.2454837305</v>
      </c>
      <c r="AE25" s="70">
        <f t="shared" si="30"/>
        <v>0.2511980904</v>
      </c>
      <c r="AF25" s="70">
        <f t="shared" si="31"/>
        <v>0.2494911786</v>
      </c>
      <c r="AG25" s="70">
        <f t="shared" si="32"/>
        <v>0.2538270005</v>
      </c>
      <c r="AH25" s="70">
        <f t="shared" si="33"/>
        <v>0.2452610333</v>
      </c>
      <c r="AI25" s="70">
        <f t="shared" si="34"/>
        <v>0.2497718543</v>
      </c>
      <c r="AJ25" s="70">
        <f t="shared" si="35"/>
        <v>0.2498683515</v>
      </c>
      <c r="AK25" s="70">
        <f t="shared" si="36"/>
        <v>0.255098761</v>
      </c>
      <c r="AL25" s="70">
        <f t="shared" si="37"/>
        <v>0.2429469062</v>
      </c>
      <c r="AM25" s="70">
        <f t="shared" si="38"/>
        <v>0.2508252717</v>
      </c>
      <c r="AN25" s="70">
        <f t="shared" si="39"/>
        <v>0.2507724923</v>
      </c>
      <c r="AO25" s="70">
        <f t="shared" si="40"/>
        <v>0.2554553297</v>
      </c>
      <c r="AP25" s="70">
        <f t="shared" si="41"/>
        <v>0.2441132296</v>
      </c>
      <c r="AQ25" s="70">
        <f t="shared" si="42"/>
        <v>0.2500625396</v>
      </c>
      <c r="AR25" s="70">
        <f t="shared" si="43"/>
        <v>0.2503881766</v>
      </c>
      <c r="AS25" s="70">
        <f t="shared" si="44"/>
        <v>0.2554360541</v>
      </c>
      <c r="AT25" s="70">
        <f t="shared" si="45"/>
        <v>0.245190772</v>
      </c>
      <c r="AU25" s="70">
        <f t="shared" si="46"/>
        <v>0.2496552653</v>
      </c>
      <c r="AV25" s="70">
        <f t="shared" si="47"/>
        <v>0.2501838381</v>
      </c>
      <c r="AW25" s="70">
        <f t="shared" si="48"/>
        <v>0.2549701247</v>
      </c>
      <c r="AX25" s="70">
        <f t="shared" si="49"/>
        <v>0.2445201274</v>
      </c>
      <c r="AY25" s="70">
        <f t="shared" si="50"/>
        <v>0.2512823186</v>
      </c>
      <c r="AZ25" s="70">
        <f t="shared" si="51"/>
        <v>0.2505449265</v>
      </c>
      <c r="BA25" s="70">
        <f t="shared" si="52"/>
        <v>0.2536526276</v>
      </c>
      <c r="BB25" s="70">
        <f t="shared" si="53"/>
        <v>0.2446370432</v>
      </c>
      <c r="BC25" s="70">
        <f t="shared" si="54"/>
        <v>0.2483040492</v>
      </c>
      <c r="BD25" s="70">
        <f t="shared" si="55"/>
        <v>0.2502222929</v>
      </c>
      <c r="BE25" s="70">
        <f t="shared" si="56"/>
        <v>0.2568366147</v>
      </c>
      <c r="BF25" s="70">
        <f t="shared" si="57"/>
        <v>0.2430122806</v>
      </c>
      <c r="BG25" s="70">
        <f t="shared" si="58"/>
        <v>0.2521463513</v>
      </c>
      <c r="BH25" s="70">
        <f t="shared" si="59"/>
        <v>0.2497091174</v>
      </c>
      <c r="BI25" s="70">
        <f t="shared" si="60"/>
        <v>0.2551322507</v>
      </c>
      <c r="BJ25" s="70">
        <f t="shared" si="61"/>
        <v>0.245366555</v>
      </c>
      <c r="BK25" s="70">
        <f t="shared" si="62"/>
        <v>0.2501790575</v>
      </c>
      <c r="BL25" s="70">
        <f t="shared" si="63"/>
        <v>0.2497720988</v>
      </c>
      <c r="BM25" s="70">
        <f t="shared" si="64"/>
        <v>0.2546822887</v>
      </c>
      <c r="BN25" s="70">
        <f t="shared" si="65"/>
        <v>0.2510917897</v>
      </c>
      <c r="BO25" s="70">
        <f t="shared" si="66"/>
        <v>0.236788955</v>
      </c>
      <c r="BP25" s="70">
        <f t="shared" si="67"/>
        <v>0.2531528992</v>
      </c>
      <c r="BQ25" s="70">
        <f t="shared" si="68"/>
        <v>0.258966356</v>
      </c>
      <c r="BR25" s="70">
        <f t="shared" si="69"/>
        <v>0.2459542315</v>
      </c>
      <c r="BS25" s="70">
        <f t="shared" si="70"/>
        <v>0.2577104989</v>
      </c>
      <c r="BT25" s="70">
        <f t="shared" si="71"/>
        <v>0.2628403229</v>
      </c>
      <c r="BU25" s="70">
        <f t="shared" si="72"/>
        <v>0.2700764859</v>
      </c>
      <c r="BV25" s="70">
        <f t="shared" si="73"/>
        <v>0.2481517847</v>
      </c>
      <c r="BW25" s="70">
        <f t="shared" si="74"/>
        <v>0.2565698903</v>
      </c>
      <c r="BX25" s="70">
        <f t="shared" si="75"/>
        <v>0.2559020307</v>
      </c>
      <c r="BY25" s="70">
        <f t="shared" si="76"/>
        <v>0.2622509379</v>
      </c>
      <c r="BZ25" s="70">
        <f t="shared" si="77"/>
        <v>0.248854351</v>
      </c>
      <c r="CA25" s="70">
        <f t="shared" si="78"/>
        <v>0.2503826661</v>
      </c>
      <c r="CB25" s="70">
        <f t="shared" si="79"/>
        <v>0.2499613997</v>
      </c>
      <c r="CC25" s="70">
        <f t="shared" si="80"/>
        <v>0.2550226941</v>
      </c>
      <c r="CD25" s="70">
        <f t="shared" si="81"/>
        <v>0.2487371936</v>
      </c>
      <c r="CE25" s="70">
        <f t="shared" si="82"/>
        <v>0.2539116876</v>
      </c>
      <c r="CF25" s="70">
        <f t="shared" si="83"/>
        <v>0.2541657441</v>
      </c>
      <c r="CG25" s="70" t="str">
        <f t="shared" si="84"/>
        <v>#VALUE!</v>
      </c>
    </row>
    <row r="26" ht="15.75" customHeight="1">
      <c r="A26" s="71" t="s">
        <v>323</v>
      </c>
      <c r="B26" s="70">
        <f t="shared" si="1"/>
        <v>0.2425593719</v>
      </c>
      <c r="C26" s="70">
        <f t="shared" si="2"/>
        <v>0.2453681547</v>
      </c>
      <c r="D26" s="70">
        <f t="shared" si="3"/>
        <v>0.2539494963</v>
      </c>
      <c r="E26" s="70">
        <f t="shared" si="4"/>
        <v>0.2581229771</v>
      </c>
      <c r="F26" s="70">
        <f t="shared" si="5"/>
        <v>0.2433131319</v>
      </c>
      <c r="G26" s="70">
        <f t="shared" si="6"/>
        <v>0.2460663064</v>
      </c>
      <c r="H26" s="70">
        <f t="shared" si="7"/>
        <v>0.2512330661</v>
      </c>
      <c r="I26" s="70">
        <f t="shared" si="8"/>
        <v>0.2593874955</v>
      </c>
      <c r="J26" s="70">
        <f t="shared" si="9"/>
        <v>0.2445602627</v>
      </c>
      <c r="K26" s="70">
        <f t="shared" si="10"/>
        <v>0.2453985563</v>
      </c>
      <c r="L26" s="70">
        <f t="shared" si="11"/>
        <v>0.2523331599</v>
      </c>
      <c r="M26" s="70">
        <f t="shared" si="12"/>
        <v>0.2577080211</v>
      </c>
      <c r="N26" s="70">
        <f t="shared" si="13"/>
        <v>0.2422692192</v>
      </c>
      <c r="O26" s="70">
        <f t="shared" si="14"/>
        <v>0.2448620614</v>
      </c>
      <c r="P26" s="70">
        <f t="shared" si="15"/>
        <v>0.2537961994</v>
      </c>
      <c r="Q26" s="70">
        <f t="shared" si="16"/>
        <v>0.25907252</v>
      </c>
      <c r="R26" s="70">
        <f t="shared" si="17"/>
        <v>0.2481199799</v>
      </c>
      <c r="S26" s="70">
        <f t="shared" si="18"/>
        <v>0.2483245482</v>
      </c>
      <c r="T26" s="70">
        <f t="shared" si="19"/>
        <v>0.2516804719</v>
      </c>
      <c r="U26" s="70">
        <f t="shared" si="20"/>
        <v>0.251875</v>
      </c>
      <c r="V26" s="70">
        <f t="shared" si="21"/>
        <v>0.2484391162</v>
      </c>
      <c r="W26" s="70">
        <f t="shared" si="22"/>
        <v>0.2443217403</v>
      </c>
      <c r="X26" s="70">
        <f t="shared" si="23"/>
        <v>0.2525209807</v>
      </c>
      <c r="Y26" s="70">
        <f t="shared" si="24"/>
        <v>0.2547181628</v>
      </c>
      <c r="Z26" s="70">
        <f t="shared" si="25"/>
        <v>0.2443251792</v>
      </c>
      <c r="AA26" s="70">
        <f t="shared" si="26"/>
        <v>0.2448324674</v>
      </c>
      <c r="AB26" s="70">
        <f t="shared" si="27"/>
        <v>0.2529521875</v>
      </c>
      <c r="AC26" s="70">
        <f t="shared" si="28"/>
        <v>0.2578901659</v>
      </c>
      <c r="AD26" s="70">
        <f t="shared" si="29"/>
        <v>0.2479745457</v>
      </c>
      <c r="AE26" s="70">
        <f t="shared" si="30"/>
        <v>0.2434695265</v>
      </c>
      <c r="AF26" s="70">
        <f t="shared" si="31"/>
        <v>0.2508838619</v>
      </c>
      <c r="AG26" s="70">
        <f t="shared" si="32"/>
        <v>0.2576720659</v>
      </c>
      <c r="AH26" s="70">
        <f t="shared" si="33"/>
        <v>0.2467930782</v>
      </c>
      <c r="AI26" s="70">
        <f t="shared" si="34"/>
        <v>0.2436572009</v>
      </c>
      <c r="AJ26" s="70">
        <f t="shared" si="35"/>
        <v>0.2505288219</v>
      </c>
      <c r="AK26" s="70">
        <f t="shared" si="36"/>
        <v>0.259020899</v>
      </c>
      <c r="AL26" s="70">
        <f t="shared" si="37"/>
        <v>0.2439466228</v>
      </c>
      <c r="AM26" s="70">
        <f t="shared" si="38"/>
        <v>0.2452057724</v>
      </c>
      <c r="AN26" s="70">
        <f t="shared" si="39"/>
        <v>0.2516283898</v>
      </c>
      <c r="AO26" s="70">
        <f t="shared" si="40"/>
        <v>0.259219215</v>
      </c>
      <c r="AP26" s="70">
        <f t="shared" si="41"/>
        <v>0.2453941286</v>
      </c>
      <c r="AQ26" s="70">
        <f t="shared" si="42"/>
        <v>0.2460969421</v>
      </c>
      <c r="AR26" s="70">
        <f t="shared" si="43"/>
        <v>0.2508641546</v>
      </c>
      <c r="AS26" s="70">
        <f t="shared" si="44"/>
        <v>0.2576447748</v>
      </c>
      <c r="AT26" s="70">
        <f t="shared" si="45"/>
        <v>0.2452126352</v>
      </c>
      <c r="AU26" s="70">
        <f t="shared" si="46"/>
        <v>0.2464132921</v>
      </c>
      <c r="AV26" s="70">
        <f t="shared" si="47"/>
        <v>0.2506988178</v>
      </c>
      <c r="AW26" s="70">
        <f t="shared" si="48"/>
        <v>0.2576752549</v>
      </c>
      <c r="AX26" s="70">
        <f t="shared" si="49"/>
        <v>0.2438120247</v>
      </c>
      <c r="AY26" s="70">
        <f t="shared" si="50"/>
        <v>0.2462888718</v>
      </c>
      <c r="AZ26" s="70">
        <f t="shared" si="51"/>
        <v>0.2495660622</v>
      </c>
      <c r="BA26" s="70">
        <f t="shared" si="52"/>
        <v>0.2603330413</v>
      </c>
      <c r="BB26" s="70">
        <f t="shared" si="53"/>
        <v>0.2437226348</v>
      </c>
      <c r="BC26" s="70">
        <f t="shared" si="54"/>
        <v>0.2451949165</v>
      </c>
      <c r="BD26" s="70">
        <f t="shared" si="55"/>
        <v>0.2500434578</v>
      </c>
      <c r="BE26" s="70">
        <f t="shared" si="56"/>
        <v>0.261038991</v>
      </c>
      <c r="BF26" s="70">
        <f t="shared" si="57"/>
        <v>0.2434019544</v>
      </c>
      <c r="BG26" s="70">
        <f t="shared" si="58"/>
        <v>0.2452135014</v>
      </c>
      <c r="BH26" s="70">
        <f t="shared" si="59"/>
        <v>0.2511815245</v>
      </c>
      <c r="BI26" s="70">
        <f t="shared" si="60"/>
        <v>0.2602030196</v>
      </c>
      <c r="BJ26" s="70">
        <f t="shared" si="61"/>
        <v>0.2440717465</v>
      </c>
      <c r="BK26" s="70">
        <f t="shared" si="62"/>
        <v>0.2463538326</v>
      </c>
      <c r="BL26" s="70">
        <f t="shared" si="63"/>
        <v>0.2495491112</v>
      </c>
      <c r="BM26" s="70">
        <f t="shared" si="64"/>
        <v>0.2600253098</v>
      </c>
      <c r="BN26" s="70">
        <f t="shared" si="65"/>
        <v>0.2629539726</v>
      </c>
      <c r="BO26" s="70">
        <f t="shared" si="66"/>
        <v>0.2222653253</v>
      </c>
      <c r="BP26" s="70">
        <f t="shared" si="67"/>
        <v>0.2492633657</v>
      </c>
      <c r="BQ26" s="70">
        <f t="shared" si="68"/>
        <v>0.2655173365</v>
      </c>
      <c r="BR26" s="70">
        <f t="shared" si="69"/>
        <v>0.2464358546</v>
      </c>
      <c r="BS26" s="70">
        <f t="shared" si="70"/>
        <v>0.2566698666</v>
      </c>
      <c r="BT26" s="70">
        <f t="shared" si="71"/>
        <v>0.2644387584</v>
      </c>
      <c r="BU26" s="70">
        <f t="shared" si="72"/>
        <v>0.2811870756</v>
      </c>
      <c r="BV26" s="70">
        <f t="shared" si="73"/>
        <v>0.2526583399</v>
      </c>
      <c r="BW26" s="70">
        <f t="shared" si="74"/>
        <v>0.2536523369</v>
      </c>
      <c r="BX26" s="70">
        <f t="shared" si="75"/>
        <v>0.2652522901</v>
      </c>
      <c r="BY26" s="70">
        <f t="shared" si="76"/>
        <v>0.2774185807</v>
      </c>
      <c r="BZ26" s="70">
        <f t="shared" si="77"/>
        <v>0.2516390255</v>
      </c>
      <c r="CA26" s="70">
        <f t="shared" si="78"/>
        <v>0.2539676295</v>
      </c>
      <c r="CB26" s="70">
        <f t="shared" si="79"/>
        <v>0.2577249433</v>
      </c>
      <c r="CC26" s="70">
        <f t="shared" si="80"/>
        <v>0.2622168492</v>
      </c>
      <c r="CD26" s="70">
        <f t="shared" si="81"/>
        <v>0.252540424</v>
      </c>
      <c r="CE26" s="70">
        <f t="shared" si="82"/>
        <v>0.2520116496</v>
      </c>
      <c r="CF26" s="70">
        <f t="shared" si="83"/>
        <v>0.2580988632</v>
      </c>
      <c r="CG26" s="70">
        <f t="shared" si="84"/>
        <v>0.2649768954</v>
      </c>
    </row>
    <row r="27" ht="15.75" customHeight="1">
      <c r="A27" s="71" t="s">
        <v>324</v>
      </c>
      <c r="B27" s="70">
        <f t="shared" si="1"/>
        <v>0.239384042</v>
      </c>
      <c r="C27" s="70">
        <f t="shared" si="2"/>
        <v>0.2482063603</v>
      </c>
      <c r="D27" s="70">
        <f t="shared" si="3"/>
        <v>0.2512595974</v>
      </c>
      <c r="E27" s="70">
        <f t="shared" si="4"/>
        <v>0.2611500003</v>
      </c>
      <c r="F27" s="70">
        <f t="shared" si="5"/>
        <v>0.2386135252</v>
      </c>
      <c r="G27" s="70">
        <f t="shared" si="6"/>
        <v>0.2478719167</v>
      </c>
      <c r="H27" s="70">
        <f t="shared" si="7"/>
        <v>0.2535777891</v>
      </c>
      <c r="I27" s="70">
        <f t="shared" si="8"/>
        <v>0.2599367691</v>
      </c>
      <c r="J27" s="70">
        <f t="shared" si="9"/>
        <v>0.2412685733</v>
      </c>
      <c r="K27" s="70">
        <f t="shared" si="10"/>
        <v>0.2505134962</v>
      </c>
      <c r="L27" s="70">
        <f t="shared" si="11"/>
        <v>0.2507092173</v>
      </c>
      <c r="M27" s="70">
        <f t="shared" si="12"/>
        <v>0.2575087132</v>
      </c>
      <c r="N27" s="70">
        <f t="shared" si="13"/>
        <v>0.2405658719</v>
      </c>
      <c r="O27" s="70">
        <f t="shared" si="14"/>
        <v>0.2496769604</v>
      </c>
      <c r="P27" s="70">
        <f t="shared" si="15"/>
        <v>0.2513427484</v>
      </c>
      <c r="Q27" s="70">
        <f t="shared" si="16"/>
        <v>0.2584144194</v>
      </c>
      <c r="R27" s="70">
        <f t="shared" si="17"/>
        <v>0.2476317317</v>
      </c>
      <c r="S27" s="70">
        <f t="shared" si="18"/>
        <v>0.2515822082</v>
      </c>
      <c r="T27" s="70">
        <f t="shared" si="19"/>
        <v>0.2503870042</v>
      </c>
      <c r="U27" s="70">
        <f t="shared" si="20"/>
        <v>0.2503990558</v>
      </c>
      <c r="V27" s="70">
        <f t="shared" si="21"/>
        <v>0.2432725663</v>
      </c>
      <c r="W27" s="70">
        <f t="shared" si="22"/>
        <v>0.2485144946</v>
      </c>
      <c r="X27" s="70">
        <f t="shared" si="23"/>
        <v>0.2502546438</v>
      </c>
      <c r="Y27" s="70">
        <f t="shared" si="24"/>
        <v>0.2579582954</v>
      </c>
      <c r="Z27" s="70">
        <f t="shared" si="25"/>
        <v>0.2393797051</v>
      </c>
      <c r="AA27" s="70">
        <f t="shared" si="26"/>
        <v>0.2495433242</v>
      </c>
      <c r="AB27" s="70">
        <f t="shared" si="27"/>
        <v>0.2521014395</v>
      </c>
      <c r="AC27" s="70">
        <f t="shared" si="28"/>
        <v>0.2589755312</v>
      </c>
      <c r="AD27" s="70">
        <f t="shared" si="29"/>
        <v>0.2413396921</v>
      </c>
      <c r="AE27" s="70">
        <f t="shared" si="30"/>
        <v>0.2495573322</v>
      </c>
      <c r="AF27" s="70">
        <f t="shared" si="31"/>
        <v>0.2517724341</v>
      </c>
      <c r="AG27" s="70">
        <f t="shared" si="32"/>
        <v>0.2573305417</v>
      </c>
      <c r="AH27" s="70">
        <f t="shared" si="33"/>
        <v>0.2436487059</v>
      </c>
      <c r="AI27" s="70">
        <f t="shared" si="34"/>
        <v>0.2489954609</v>
      </c>
      <c r="AJ27" s="70">
        <f t="shared" si="35"/>
        <v>0.2514060103</v>
      </c>
      <c r="AK27" s="70">
        <f t="shared" si="36"/>
        <v>0.255949823</v>
      </c>
      <c r="AL27" s="70">
        <f t="shared" si="37"/>
        <v>0.2413606438</v>
      </c>
      <c r="AM27" s="70">
        <f t="shared" si="38"/>
        <v>0.2478716948</v>
      </c>
      <c r="AN27" s="70">
        <f t="shared" si="39"/>
        <v>0.2523241207</v>
      </c>
      <c r="AO27" s="70">
        <f t="shared" si="40"/>
        <v>0.2584435407</v>
      </c>
      <c r="AP27" s="70">
        <f t="shared" si="41"/>
        <v>0.2396765768</v>
      </c>
      <c r="AQ27" s="70">
        <f t="shared" si="42"/>
        <v>0.2485684885</v>
      </c>
      <c r="AR27" s="70">
        <f t="shared" si="43"/>
        <v>0.2536034335</v>
      </c>
      <c r="AS27" s="70">
        <f t="shared" si="44"/>
        <v>0.2581515012</v>
      </c>
      <c r="AT27" s="70">
        <f t="shared" si="45"/>
        <v>0.2411276402</v>
      </c>
      <c r="AU27" s="70">
        <f t="shared" si="46"/>
        <v>0.2503686249</v>
      </c>
      <c r="AV27" s="70">
        <f t="shared" si="47"/>
        <v>0.2528501199</v>
      </c>
      <c r="AW27" s="70">
        <f t="shared" si="48"/>
        <v>0.255653615</v>
      </c>
      <c r="AX27" s="70">
        <f t="shared" si="49"/>
        <v>0.2405320809</v>
      </c>
      <c r="AY27" s="70">
        <f t="shared" si="50"/>
        <v>0.2494930249</v>
      </c>
      <c r="AZ27" s="70">
        <f t="shared" si="51"/>
        <v>0.2524920812</v>
      </c>
      <c r="BA27" s="70">
        <f t="shared" si="52"/>
        <v>0.257482813</v>
      </c>
      <c r="BB27" s="70">
        <f t="shared" si="53"/>
        <v>0.2383581443</v>
      </c>
      <c r="BC27" s="70">
        <f t="shared" si="54"/>
        <v>0.249319438</v>
      </c>
      <c r="BD27" s="70">
        <f t="shared" si="55"/>
        <v>0.2528145251</v>
      </c>
      <c r="BE27" s="70">
        <f t="shared" si="56"/>
        <v>0.2595078926</v>
      </c>
      <c r="BF27" s="70">
        <f t="shared" si="57"/>
        <v>0.24023451</v>
      </c>
      <c r="BG27" s="70">
        <f t="shared" si="58"/>
        <v>0.2498747127</v>
      </c>
      <c r="BH27" s="70">
        <f t="shared" si="59"/>
        <v>0.2527835285</v>
      </c>
      <c r="BI27" s="70">
        <f t="shared" si="60"/>
        <v>0.2571072489</v>
      </c>
      <c r="BJ27" s="70">
        <f t="shared" si="61"/>
        <v>0.2387164054</v>
      </c>
      <c r="BK27" s="70">
        <f t="shared" si="62"/>
        <v>0.249588581</v>
      </c>
      <c r="BL27" s="70">
        <f t="shared" si="63"/>
        <v>0.2529417726</v>
      </c>
      <c r="BM27" s="70">
        <f t="shared" si="64"/>
        <v>0.258753241</v>
      </c>
      <c r="BN27" s="70">
        <f t="shared" si="65"/>
        <v>0.2481822113</v>
      </c>
      <c r="BO27" s="70">
        <f t="shared" si="66"/>
        <v>0.2348857046</v>
      </c>
      <c r="BP27" s="70">
        <f t="shared" si="67"/>
        <v>0.2537134195</v>
      </c>
      <c r="BQ27" s="70">
        <f t="shared" si="68"/>
        <v>0.2632186645</v>
      </c>
      <c r="BR27" s="70">
        <f t="shared" si="69"/>
        <v>0.2459862738</v>
      </c>
      <c r="BS27" s="70">
        <f t="shared" si="70"/>
        <v>0.261866944</v>
      </c>
      <c r="BT27" s="70">
        <f t="shared" si="71"/>
        <v>0.2673365187</v>
      </c>
      <c r="BU27" s="70">
        <f t="shared" si="72"/>
        <v>0.2806161537</v>
      </c>
      <c r="BV27" s="70">
        <f t="shared" si="73"/>
        <v>0.2464746853</v>
      </c>
      <c r="BW27" s="70">
        <f t="shared" si="74"/>
        <v>0.2600528528</v>
      </c>
      <c r="BX27" s="70">
        <f t="shared" si="75"/>
        <v>0.2655925684</v>
      </c>
      <c r="BY27" s="70">
        <f t="shared" si="76"/>
        <v>0.2728200441</v>
      </c>
      <c r="BZ27" s="70">
        <f t="shared" si="77"/>
        <v>0.2464020246</v>
      </c>
      <c r="CA27" s="70">
        <f t="shared" si="78"/>
        <v>0.2559727146</v>
      </c>
      <c r="CB27" s="70">
        <f t="shared" si="79"/>
        <v>0.2608479948</v>
      </c>
      <c r="CC27" s="70">
        <f t="shared" si="80"/>
        <v>0.2656777786</v>
      </c>
      <c r="CD27" s="70">
        <f t="shared" si="81"/>
        <v>0.2457381974</v>
      </c>
      <c r="CE27" s="70">
        <f t="shared" si="82"/>
        <v>0.256017323</v>
      </c>
      <c r="CF27" s="70">
        <f t="shared" si="83"/>
        <v>0.2586207108</v>
      </c>
      <c r="CG27" s="70">
        <f t="shared" si="84"/>
        <v>0.2653400191</v>
      </c>
    </row>
    <row r="28" ht="15.75" customHeight="1">
      <c r="A28" s="71" t="s">
        <v>12</v>
      </c>
      <c r="B28" s="70">
        <f t="shared" si="1"/>
        <v>0.2317954882</v>
      </c>
      <c r="C28" s="70">
        <f t="shared" si="2"/>
        <v>0.2431183344</v>
      </c>
      <c r="D28" s="70">
        <f t="shared" si="3"/>
        <v>0.2430755232</v>
      </c>
      <c r="E28" s="70">
        <f t="shared" si="4"/>
        <v>0.2820106542</v>
      </c>
      <c r="F28" s="70">
        <f t="shared" si="5"/>
        <v>0.02787259649</v>
      </c>
      <c r="G28" s="70">
        <f t="shared" si="6"/>
        <v>0.3069942427</v>
      </c>
      <c r="H28" s="70">
        <f t="shared" si="7"/>
        <v>0.3082021959</v>
      </c>
      <c r="I28" s="70">
        <f t="shared" si="8"/>
        <v>0.3569309649</v>
      </c>
      <c r="J28" s="70">
        <f t="shared" si="9"/>
        <v>0.2304309922</v>
      </c>
      <c r="K28" s="70">
        <f t="shared" si="10"/>
        <v>0.2443451926</v>
      </c>
      <c r="L28" s="70">
        <f t="shared" si="11"/>
        <v>0.2449956223</v>
      </c>
      <c r="M28" s="70">
        <f t="shared" si="12"/>
        <v>0.280228193</v>
      </c>
      <c r="N28" s="70">
        <f t="shared" si="13"/>
        <v>0.22614958</v>
      </c>
      <c r="O28" s="70">
        <f t="shared" si="14"/>
        <v>0.2437581792</v>
      </c>
      <c r="P28" s="70">
        <f t="shared" si="15"/>
        <v>0.2472829317</v>
      </c>
      <c r="Q28" s="70">
        <f t="shared" si="16"/>
        <v>0.2828093091</v>
      </c>
      <c r="R28" s="70">
        <f t="shared" si="17"/>
        <v>0.2224258787</v>
      </c>
      <c r="S28" s="70">
        <f t="shared" si="18"/>
        <v>0.2444362586</v>
      </c>
      <c r="T28" s="70">
        <f t="shared" si="19"/>
        <v>0.2500545601</v>
      </c>
      <c r="U28" s="70">
        <f t="shared" si="20"/>
        <v>0.2830833025</v>
      </c>
      <c r="V28" s="70">
        <f t="shared" si="21"/>
        <v>0.7406822721</v>
      </c>
      <c r="W28" s="70">
        <f t="shared" si="22"/>
        <v>0.08034091709</v>
      </c>
      <c r="X28" s="70">
        <f t="shared" si="23"/>
        <v>0.08348958464</v>
      </c>
      <c r="Y28" s="70">
        <f t="shared" si="24"/>
        <v>0.09548722616</v>
      </c>
      <c r="Z28" s="70">
        <f t="shared" si="25"/>
        <v>0.2912930406</v>
      </c>
      <c r="AA28" s="70">
        <f t="shared" si="26"/>
        <v>0.3180996156</v>
      </c>
      <c r="AB28" s="70">
        <f t="shared" si="27"/>
        <v>0.03190339359</v>
      </c>
      <c r="AC28" s="70">
        <f t="shared" si="28"/>
        <v>0.3587039502</v>
      </c>
      <c r="AD28" s="70">
        <f t="shared" si="29"/>
        <v>0.02860393734</v>
      </c>
      <c r="AE28" s="70">
        <f t="shared" si="30"/>
        <v>0.3093456252</v>
      </c>
      <c r="AF28" s="70">
        <f t="shared" si="31"/>
        <v>0.3185629546</v>
      </c>
      <c r="AG28" s="70">
        <f t="shared" si="32"/>
        <v>0.3434874829</v>
      </c>
      <c r="AH28" s="70">
        <f t="shared" si="33"/>
        <v>0.2276221777</v>
      </c>
      <c r="AI28" s="70">
        <f t="shared" si="34"/>
        <v>0.2447074179</v>
      </c>
      <c r="AJ28" s="70">
        <f t="shared" si="35"/>
        <v>0.2512963632</v>
      </c>
      <c r="AK28" s="70">
        <f t="shared" si="36"/>
        <v>0.2763740412</v>
      </c>
      <c r="AL28" s="70">
        <f t="shared" si="37"/>
        <v>0.2311577013</v>
      </c>
      <c r="AM28" s="70">
        <f t="shared" si="38"/>
        <v>0.2519985907</v>
      </c>
      <c r="AN28" s="70">
        <f t="shared" si="39"/>
        <v>0.2441466293</v>
      </c>
      <c r="AO28" s="70">
        <f t="shared" si="40"/>
        <v>0.2726970787</v>
      </c>
      <c r="AP28" s="70">
        <f t="shared" si="41"/>
        <v>0.3005111851</v>
      </c>
      <c r="AQ28" s="70">
        <f t="shared" si="42"/>
        <v>0.03249069847</v>
      </c>
      <c r="AR28" s="70">
        <f t="shared" si="43"/>
        <v>0.3183099253</v>
      </c>
      <c r="AS28" s="70">
        <f t="shared" si="44"/>
        <v>0.3486881912</v>
      </c>
      <c r="AT28" s="70">
        <f t="shared" si="45"/>
        <v>0.3097718545</v>
      </c>
      <c r="AU28" s="70">
        <f t="shared" si="46"/>
        <v>0.3173639578</v>
      </c>
      <c r="AV28" s="70">
        <f t="shared" si="47"/>
        <v>0.03149526938</v>
      </c>
      <c r="AW28" s="70">
        <f t="shared" si="48"/>
        <v>0.3413689183</v>
      </c>
      <c r="AX28" s="70">
        <f t="shared" si="49"/>
        <v>0.2428808747</v>
      </c>
      <c r="AY28" s="70">
        <f t="shared" si="50"/>
        <v>0.2518341677</v>
      </c>
      <c r="AZ28" s="70">
        <f t="shared" si="51"/>
        <v>0.2420874302</v>
      </c>
      <c r="BA28" s="70">
        <f t="shared" si="52"/>
        <v>0.2631975275</v>
      </c>
      <c r="BB28" s="70">
        <f t="shared" si="53"/>
        <v>0.2478862296</v>
      </c>
      <c r="BC28" s="70">
        <f t="shared" si="54"/>
        <v>0.2506774731</v>
      </c>
      <c r="BD28" s="70">
        <f t="shared" si="55"/>
        <v>0.2416094286</v>
      </c>
      <c r="BE28" s="70">
        <f t="shared" si="56"/>
        <v>0.2598268687</v>
      </c>
      <c r="BF28" s="70">
        <f t="shared" si="57"/>
        <v>0.07593008152</v>
      </c>
      <c r="BG28" s="70">
        <f t="shared" si="58"/>
        <v>0.7694617662</v>
      </c>
      <c r="BH28" s="70">
        <f t="shared" si="59"/>
        <v>0.07416674753</v>
      </c>
      <c r="BI28" s="70">
        <f t="shared" si="60"/>
        <v>0.08044140474</v>
      </c>
      <c r="BJ28" s="70">
        <f t="shared" si="61"/>
        <v>0.2448591503</v>
      </c>
      <c r="BK28" s="70">
        <f t="shared" si="62"/>
        <v>0.2537506681</v>
      </c>
      <c r="BL28" s="70">
        <f t="shared" si="63"/>
        <v>0.2435832887</v>
      </c>
      <c r="BM28" s="70">
        <f t="shared" si="64"/>
        <v>0.2578068929</v>
      </c>
      <c r="BN28" s="70">
        <f t="shared" si="65"/>
        <v>0.05076850193</v>
      </c>
      <c r="BO28" s="70">
        <f t="shared" si="66"/>
        <v>0.4613622216</v>
      </c>
      <c r="BP28" s="70">
        <f t="shared" si="67"/>
        <v>0.4826297662</v>
      </c>
      <c r="BQ28" s="70">
        <f t="shared" si="68"/>
        <v>0.005239510276</v>
      </c>
      <c r="BR28" s="70">
        <f t="shared" si="69"/>
        <v>0.008986607821</v>
      </c>
      <c r="BS28" s="70">
        <f t="shared" si="70"/>
        <v>0.09491462837</v>
      </c>
      <c r="BT28" s="70">
        <f t="shared" si="71"/>
        <v>0.9547360194</v>
      </c>
      <c r="BU28" s="70">
        <f t="shared" si="72"/>
        <v>0.1038285758</v>
      </c>
      <c r="BV28" s="70">
        <f t="shared" si="73"/>
        <v>0.4560574136</v>
      </c>
      <c r="BW28" s="70">
        <f t="shared" si="74"/>
        <v>0.04842139869</v>
      </c>
      <c r="BX28" s="70">
        <f t="shared" si="75"/>
        <v>0.00457871762</v>
      </c>
      <c r="BY28" s="70">
        <f t="shared" si="76"/>
        <v>0.00004804332544</v>
      </c>
      <c r="BZ28" s="70">
        <f t="shared" si="77"/>
        <v>0.899342223</v>
      </c>
      <c r="CA28" s="70">
        <f t="shared" si="78"/>
        <v>0.09171603605</v>
      </c>
      <c r="CB28" s="70">
        <f t="shared" si="79"/>
        <v>0.0885148182</v>
      </c>
      <c r="CC28" s="70">
        <f t="shared" si="80"/>
        <v>0.955854953</v>
      </c>
      <c r="CD28" s="70">
        <f t="shared" si="81"/>
        <v>0.441072126</v>
      </c>
      <c r="CE28" s="70">
        <f t="shared" si="82"/>
        <v>0.04697583387</v>
      </c>
      <c r="CF28" s="70">
        <f t="shared" si="83"/>
        <v>0.4528918012</v>
      </c>
      <c r="CG28" s="70">
        <f t="shared" si="84"/>
        <v>0.0484922371</v>
      </c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</row>
    <row r="30" ht="15.75" customHeight="1">
      <c r="A30" s="33" t="s">
        <v>327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</row>
  </sheetData>
  <hyperlinks>
    <hyperlink r:id="rId1" ref="A14"/>
    <hyperlink r:id="rId2" ref="A15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2021-09-17T12:11:07Z</dcterms:created>
  <dc:creator>gfalcone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0x010100ECAC0B62CE07A04184E8FCA19BD91376</vt:lpwstr>
  </property>
  <property fmtid="{D5CDD505-2E9C-101B-9397-08002B2CF9AE}" pid="3" name="MediaServiceImageTags">
    <vt:lpwstr/>
  </property>
</Properties>
</file>