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jorCountry" sheetId="1" r:id="rId4"/>
  </sheets>
  <definedNames>
    <definedName name="emigoccu8803_formit_Crosstab2">#REF!</definedName>
    <definedName name="MEDTEACH_BYYEAR">#REF!</definedName>
    <definedName name="BYcOUNTRY_Crosstab">#REF!</definedName>
    <definedName name="MEDTEACH_BY_YEAR">#REF!</definedName>
    <definedName name="FS89_2003_Crosstab">#REF!</definedName>
    <definedName name="Print_Area_MI">#REF!</definedName>
    <definedName name="EMIG_BY_PROVINCE_CITY">#REF!</definedName>
    <definedName localSheetId="0" name="Print_Area_MI">#REF!</definedName>
  </definedNames>
  <calcPr/>
  <extLst>
    <ext uri="GoogleSheetsCustomDataVersion2">
      <go:sheetsCustomData xmlns:go="http://customooxmlschemas.google.com/" r:id="rId5" roundtripDataChecksum="0PVgMeM7zU41GK0MXnCHq/zzV+lR157X5G4jAC/16Lo="/>
    </ext>
  </extLst>
</workbook>
</file>

<file path=xl/sharedStrings.xml><?xml version="1.0" encoding="utf-8"?>
<sst xmlns="http://schemas.openxmlformats.org/spreadsheetml/2006/main" count="56" uniqueCount="45">
  <si>
    <t>NUMBER OF REGISTERED FILIPINO EMIGRANTS BY MAJOR COUNTRY OF DESTINATION:  1981 - 2020</t>
  </si>
  <si>
    <t>YEAR</t>
  </si>
  <si>
    <t>USA*</t>
  </si>
  <si>
    <t>CANADA</t>
  </si>
  <si>
    <t>JAPAN</t>
  </si>
  <si>
    <t>AUSTRALIA</t>
  </si>
  <si>
    <t>ITALY</t>
  </si>
  <si>
    <t>NEW ZEALAND</t>
  </si>
  <si>
    <t>UNITED KINGDOM</t>
  </si>
  <si>
    <t>GERMANY</t>
  </si>
  <si>
    <t>SOUTH KOREA</t>
  </si>
  <si>
    <t>SPAIN</t>
  </si>
  <si>
    <t>OTHERS</t>
  </si>
  <si>
    <t>TOTAL</t>
  </si>
  <si>
    <t>% Inc. (Dec.)</t>
  </si>
  <si>
    <t>1981</t>
  </si>
  <si>
    <t xml:space="preserve"> 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</si>
  <si>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</si>
  <si>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</si>
  <si>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</si>
  <si>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</si>
  <si>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</si>
  <si>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</si>
  <si>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</si>
  <si>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</si>
  <si>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</si>
  <si>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</si>
  <si>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</si>
  <si>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</si>
  <si>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</si>
  <si>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</si>
  <si>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</si>
  <si>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</si>
  <si>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</si>
  <si>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</si>
  <si>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</si>
  <si>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</si>
  <si>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</si>
  <si>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</si>
  <si>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</si>
  <si>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</si>
  <si>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% to TOTAL</t>
  </si>
  <si>
    <t>*Note:   USA and Insular Area (American Samoa, Guam, Commonwealth of the Mariana Islands, US Virgin Islands, Republic of Marshall Islands, Federated States of Micronesia,</t>
  </si>
  <si>
    <t xml:space="preserve">  Republic of Palau, and Commonwealth of Puerto Rico)</t>
  </si>
  <si>
    <t>Source: Commission on Filipinos Overseas (CFO)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</si>
</sst>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rgb="FF000000"/>
      <name val="Arial"/>
    </font>
    <font>
      <sz val="9.0"/>
      <color theme="1"/>
      <name val="Arial"/>
    </font>
    <font>
      <b/>
      <sz val="14.0"/>
      <color theme="1"/>
      <name val="Arial"/>
    </font>
    <font>
      <b/>
      <sz val="9.0"/>
      <color theme="1"/>
      <name val="Arial"/>
    </font>
    <font>
      <b/>
      <i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9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/>
    </xf>
    <xf quotePrefix="1" borderId="4" fillId="0" fontId="2" numFmtId="0" xfId="0" applyAlignment="1" applyBorder="1" applyFont="1">
      <alignment horizontal="center"/>
    </xf>
    <xf borderId="5" fillId="0" fontId="2" numFmtId="37" xfId="0" applyAlignment="1" applyBorder="1" applyFont="1" applyNumberFormat="1">
      <alignment horizontal="right"/>
    </xf>
    <xf borderId="5" fillId="0" fontId="2" numFmtId="164" xfId="0" applyBorder="1" applyFont="1" applyNumberFormat="1"/>
    <xf borderId="5" fillId="0" fontId="2" numFmtId="164" xfId="0" applyAlignment="1" applyBorder="1" applyFont="1" applyNumberFormat="1">
      <alignment horizontal="right"/>
    </xf>
    <xf borderId="6" fillId="0" fontId="2" numFmtId="37" xfId="0" applyBorder="1" applyFont="1" applyNumberFormat="1"/>
    <xf borderId="4" fillId="0" fontId="2" numFmtId="10" xfId="0" applyBorder="1" applyFont="1" applyNumberFormat="1"/>
    <xf borderId="0" fillId="0" fontId="2" numFmtId="37" xfId="0" applyFont="1" applyNumberFormat="1"/>
    <xf borderId="6" fillId="0" fontId="2" numFmtId="0" xfId="0" applyAlignment="1" applyBorder="1" applyFont="1">
      <alignment horizontal="center"/>
    </xf>
    <xf borderId="6" fillId="0" fontId="2" numFmtId="37" xfId="0" applyAlignment="1" applyBorder="1" applyFont="1" applyNumberFormat="1">
      <alignment horizontal="right"/>
    </xf>
    <xf borderId="6" fillId="0" fontId="2" numFmtId="164" xfId="0" applyBorder="1" applyFont="1" applyNumberFormat="1"/>
    <xf borderId="6" fillId="0" fontId="2" numFmtId="164" xfId="0" applyAlignment="1" applyBorder="1" applyFont="1" applyNumberFormat="1">
      <alignment horizontal="right"/>
    </xf>
    <xf borderId="4" fillId="0" fontId="2" numFmtId="0" xfId="0" applyAlignment="1" applyBorder="1" applyFont="1">
      <alignment horizontal="center"/>
    </xf>
    <xf borderId="4" fillId="0" fontId="2" numFmtId="164" xfId="0" applyBorder="1" applyFont="1" applyNumberFormat="1"/>
    <xf borderId="4" fillId="0" fontId="5" numFmtId="164" xfId="0" applyAlignment="1" applyBorder="1" applyFont="1" applyNumberFormat="1">
      <alignment horizontal="right" shrinkToFit="0" wrapText="1"/>
    </xf>
    <xf borderId="4" fillId="0" fontId="2" numFmtId="37" xfId="0" applyBorder="1" applyFont="1" applyNumberFormat="1"/>
    <xf borderId="6" fillId="0" fontId="5" numFmtId="164" xfId="0" applyAlignment="1" applyBorder="1" applyFont="1" applyNumberFormat="1">
      <alignment horizontal="right" shrinkToFit="0" wrapText="1"/>
    </xf>
    <xf borderId="4" fillId="0" fontId="2" numFmtId="3" xfId="0" applyAlignment="1" applyBorder="1" applyFont="1" applyNumberFormat="1">
      <alignment horizontal="right" shrinkToFit="0" wrapText="1"/>
    </xf>
    <xf borderId="4" fillId="0" fontId="2" numFmtId="3" xfId="0" applyAlignment="1" applyBorder="1" applyFont="1" applyNumberFormat="1">
      <alignment shrinkToFit="0" vertical="center" wrapText="1"/>
    </xf>
    <xf borderId="4" fillId="0" fontId="2" numFmtId="3" xfId="0" applyBorder="1" applyFont="1" applyNumberFormat="1"/>
    <xf borderId="7" fillId="0" fontId="2" numFmtId="3" xfId="0" applyAlignment="1" applyBorder="1" applyFont="1" applyNumberFormat="1">
      <alignment horizontal="right" shrinkToFit="0" wrapText="1"/>
    </xf>
    <xf borderId="7" fillId="0" fontId="2" numFmtId="3" xfId="0" applyAlignment="1" applyBorder="1" applyFont="1" applyNumberFormat="1">
      <alignment shrinkToFit="0" vertical="center" wrapText="1"/>
    </xf>
    <xf borderId="7" fillId="0" fontId="2" numFmtId="3" xfId="0" applyBorder="1" applyFont="1" applyNumberFormat="1"/>
    <xf borderId="7" fillId="0" fontId="2" numFmtId="37" xfId="0" applyBorder="1" applyFont="1" applyNumberFormat="1"/>
    <xf borderId="8" fillId="0" fontId="1" numFmtId="0" xfId="0" applyAlignment="1" applyBorder="1" applyFont="1">
      <alignment horizontal="center" vertical="center"/>
    </xf>
    <xf borderId="7" fillId="0" fontId="1" numFmtId="37" xfId="0" applyAlignment="1" applyBorder="1" applyFont="1" applyNumberFormat="1">
      <alignment vertical="center"/>
    </xf>
    <xf borderId="8" fillId="0" fontId="2" numFmtId="10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8" fillId="0" fontId="2" numFmtId="0" xfId="0" applyAlignment="1" applyBorder="1" applyFont="1">
      <alignment horizontal="center"/>
    </xf>
    <xf borderId="8" fillId="0" fontId="2" numFmtId="10" xfId="0" applyBorder="1" applyFont="1" applyNumberFormat="1"/>
    <xf borderId="8" fillId="0" fontId="2" numFmtId="9" xfId="0" applyAlignment="1" applyBorder="1" applyFont="1" applyNumberFormat="1">
      <alignment horizontal="center"/>
    </xf>
    <xf borderId="8" fillId="0" fontId="2" numFmtId="0" xfId="0" applyBorder="1" applyFont="1"/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2" numFmtId="164" xfId="0" applyFont="1" applyNumberFormat="1"/>
    <xf borderId="0" fillId="0" fontId="1" numFmtId="37" xfId="0" applyFont="1" applyNumberFormat="1"/>
    <xf borderId="0" fillId="0" fontId="7" numFmtId="10" xfId="0" applyFont="1" applyNumberFormat="1"/>
    <xf borderId="0" fillId="0" fontId="8" numFmtId="0" xfId="0" applyFont="1"/>
    <xf borderId="0" fillId="0" fontId="9" numFmtId="0" xfId="0" applyAlignment="1" applyFont="1">
      <alignment horizontal="left"/>
    </xf>
    <xf borderId="0" fillId="0" fontId="1" numFmtId="10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3.0"/>
    <col customWidth="1" min="2" max="2" width="14.63"/>
    <col customWidth="1" min="3" max="4" width="11.63"/>
    <col customWidth="1" min="5" max="5" width="12.63"/>
    <col customWidth="1" min="6" max="6" width="10.63"/>
    <col customWidth="1" min="7" max="7" width="18.75"/>
    <col customWidth="1" min="8" max="8" width="18.88"/>
    <col customWidth="1" min="9" max="9" width="11.63"/>
    <col customWidth="1" min="10" max="10" width="17.25"/>
    <col customWidth="1" min="11" max="12" width="10.63"/>
    <col customWidth="1" min="13" max="13" width="13.38"/>
    <col customWidth="1" min="14" max="14" width="15.13"/>
    <col customWidth="1" min="15" max="15" width="9.63"/>
    <col customWidth="1" min="16" max="26" width="9.1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5" t="s">
        <v>8</v>
      </c>
      <c r="I3" s="4" t="s">
        <v>9</v>
      </c>
      <c r="J3" s="5" t="s">
        <v>10</v>
      </c>
      <c r="K3" s="4" t="s">
        <v>11</v>
      </c>
      <c r="L3" s="4" t="s">
        <v>12</v>
      </c>
      <c r="M3" s="6" t="s">
        <v>13</v>
      </c>
      <c r="N3" s="7" t="s">
        <v>14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8" t="s">
        <v>15</v>
      </c>
      <c r="B4" s="9">
        <v>40307.0</v>
      </c>
      <c r="C4" s="9">
        <v>5226.0</v>
      </c>
      <c r="D4" s="9">
        <v>254.0</v>
      </c>
      <c r="E4" s="9">
        <v>2752.0</v>
      </c>
      <c r="F4" s="10">
        <v>4.0</v>
      </c>
      <c r="G4" s="11">
        <v>12.0</v>
      </c>
      <c r="H4" s="11">
        <v>88.0</v>
      </c>
      <c r="I4" s="11">
        <v>45.0</v>
      </c>
      <c r="J4" s="10">
        <v>14.0</v>
      </c>
      <c r="K4" s="10">
        <v>8.0</v>
      </c>
      <c r="L4" s="10">
        <v>157.0</v>
      </c>
      <c r="M4" s="12">
        <f t="shared" ref="M4:M43" si="1">SUM(B4:L4)</f>
        <v>48867</v>
      </c>
      <c r="N4" s="13" t="s">
        <v>16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8" t="s">
        <v>17</v>
      </c>
      <c r="B5" s="9">
        <v>44438.0</v>
      </c>
      <c r="C5" s="9">
        <v>4898.0</v>
      </c>
      <c r="D5" s="9">
        <v>310.0</v>
      </c>
      <c r="E5" s="9">
        <v>2931.0</v>
      </c>
      <c r="F5" s="10">
        <v>8.0</v>
      </c>
      <c r="G5" s="11">
        <v>25.0</v>
      </c>
      <c r="H5" s="11">
        <v>682.0</v>
      </c>
      <c r="I5" s="11">
        <v>263.0</v>
      </c>
      <c r="J5" s="10">
        <v>7.0</v>
      </c>
      <c r="K5" s="10">
        <v>35.0</v>
      </c>
      <c r="L5" s="10">
        <v>356.0</v>
      </c>
      <c r="M5" s="12">
        <f t="shared" si="1"/>
        <v>53953</v>
      </c>
      <c r="N5" s="13">
        <f t="shared" ref="N5:N43" si="2">(M5-M4)/M4</f>
        <v>0.1040784169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8" t="s">
        <v>18</v>
      </c>
      <c r="B6" s="9">
        <v>34794.0</v>
      </c>
      <c r="C6" s="9">
        <v>3946.0</v>
      </c>
      <c r="D6" s="9">
        <v>140.0</v>
      </c>
      <c r="E6" s="9">
        <v>2608.0</v>
      </c>
      <c r="F6" s="10">
        <v>11.0</v>
      </c>
      <c r="G6" s="11">
        <v>41.0</v>
      </c>
      <c r="H6" s="11">
        <v>346.0</v>
      </c>
      <c r="I6" s="11">
        <v>282.0</v>
      </c>
      <c r="J6" s="10">
        <v>2.0</v>
      </c>
      <c r="K6" s="10">
        <v>18.0</v>
      </c>
      <c r="L6" s="10">
        <v>293.0</v>
      </c>
      <c r="M6" s="12">
        <f t="shared" si="1"/>
        <v>42481</v>
      </c>
      <c r="N6" s="13">
        <f t="shared" si="2"/>
        <v>-0.2126295109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8" t="s">
        <v>19</v>
      </c>
      <c r="B7" s="9">
        <v>34682.0</v>
      </c>
      <c r="C7" s="9">
        <v>2463.0</v>
      </c>
      <c r="D7" s="9">
        <v>137.0</v>
      </c>
      <c r="E7" s="9">
        <v>2915.0</v>
      </c>
      <c r="F7" s="10">
        <v>19.0</v>
      </c>
      <c r="G7" s="11">
        <v>55.0</v>
      </c>
      <c r="H7" s="11">
        <v>364.0</v>
      </c>
      <c r="I7" s="11">
        <v>346.0</v>
      </c>
      <c r="J7" s="10">
        <v>6.0</v>
      </c>
      <c r="K7" s="10">
        <v>57.0</v>
      </c>
      <c r="L7" s="10">
        <v>507.0</v>
      </c>
      <c r="M7" s="12">
        <f t="shared" si="1"/>
        <v>41551</v>
      </c>
      <c r="N7" s="13">
        <f t="shared" si="2"/>
        <v>-0.02189214002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8" t="s">
        <v>20</v>
      </c>
      <c r="B8" s="9">
        <v>38653.0</v>
      </c>
      <c r="C8" s="9">
        <v>2097.0</v>
      </c>
      <c r="D8" s="9">
        <v>126.0</v>
      </c>
      <c r="E8" s="9">
        <v>3458.0</v>
      </c>
      <c r="F8" s="10">
        <v>10.0</v>
      </c>
      <c r="G8" s="11">
        <v>52.0</v>
      </c>
      <c r="H8" s="11">
        <v>276.0</v>
      </c>
      <c r="I8" s="11">
        <v>213.0</v>
      </c>
      <c r="J8" s="10">
        <v>6.0</v>
      </c>
      <c r="K8" s="10">
        <v>34.0</v>
      </c>
      <c r="L8" s="10">
        <v>344.0</v>
      </c>
      <c r="M8" s="12">
        <f t="shared" si="1"/>
        <v>45269</v>
      </c>
      <c r="N8" s="13">
        <f t="shared" si="2"/>
        <v>0.08948039758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8" t="s">
        <v>21</v>
      </c>
      <c r="B9" s="9">
        <v>40650.0</v>
      </c>
      <c r="C9" s="9">
        <v>3206.0</v>
      </c>
      <c r="D9" s="9">
        <v>53.0</v>
      </c>
      <c r="E9" s="9">
        <v>4374.0</v>
      </c>
      <c r="F9" s="10">
        <v>4.0</v>
      </c>
      <c r="G9" s="11">
        <v>37.0</v>
      </c>
      <c r="H9" s="11">
        <v>658.0</v>
      </c>
      <c r="I9" s="11">
        <v>88.0</v>
      </c>
      <c r="J9" s="10"/>
      <c r="K9" s="10">
        <v>11.0</v>
      </c>
      <c r="L9" s="10">
        <v>257.0</v>
      </c>
      <c r="M9" s="12">
        <f t="shared" si="1"/>
        <v>49338</v>
      </c>
      <c r="N9" s="13">
        <f t="shared" si="2"/>
        <v>0.0898849102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8" t="s">
        <v>22</v>
      </c>
      <c r="B10" s="9">
        <v>40813.0</v>
      </c>
      <c r="C10" s="9">
        <v>5757.0</v>
      </c>
      <c r="D10" s="9">
        <v>6.0</v>
      </c>
      <c r="E10" s="9">
        <v>8983.0</v>
      </c>
      <c r="F10" s="10">
        <v>9.0</v>
      </c>
      <c r="G10" s="11">
        <v>45.0</v>
      </c>
      <c r="H10" s="11">
        <v>436.0</v>
      </c>
      <c r="I10" s="11">
        <v>58.0</v>
      </c>
      <c r="J10" s="10"/>
      <c r="K10" s="10">
        <v>28.0</v>
      </c>
      <c r="L10" s="10">
        <v>215.0</v>
      </c>
      <c r="M10" s="12">
        <f t="shared" si="1"/>
        <v>56350</v>
      </c>
      <c r="N10" s="13">
        <f t="shared" si="2"/>
        <v>0.1421216912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8" t="s">
        <v>23</v>
      </c>
      <c r="B11" s="9">
        <v>41378.0</v>
      </c>
      <c r="C11" s="9">
        <v>6602.0</v>
      </c>
      <c r="D11" s="9">
        <v>62.0</v>
      </c>
      <c r="E11" s="9">
        <v>9319.0</v>
      </c>
      <c r="F11" s="10">
        <v>32.0</v>
      </c>
      <c r="G11" s="11">
        <v>11.0</v>
      </c>
      <c r="H11" s="11">
        <v>256.0</v>
      </c>
      <c r="I11" s="11">
        <v>83.0</v>
      </c>
      <c r="J11" s="10">
        <v>1.0</v>
      </c>
      <c r="K11" s="10">
        <v>56.0</v>
      </c>
      <c r="L11" s="10">
        <v>220.0</v>
      </c>
      <c r="M11" s="12">
        <f t="shared" si="1"/>
        <v>58020</v>
      </c>
      <c r="N11" s="13">
        <f t="shared" si="2"/>
        <v>0.02963620231</v>
      </c>
      <c r="O11" s="14" t="s">
        <v>16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8" t="s">
        <v>24</v>
      </c>
      <c r="B12" s="9">
        <v>39524.0</v>
      </c>
      <c r="C12" s="9">
        <v>8040.0</v>
      </c>
      <c r="D12" s="9">
        <v>1271.0</v>
      </c>
      <c r="E12" s="9">
        <v>5943.0</v>
      </c>
      <c r="F12" s="10">
        <v>109.0</v>
      </c>
      <c r="G12" s="11">
        <v>55.0</v>
      </c>
      <c r="H12" s="11">
        <v>248.0</v>
      </c>
      <c r="I12" s="11">
        <v>135.0</v>
      </c>
      <c r="J12" s="10">
        <v>4.0</v>
      </c>
      <c r="K12" s="10">
        <v>120.0</v>
      </c>
      <c r="L12" s="10">
        <v>296.0</v>
      </c>
      <c r="M12" s="12">
        <f t="shared" si="1"/>
        <v>55745</v>
      </c>
      <c r="N12" s="13">
        <f t="shared" si="2"/>
        <v>-0.03921061703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8" t="s">
        <v>25</v>
      </c>
      <c r="B13" s="9">
        <v>43781.0</v>
      </c>
      <c r="C13" s="9">
        <v>8400.0</v>
      </c>
      <c r="D13" s="9">
        <v>3569.0</v>
      </c>
      <c r="E13" s="9">
        <v>5847.0</v>
      </c>
      <c r="F13" s="10">
        <v>160.0</v>
      </c>
      <c r="G13" s="11">
        <v>50.0</v>
      </c>
      <c r="H13" s="11">
        <v>291.0</v>
      </c>
      <c r="I13" s="11">
        <v>334.0</v>
      </c>
      <c r="J13" s="10">
        <v>4.0</v>
      </c>
      <c r="K13" s="10">
        <v>94.0</v>
      </c>
      <c r="L13" s="10">
        <v>619.0</v>
      </c>
      <c r="M13" s="12">
        <f t="shared" si="1"/>
        <v>63149</v>
      </c>
      <c r="N13" s="13">
        <f t="shared" si="2"/>
        <v>0.1328190869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8" t="s">
        <v>26</v>
      </c>
      <c r="B14" s="9">
        <v>43824.0</v>
      </c>
      <c r="C14" s="9">
        <v>7211.0</v>
      </c>
      <c r="D14" s="9">
        <v>3946.0</v>
      </c>
      <c r="E14" s="9">
        <v>5715.0</v>
      </c>
      <c r="F14" s="10">
        <v>130.0</v>
      </c>
      <c r="G14" s="11">
        <v>91.0</v>
      </c>
      <c r="H14" s="11">
        <v>286.0</v>
      </c>
      <c r="I14" s="11">
        <v>522.0</v>
      </c>
      <c r="J14" s="10">
        <v>14.0</v>
      </c>
      <c r="K14" s="10">
        <v>57.0</v>
      </c>
      <c r="L14" s="10">
        <v>668.0</v>
      </c>
      <c r="M14" s="12">
        <f t="shared" si="1"/>
        <v>62464</v>
      </c>
      <c r="N14" s="13">
        <f t="shared" si="2"/>
        <v>-0.010847361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8" t="s">
        <v>27</v>
      </c>
      <c r="B15" s="9">
        <v>46691.0</v>
      </c>
      <c r="C15" s="9">
        <v>7454.0</v>
      </c>
      <c r="D15" s="9">
        <v>4048.0</v>
      </c>
      <c r="E15" s="9">
        <v>4104.0</v>
      </c>
      <c r="F15" s="10">
        <v>105.0</v>
      </c>
      <c r="G15" s="11">
        <v>128.0</v>
      </c>
      <c r="H15" s="11">
        <v>205.0</v>
      </c>
      <c r="I15" s="11">
        <v>593.0</v>
      </c>
      <c r="J15" s="10">
        <v>14.0</v>
      </c>
      <c r="K15" s="10">
        <v>77.0</v>
      </c>
      <c r="L15" s="10">
        <v>735.0</v>
      </c>
      <c r="M15" s="12">
        <f t="shared" si="1"/>
        <v>64154</v>
      </c>
      <c r="N15" s="13">
        <f t="shared" si="2"/>
        <v>0.02705558402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28</v>
      </c>
      <c r="B16" s="9">
        <v>44903.0</v>
      </c>
      <c r="C16" s="9">
        <v>11627.0</v>
      </c>
      <c r="D16" s="9">
        <v>4527.0</v>
      </c>
      <c r="E16" s="9">
        <v>3083.0</v>
      </c>
      <c r="F16" s="10">
        <v>123.0</v>
      </c>
      <c r="G16" s="11">
        <v>237.0</v>
      </c>
      <c r="H16" s="11">
        <v>159.0</v>
      </c>
      <c r="I16" s="11">
        <v>780.0</v>
      </c>
      <c r="J16" s="10">
        <v>25.0</v>
      </c>
      <c r="K16" s="10">
        <v>108.0</v>
      </c>
      <c r="L16" s="10">
        <v>818.0</v>
      </c>
      <c r="M16" s="12">
        <f t="shared" si="1"/>
        <v>66390</v>
      </c>
      <c r="N16" s="13">
        <f t="shared" si="2"/>
        <v>0.03485363344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8" t="s">
        <v>29</v>
      </c>
      <c r="B17" s="9">
        <v>40515.0</v>
      </c>
      <c r="C17" s="9">
        <v>14302.0</v>
      </c>
      <c r="D17" s="9">
        <v>4225.0</v>
      </c>
      <c r="E17" s="9">
        <v>3224.0</v>
      </c>
      <c r="F17" s="10">
        <v>99.0</v>
      </c>
      <c r="G17" s="11">
        <v>287.0</v>
      </c>
      <c r="H17" s="11">
        <v>174.0</v>
      </c>
      <c r="I17" s="11">
        <v>784.0</v>
      </c>
      <c r="J17" s="10">
        <v>18.0</v>
      </c>
      <c r="K17" s="10">
        <v>86.0</v>
      </c>
      <c r="L17" s="10">
        <v>817.0</v>
      </c>
      <c r="M17" s="12">
        <f t="shared" si="1"/>
        <v>64531</v>
      </c>
      <c r="N17" s="13">
        <f t="shared" si="2"/>
        <v>-0.028001205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8" t="s">
        <v>30</v>
      </c>
      <c r="B18" s="9">
        <v>34614.0</v>
      </c>
      <c r="C18" s="9">
        <v>11288.0</v>
      </c>
      <c r="D18" s="9">
        <v>4883.0</v>
      </c>
      <c r="E18" s="9">
        <v>2966.0</v>
      </c>
      <c r="F18" s="10">
        <v>71.0</v>
      </c>
      <c r="G18" s="11">
        <v>579.0</v>
      </c>
      <c r="H18" s="11">
        <v>151.0</v>
      </c>
      <c r="I18" s="11">
        <v>661.0</v>
      </c>
      <c r="J18" s="10">
        <v>31.0</v>
      </c>
      <c r="K18" s="10">
        <v>68.0</v>
      </c>
      <c r="L18" s="10">
        <v>930.0</v>
      </c>
      <c r="M18" s="12">
        <f t="shared" si="1"/>
        <v>56242</v>
      </c>
      <c r="N18" s="13">
        <f t="shared" si="2"/>
        <v>-0.1284498923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8" t="s">
        <v>31</v>
      </c>
      <c r="B19" s="9">
        <v>41312.0</v>
      </c>
      <c r="C19" s="9">
        <v>10050.0</v>
      </c>
      <c r="D19" s="9">
        <v>4510.0</v>
      </c>
      <c r="E19" s="9">
        <v>2002.0</v>
      </c>
      <c r="F19" s="10">
        <v>72.0</v>
      </c>
      <c r="G19" s="11">
        <v>1005.0</v>
      </c>
      <c r="H19" s="11">
        <v>150.0</v>
      </c>
      <c r="I19" s="11">
        <v>542.0</v>
      </c>
      <c r="J19" s="10">
        <v>237.0</v>
      </c>
      <c r="K19" s="10">
        <v>40.0</v>
      </c>
      <c r="L19" s="10">
        <v>993.0</v>
      </c>
      <c r="M19" s="12">
        <f t="shared" si="1"/>
        <v>60913</v>
      </c>
      <c r="N19" s="13">
        <f t="shared" si="2"/>
        <v>0.08305181181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8" t="s">
        <v>32</v>
      </c>
      <c r="B20" s="9">
        <v>37002.0</v>
      </c>
      <c r="C20" s="9">
        <v>8215.0</v>
      </c>
      <c r="D20" s="9">
        <v>4171.0</v>
      </c>
      <c r="E20" s="9">
        <v>2124.0</v>
      </c>
      <c r="F20" s="10">
        <v>50.0</v>
      </c>
      <c r="G20" s="11">
        <v>405.0</v>
      </c>
      <c r="H20" s="11">
        <v>195.0</v>
      </c>
      <c r="I20" s="11">
        <v>566.0</v>
      </c>
      <c r="J20" s="10">
        <v>277.0</v>
      </c>
      <c r="K20" s="10">
        <v>25.0</v>
      </c>
      <c r="L20" s="10">
        <v>1029.0</v>
      </c>
      <c r="M20" s="12">
        <f t="shared" si="1"/>
        <v>54059</v>
      </c>
      <c r="N20" s="13">
        <f t="shared" si="2"/>
        <v>-0.1125211367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8" t="s">
        <v>33</v>
      </c>
      <c r="B21" s="9">
        <v>24886.0</v>
      </c>
      <c r="C21" s="9">
        <v>5651.0</v>
      </c>
      <c r="D21" s="9">
        <v>3810.0</v>
      </c>
      <c r="E21" s="9">
        <v>2189.0</v>
      </c>
      <c r="F21" s="10">
        <v>96.0</v>
      </c>
      <c r="G21" s="11">
        <v>253.0</v>
      </c>
      <c r="H21" s="11">
        <v>193.0</v>
      </c>
      <c r="I21" s="11">
        <v>560.0</v>
      </c>
      <c r="J21" s="10">
        <v>256.0</v>
      </c>
      <c r="K21" s="10">
        <v>39.0</v>
      </c>
      <c r="L21" s="10">
        <v>1076.0</v>
      </c>
      <c r="M21" s="12">
        <f t="shared" si="1"/>
        <v>39009</v>
      </c>
      <c r="N21" s="13">
        <f t="shared" si="2"/>
        <v>-0.2783995264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8" t="s">
        <v>34</v>
      </c>
      <c r="B22" s="9">
        <v>24123.0</v>
      </c>
      <c r="C22" s="9">
        <v>6712.0</v>
      </c>
      <c r="D22" s="9">
        <v>4219.0</v>
      </c>
      <c r="E22" s="9">
        <v>2597.0</v>
      </c>
      <c r="F22" s="10">
        <v>125.0</v>
      </c>
      <c r="G22" s="11">
        <v>186.0</v>
      </c>
      <c r="H22" s="11">
        <v>225.0</v>
      </c>
      <c r="I22" s="11">
        <v>550.0</v>
      </c>
      <c r="J22" s="10">
        <v>422.0</v>
      </c>
      <c r="K22" s="10">
        <v>345.0</v>
      </c>
      <c r="L22" s="10">
        <v>1003.0</v>
      </c>
      <c r="M22" s="12">
        <f t="shared" si="1"/>
        <v>40507</v>
      </c>
      <c r="N22" s="13">
        <f t="shared" si="2"/>
        <v>0.03840139455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8" t="s">
        <v>35</v>
      </c>
      <c r="B23" s="9">
        <v>31324.0</v>
      </c>
      <c r="C23" s="9">
        <v>8245.0</v>
      </c>
      <c r="D23" s="9">
        <v>6468.0</v>
      </c>
      <c r="E23" s="9">
        <v>2298.0</v>
      </c>
      <c r="F23" s="10">
        <v>371.0</v>
      </c>
      <c r="G23" s="11">
        <v>261.0</v>
      </c>
      <c r="H23" s="11">
        <v>174.0</v>
      </c>
      <c r="I23" s="11">
        <v>552.0</v>
      </c>
      <c r="J23" s="10">
        <v>110.0</v>
      </c>
      <c r="K23" s="10">
        <v>336.0</v>
      </c>
      <c r="L23" s="10">
        <v>892.0</v>
      </c>
      <c r="M23" s="12">
        <f t="shared" si="1"/>
        <v>51031</v>
      </c>
      <c r="N23" s="13">
        <f t="shared" si="2"/>
        <v>0.2598069469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8" t="s">
        <v>36</v>
      </c>
      <c r="B24" s="9">
        <v>31287.0</v>
      </c>
      <c r="C24" s="9">
        <v>9737.0</v>
      </c>
      <c r="D24" s="9">
        <v>6021.0</v>
      </c>
      <c r="E24" s="9">
        <v>1965.0</v>
      </c>
      <c r="F24" s="10">
        <v>823.0</v>
      </c>
      <c r="G24" s="11">
        <v>284.0</v>
      </c>
      <c r="H24" s="11">
        <v>176.0</v>
      </c>
      <c r="I24" s="11">
        <v>507.0</v>
      </c>
      <c r="J24" s="10">
        <v>62.0</v>
      </c>
      <c r="K24" s="10">
        <v>411.0</v>
      </c>
      <c r="L24" s="10">
        <v>781.0</v>
      </c>
      <c r="M24" s="12">
        <f t="shared" si="1"/>
        <v>52054</v>
      </c>
      <c r="N24" s="13">
        <f t="shared" si="2"/>
        <v>0.02004663832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8" t="s">
        <v>37</v>
      </c>
      <c r="B25" s="9">
        <v>36557.0</v>
      </c>
      <c r="C25" s="9">
        <v>8795.0</v>
      </c>
      <c r="D25" s="9">
        <v>5734.0</v>
      </c>
      <c r="E25" s="9">
        <v>2603.0</v>
      </c>
      <c r="F25" s="10">
        <v>982.0</v>
      </c>
      <c r="G25" s="11">
        <v>624.0</v>
      </c>
      <c r="H25" s="11">
        <v>271.0</v>
      </c>
      <c r="I25" s="11">
        <v>518.0</v>
      </c>
      <c r="J25" s="10">
        <v>55.0</v>
      </c>
      <c r="K25" s="10">
        <v>451.0</v>
      </c>
      <c r="L25" s="10">
        <v>1130.0</v>
      </c>
      <c r="M25" s="12">
        <f t="shared" si="1"/>
        <v>57720</v>
      </c>
      <c r="N25" s="13">
        <f t="shared" si="2"/>
        <v>0.1088485035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8" t="s">
        <v>38</v>
      </c>
      <c r="B26" s="9">
        <v>33916.0</v>
      </c>
      <c r="C26" s="9">
        <v>9521.0</v>
      </c>
      <c r="D26" s="9">
        <v>5929.0</v>
      </c>
      <c r="E26" s="9">
        <v>2223.0</v>
      </c>
      <c r="F26" s="10">
        <v>662.0</v>
      </c>
      <c r="G26" s="11">
        <v>382.0</v>
      </c>
      <c r="H26" s="11">
        <v>225.0</v>
      </c>
      <c r="I26" s="11">
        <v>445.0</v>
      </c>
      <c r="J26" s="10">
        <v>77.0</v>
      </c>
      <c r="K26" s="10">
        <v>586.0</v>
      </c>
      <c r="L26" s="10">
        <v>1171.0</v>
      </c>
      <c r="M26" s="12">
        <f t="shared" si="1"/>
        <v>55137</v>
      </c>
      <c r="N26" s="13">
        <f t="shared" si="2"/>
        <v>-0.04475051975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8" t="s">
        <v>39</v>
      </c>
      <c r="B27" s="9">
        <v>42350.0</v>
      </c>
      <c r="C27" s="9">
        <v>10108.0</v>
      </c>
      <c r="D27" s="9">
        <v>5993.0</v>
      </c>
      <c r="E27" s="9">
        <v>2647.0</v>
      </c>
      <c r="F27" s="10">
        <v>859.0</v>
      </c>
      <c r="G27" s="11">
        <v>131.0</v>
      </c>
      <c r="H27" s="11">
        <v>309.0</v>
      </c>
      <c r="I27" s="11">
        <v>393.0</v>
      </c>
      <c r="J27" s="10">
        <v>289.0</v>
      </c>
      <c r="K27" s="10">
        <v>579.0</v>
      </c>
      <c r="L27" s="10">
        <v>1266.0</v>
      </c>
      <c r="M27" s="12">
        <f t="shared" si="1"/>
        <v>64924</v>
      </c>
      <c r="N27" s="13">
        <f t="shared" si="2"/>
        <v>0.1775033099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8" t="s">
        <v>40</v>
      </c>
      <c r="B28" s="9">
        <v>40280.0</v>
      </c>
      <c r="C28" s="9">
        <v>13598.0</v>
      </c>
      <c r="D28" s="9">
        <v>7062.0</v>
      </c>
      <c r="E28" s="9">
        <v>3027.0</v>
      </c>
      <c r="F28" s="10">
        <v>1250.0</v>
      </c>
      <c r="G28" s="11">
        <v>394.0</v>
      </c>
      <c r="H28" s="11">
        <v>478.0</v>
      </c>
      <c r="I28" s="11">
        <v>367.0</v>
      </c>
      <c r="J28" s="10">
        <v>480.0</v>
      </c>
      <c r="K28" s="10">
        <v>685.0</v>
      </c>
      <c r="L28" s="10">
        <v>1407.0</v>
      </c>
      <c r="M28" s="12">
        <f t="shared" si="1"/>
        <v>69028</v>
      </c>
      <c r="N28" s="13">
        <f t="shared" si="2"/>
        <v>0.06321237139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5">
        <v>2006.0</v>
      </c>
      <c r="B29" s="16">
        <v>49522.0</v>
      </c>
      <c r="C29" s="16">
        <v>13230.0</v>
      </c>
      <c r="D29" s="16">
        <v>9742.0</v>
      </c>
      <c r="E29" s="16">
        <v>3735.0</v>
      </c>
      <c r="F29" s="17">
        <v>954.0</v>
      </c>
      <c r="G29" s="18">
        <v>1973.0</v>
      </c>
      <c r="H29" s="18">
        <v>556.0</v>
      </c>
      <c r="I29" s="18">
        <v>457.0</v>
      </c>
      <c r="J29" s="17">
        <v>281.0</v>
      </c>
      <c r="K29" s="17">
        <v>898.0</v>
      </c>
      <c r="L29" s="17">
        <v>1619.0</v>
      </c>
      <c r="M29" s="12">
        <f t="shared" si="1"/>
        <v>82967</v>
      </c>
      <c r="N29" s="13">
        <f t="shared" si="2"/>
        <v>0.2019325491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9">
        <v>2007.0</v>
      </c>
      <c r="B30" s="20">
        <v>46420.0</v>
      </c>
      <c r="C30" s="20">
        <v>14572.0</v>
      </c>
      <c r="D30" s="20">
        <v>8806.0</v>
      </c>
      <c r="E30" s="20">
        <v>3467.0</v>
      </c>
      <c r="F30" s="20">
        <v>1490.0</v>
      </c>
      <c r="G30" s="20">
        <v>1639.0</v>
      </c>
      <c r="H30" s="20">
        <v>654.0</v>
      </c>
      <c r="I30" s="20">
        <v>424.0</v>
      </c>
      <c r="J30" s="20">
        <v>576.0</v>
      </c>
      <c r="K30" s="20">
        <v>933.0</v>
      </c>
      <c r="L30" s="20">
        <v>1618.0</v>
      </c>
      <c r="M30" s="12">
        <f t="shared" si="1"/>
        <v>80599</v>
      </c>
      <c r="N30" s="13">
        <f t="shared" si="2"/>
        <v>-0.02854146829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9">
        <v>2008.0</v>
      </c>
      <c r="B31" s="21">
        <v>34201.0</v>
      </c>
      <c r="C31" s="21">
        <v>16443.0</v>
      </c>
      <c r="D31" s="21">
        <v>7682.0</v>
      </c>
      <c r="E31" s="21">
        <v>3657.0</v>
      </c>
      <c r="F31" s="21">
        <v>2405.0</v>
      </c>
      <c r="G31" s="21">
        <v>1252.0</v>
      </c>
      <c r="H31" s="21">
        <v>552.0</v>
      </c>
      <c r="I31" s="21">
        <v>489.0</v>
      </c>
      <c r="J31" s="21">
        <v>1482.0</v>
      </c>
      <c r="K31" s="21">
        <v>907.0</v>
      </c>
      <c r="L31" s="21">
        <v>1730.0</v>
      </c>
      <c r="M31" s="12">
        <f t="shared" si="1"/>
        <v>70800</v>
      </c>
      <c r="N31" s="13">
        <f t="shared" si="2"/>
        <v>-0.1215771908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9">
        <v>2009.0</v>
      </c>
      <c r="B32" s="21">
        <v>40598.0</v>
      </c>
      <c r="C32" s="21">
        <v>19967.0</v>
      </c>
      <c r="D32" s="21">
        <v>5278.0</v>
      </c>
      <c r="E32" s="21">
        <v>3850.0</v>
      </c>
      <c r="F32" s="21">
        <v>2734.0</v>
      </c>
      <c r="G32" s="21">
        <v>1725.0</v>
      </c>
      <c r="H32" s="21">
        <v>646.0</v>
      </c>
      <c r="I32" s="21">
        <v>518.0</v>
      </c>
      <c r="J32" s="21">
        <v>1458.0</v>
      </c>
      <c r="K32" s="21">
        <v>970.0</v>
      </c>
      <c r="L32" s="21">
        <v>1974.0</v>
      </c>
      <c r="M32" s="22">
        <f t="shared" si="1"/>
        <v>79718</v>
      </c>
      <c r="N32" s="13">
        <f t="shared" si="2"/>
        <v>0.125960452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9">
        <v>2010.0</v>
      </c>
      <c r="B33" s="21">
        <v>42007.0</v>
      </c>
      <c r="C33" s="21">
        <v>27302.0</v>
      </c>
      <c r="D33" s="21">
        <v>3766.0</v>
      </c>
      <c r="E33" s="21">
        <v>3062.0</v>
      </c>
      <c r="F33" s="21">
        <v>3319.0</v>
      </c>
      <c r="G33" s="21">
        <v>1114.0</v>
      </c>
      <c r="H33" s="21">
        <v>817.0</v>
      </c>
      <c r="I33" s="21">
        <v>510.0</v>
      </c>
      <c r="J33" s="21">
        <v>1565.0</v>
      </c>
      <c r="K33" s="21">
        <v>693.0</v>
      </c>
      <c r="L33" s="21">
        <v>1920.0</v>
      </c>
      <c r="M33" s="22">
        <f t="shared" si="1"/>
        <v>86075</v>
      </c>
      <c r="N33" s="13">
        <f t="shared" si="2"/>
        <v>0.07974359618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5">
        <v>2011.0</v>
      </c>
      <c r="B34" s="23">
        <v>38463.0</v>
      </c>
      <c r="C34" s="23">
        <v>26203.0</v>
      </c>
      <c r="D34" s="23">
        <v>3965.0</v>
      </c>
      <c r="E34" s="23">
        <v>3957.0</v>
      </c>
      <c r="F34" s="23">
        <v>3632.0</v>
      </c>
      <c r="G34" s="23">
        <v>1185.0</v>
      </c>
      <c r="H34" s="23">
        <v>749.0</v>
      </c>
      <c r="I34" s="23">
        <v>590.0</v>
      </c>
      <c r="J34" s="23">
        <v>1618.0</v>
      </c>
      <c r="K34" s="23">
        <v>871.0</v>
      </c>
      <c r="L34" s="23">
        <v>2177.0</v>
      </c>
      <c r="M34" s="12">
        <f t="shared" si="1"/>
        <v>83410</v>
      </c>
      <c r="N34" s="13">
        <f t="shared" si="2"/>
        <v>-0.0309613709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9">
        <v>2012.0</v>
      </c>
      <c r="B35" s="23">
        <v>39124.0</v>
      </c>
      <c r="C35" s="23">
        <v>24354.0</v>
      </c>
      <c r="D35" s="23">
        <v>4759.0</v>
      </c>
      <c r="E35" s="23">
        <v>4259.0</v>
      </c>
      <c r="F35" s="23">
        <v>3818.0</v>
      </c>
      <c r="G35" s="23">
        <v>1170.0</v>
      </c>
      <c r="H35" s="23">
        <v>881.0</v>
      </c>
      <c r="I35" s="23">
        <v>553.0</v>
      </c>
      <c r="J35" s="23">
        <v>1632.0</v>
      </c>
      <c r="K35" s="23">
        <v>808.0</v>
      </c>
      <c r="L35" s="23">
        <v>2282.0</v>
      </c>
      <c r="M35" s="12">
        <f t="shared" si="1"/>
        <v>83640</v>
      </c>
      <c r="N35" s="13">
        <f t="shared" si="2"/>
        <v>0.002757463134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9">
        <v>2013.0</v>
      </c>
      <c r="B36" s="24">
        <v>38637.0</v>
      </c>
      <c r="C36" s="25">
        <v>19041.0</v>
      </c>
      <c r="D36" s="25">
        <v>4554.0</v>
      </c>
      <c r="E36" s="25">
        <v>4748.0</v>
      </c>
      <c r="F36" s="25">
        <v>4526.0</v>
      </c>
      <c r="G36" s="25">
        <v>888.0</v>
      </c>
      <c r="H36" s="25">
        <v>829.0</v>
      </c>
      <c r="I36" s="25">
        <v>609.0</v>
      </c>
      <c r="J36" s="25">
        <v>1419.0</v>
      </c>
      <c r="K36" s="25">
        <v>868.0</v>
      </c>
      <c r="L36" s="26">
        <v>2109.0</v>
      </c>
      <c r="M36" s="12">
        <f t="shared" si="1"/>
        <v>78228</v>
      </c>
      <c r="N36" s="13">
        <f t="shared" si="2"/>
        <v>-0.06470588235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9">
        <v>2014.0</v>
      </c>
      <c r="B37" s="24">
        <v>39594.0</v>
      </c>
      <c r="C37" s="25">
        <v>22479.0</v>
      </c>
      <c r="D37" s="25">
        <v>4341.0</v>
      </c>
      <c r="E37" s="25">
        <v>4467.0</v>
      </c>
      <c r="F37" s="25">
        <v>3275.0</v>
      </c>
      <c r="G37" s="25">
        <v>974.0</v>
      </c>
      <c r="H37" s="25">
        <v>783.0</v>
      </c>
      <c r="I37" s="25">
        <v>578.0</v>
      </c>
      <c r="J37" s="25">
        <v>982.0</v>
      </c>
      <c r="K37" s="25">
        <v>834.0</v>
      </c>
      <c r="L37" s="26">
        <v>2382.0</v>
      </c>
      <c r="M37" s="12">
        <f t="shared" si="1"/>
        <v>80689</v>
      </c>
      <c r="N37" s="13">
        <f t="shared" si="2"/>
        <v>0.03145932403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9">
        <v>2015.0</v>
      </c>
      <c r="B38" s="24">
        <v>40814.0</v>
      </c>
      <c r="C38" s="25">
        <v>33700.0</v>
      </c>
      <c r="D38" s="25">
        <v>4387.0</v>
      </c>
      <c r="E38" s="25">
        <v>4860.0</v>
      </c>
      <c r="F38" s="25">
        <v>2452.0</v>
      </c>
      <c r="G38" s="25">
        <v>1197.0</v>
      </c>
      <c r="H38" s="25">
        <v>936.0</v>
      </c>
      <c r="I38" s="25">
        <v>651.0</v>
      </c>
      <c r="J38" s="25">
        <v>700.0</v>
      </c>
      <c r="K38" s="25">
        <v>1005.0</v>
      </c>
      <c r="L38" s="26">
        <v>2296.0</v>
      </c>
      <c r="M38" s="22">
        <f t="shared" si="1"/>
        <v>92998</v>
      </c>
      <c r="N38" s="13">
        <f t="shared" si="2"/>
        <v>0.1525486745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9">
        <v>2016.0</v>
      </c>
      <c r="B39" s="24">
        <v>41298.0</v>
      </c>
      <c r="C39" s="25">
        <v>29039.0</v>
      </c>
      <c r="D39" s="25">
        <v>4313.0</v>
      </c>
      <c r="E39" s="25">
        <v>4819.0</v>
      </c>
      <c r="F39" s="25">
        <v>2451.0</v>
      </c>
      <c r="G39" s="25">
        <v>1512.0</v>
      </c>
      <c r="H39" s="25">
        <v>1129.0</v>
      </c>
      <c r="I39" s="25">
        <v>613.0</v>
      </c>
      <c r="J39" s="25">
        <v>694.0</v>
      </c>
      <c r="K39" s="25">
        <v>966.0</v>
      </c>
      <c r="L39" s="26">
        <v>2520.0</v>
      </c>
      <c r="M39" s="22">
        <f t="shared" si="1"/>
        <v>89354</v>
      </c>
      <c r="N39" s="13">
        <f t="shared" si="2"/>
        <v>-0.03918363836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9">
        <v>2017.0</v>
      </c>
      <c r="B40" s="24">
        <v>34956.0</v>
      </c>
      <c r="C40" s="25">
        <v>27376.0</v>
      </c>
      <c r="D40" s="25">
        <v>4129.0</v>
      </c>
      <c r="E40" s="25">
        <v>3993.0</v>
      </c>
      <c r="F40" s="25">
        <v>2241.0</v>
      </c>
      <c r="G40" s="25">
        <v>1236.0</v>
      </c>
      <c r="H40" s="25">
        <v>1015.0</v>
      </c>
      <c r="I40" s="25">
        <v>616.0</v>
      </c>
      <c r="J40" s="25">
        <v>616.0</v>
      </c>
      <c r="K40" s="25">
        <v>920.0</v>
      </c>
      <c r="L40" s="26">
        <v>2681.0</v>
      </c>
      <c r="M40" s="22">
        <f t="shared" si="1"/>
        <v>79779</v>
      </c>
      <c r="N40" s="13">
        <f t="shared" si="2"/>
        <v>-0.1071580455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9">
        <v>2018.0</v>
      </c>
      <c r="B41" s="24">
        <v>35839.0</v>
      </c>
      <c r="C41" s="25">
        <v>23014.0</v>
      </c>
      <c r="D41" s="25">
        <v>3962.0</v>
      </c>
      <c r="E41" s="25">
        <v>2937.0</v>
      </c>
      <c r="F41" s="25">
        <v>1459.0</v>
      </c>
      <c r="G41" s="25">
        <v>617.0</v>
      </c>
      <c r="H41" s="25">
        <v>1025.0</v>
      </c>
      <c r="I41" s="25">
        <v>687.0</v>
      </c>
      <c r="J41" s="25">
        <v>687.0</v>
      </c>
      <c r="K41" s="25">
        <v>694.0</v>
      </c>
      <c r="L41" s="26">
        <v>2798.0</v>
      </c>
      <c r="M41" s="22">
        <f t="shared" si="1"/>
        <v>73719</v>
      </c>
      <c r="N41" s="13">
        <f t="shared" si="2"/>
        <v>-0.07595983906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9">
        <v>2019.0</v>
      </c>
      <c r="B42" s="24">
        <v>32698.0</v>
      </c>
      <c r="C42" s="25">
        <v>18190.0</v>
      </c>
      <c r="D42" s="25">
        <v>3862.0</v>
      </c>
      <c r="E42" s="25">
        <v>2468.0</v>
      </c>
      <c r="F42" s="25">
        <v>774.0</v>
      </c>
      <c r="G42" s="25">
        <v>1178.0</v>
      </c>
      <c r="H42" s="25">
        <v>1345.0</v>
      </c>
      <c r="I42" s="25">
        <v>730.0</v>
      </c>
      <c r="J42" s="25">
        <v>653.0</v>
      </c>
      <c r="K42" s="25">
        <v>546.0</v>
      </c>
      <c r="L42" s="26">
        <v>2720.0</v>
      </c>
      <c r="M42" s="22">
        <f t="shared" si="1"/>
        <v>65164</v>
      </c>
      <c r="N42" s="13">
        <f t="shared" si="2"/>
        <v>-0.1160487798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9">
        <v>2020.0</v>
      </c>
      <c r="B43" s="27">
        <v>6539.0</v>
      </c>
      <c r="C43" s="28">
        <v>4579.0</v>
      </c>
      <c r="D43" s="28">
        <v>1100.0</v>
      </c>
      <c r="E43" s="28">
        <v>777.0</v>
      </c>
      <c r="F43" s="28">
        <v>232.0</v>
      </c>
      <c r="G43" s="28">
        <v>477.0</v>
      </c>
      <c r="H43" s="28">
        <v>442.0</v>
      </c>
      <c r="I43" s="28">
        <v>304.0</v>
      </c>
      <c r="J43" s="28">
        <v>219.0</v>
      </c>
      <c r="K43" s="28">
        <v>162.0</v>
      </c>
      <c r="L43" s="29">
        <v>872.0</v>
      </c>
      <c r="M43" s="30">
        <f t="shared" si="1"/>
        <v>15703</v>
      </c>
      <c r="N43" s="13">
        <f t="shared" si="2"/>
        <v>-0.7590233871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31" t="s">
        <v>13</v>
      </c>
      <c r="B44" s="32">
        <f t="shared" ref="B44:M44" si="3">SUM(B4:B43)</f>
        <v>1513314</v>
      </c>
      <c r="C44" s="32">
        <f t="shared" si="3"/>
        <v>512638</v>
      </c>
      <c r="D44" s="32">
        <f t="shared" si="3"/>
        <v>156120</v>
      </c>
      <c r="E44" s="32">
        <f t="shared" si="3"/>
        <v>146953</v>
      </c>
      <c r="F44" s="32">
        <f t="shared" si="3"/>
        <v>41946</v>
      </c>
      <c r="G44" s="32">
        <f t="shared" si="3"/>
        <v>23767</v>
      </c>
      <c r="H44" s="32">
        <f t="shared" si="3"/>
        <v>19375</v>
      </c>
      <c r="I44" s="32">
        <f t="shared" si="3"/>
        <v>18516</v>
      </c>
      <c r="J44" s="32">
        <f t="shared" si="3"/>
        <v>16993</v>
      </c>
      <c r="K44" s="32">
        <f t="shared" si="3"/>
        <v>16429</v>
      </c>
      <c r="L44" s="32">
        <f t="shared" si="3"/>
        <v>49678</v>
      </c>
      <c r="M44" s="32">
        <f t="shared" si="3"/>
        <v>2515729</v>
      </c>
      <c r="N44" s="33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21.0" customHeight="1">
      <c r="A45" s="35" t="s">
        <v>41</v>
      </c>
      <c r="B45" s="36">
        <f t="shared" ref="B45:L45" si="4">+B44/$M$44</f>
        <v>0.601540945</v>
      </c>
      <c r="C45" s="36">
        <f t="shared" si="4"/>
        <v>0.2037731409</v>
      </c>
      <c r="D45" s="36">
        <f t="shared" si="4"/>
        <v>0.06205755866</v>
      </c>
      <c r="E45" s="36">
        <f t="shared" si="4"/>
        <v>0.05841368446</v>
      </c>
      <c r="F45" s="36">
        <f t="shared" si="4"/>
        <v>0.01667349703</v>
      </c>
      <c r="G45" s="36">
        <f t="shared" si="4"/>
        <v>0.009447360984</v>
      </c>
      <c r="H45" s="36">
        <f t="shared" si="4"/>
        <v>0.00770154496</v>
      </c>
      <c r="I45" s="36">
        <f t="shared" si="4"/>
        <v>0.007360093237</v>
      </c>
      <c r="J45" s="36">
        <f t="shared" si="4"/>
        <v>0.006754702116</v>
      </c>
      <c r="K45" s="36">
        <f t="shared" si="4"/>
        <v>0.006530512627</v>
      </c>
      <c r="L45" s="36">
        <f t="shared" si="4"/>
        <v>0.01974696003</v>
      </c>
      <c r="M45" s="37">
        <f>SUM(B45:L45)</f>
        <v>1</v>
      </c>
      <c r="N45" s="3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5.25" customHeight="1">
      <c r="A46" s="3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40" t="s">
        <v>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40" t="s">
        <v>43</v>
      </c>
      <c r="B48" s="2"/>
      <c r="C48" s="2"/>
      <c r="D48" s="2"/>
      <c r="E48" s="2"/>
      <c r="F48" s="14" t="s">
        <v>16</v>
      </c>
      <c r="G48" s="14" t="s">
        <v>16</v>
      </c>
      <c r="H48" s="2"/>
      <c r="I48" s="2"/>
      <c r="J48" s="2"/>
      <c r="K48" s="2"/>
      <c r="L48" s="41" t="s">
        <v>16</v>
      </c>
      <c r="M48" s="42"/>
      <c r="N48" s="43" t="s">
        <v>16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.75" customHeight="1">
      <c r="A49" s="40"/>
      <c r="B49" s="2"/>
      <c r="C49" s="2"/>
      <c r="D49" s="2"/>
      <c r="E49" s="2"/>
      <c r="F49" s="14"/>
      <c r="G49" s="1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0" customHeight="1">
      <c r="A50" s="44" t="s">
        <v>16</v>
      </c>
      <c r="B50" s="2"/>
      <c r="C50" s="2"/>
      <c r="D50" s="2"/>
      <c r="E50" s="2"/>
      <c r="F50" s="14"/>
      <c r="G50" s="1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45" t="s">
        <v>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42" t="s">
        <v>16</v>
      </c>
      <c r="N51" s="46" t="s">
        <v>16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4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16</v>
      </c>
      <c r="N52" s="46" t="s">
        <v>16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4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4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4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4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4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4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4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4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4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4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4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4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4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4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4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4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4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4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4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4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4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4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4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4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4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4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4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4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4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4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4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4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4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4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4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4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4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4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4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4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4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4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4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4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4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4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4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4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4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4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4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4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4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4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4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4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4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4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4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4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4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4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4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4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4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4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4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4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4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4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4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4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4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4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4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4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4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4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4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4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4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4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4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4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4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4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4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4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4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4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4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4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4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4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4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4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4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4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4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4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4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4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4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4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4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4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4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4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4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4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4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4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4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4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4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4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4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4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4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4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4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4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4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4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4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4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4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4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4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4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4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4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4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4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4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4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4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4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4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4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4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4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4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4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4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4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4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4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4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4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4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4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4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4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4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4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4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4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4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4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4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4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4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4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4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4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4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4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4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4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4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4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4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4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4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4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4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4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4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4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4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4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4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4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4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4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4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4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4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4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4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4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4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4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4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4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4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4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4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4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4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4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4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4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4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4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4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4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4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4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4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4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4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4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4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4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4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4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4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4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4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4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4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4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4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4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4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4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4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4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4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4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4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4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4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4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4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4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4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4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4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4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4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4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4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4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4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4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4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4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4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4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4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4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4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4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4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4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4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4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4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4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4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4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4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4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4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4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4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4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4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4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4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4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4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4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4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4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4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4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4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4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4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4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4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4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4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4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4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4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4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4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4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4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4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4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4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4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4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4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4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4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4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4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4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4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4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4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4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4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4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4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4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4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4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4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4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4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4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4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4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4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4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4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4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4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4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4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4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4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4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4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4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4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4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4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4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4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4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4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4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4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4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4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4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4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4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4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4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4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4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4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4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4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4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4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4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4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4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4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4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4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4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4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4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4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4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4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4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4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4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4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4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4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4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4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4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4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4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4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4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4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4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4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4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4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4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4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4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4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4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4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4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4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4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4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4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4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4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4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4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4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4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4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4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4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4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4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4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4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4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4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4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4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4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4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4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4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4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4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4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4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4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4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4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4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4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4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4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4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4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4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4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4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4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4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4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4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4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4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4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4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4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4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4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4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4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4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4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4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4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4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4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4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4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4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4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4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4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4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4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4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4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4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4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4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4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4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4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4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4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4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4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4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4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4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4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4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4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4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4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4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4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4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4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4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4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4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4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4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4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4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4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4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4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4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4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4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4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4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4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4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4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4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4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4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4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4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4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4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4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4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4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4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4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4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4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4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4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4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4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4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4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4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4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4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4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4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4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4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4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4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4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4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4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4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4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4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4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4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4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4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4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4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4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4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4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4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4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4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4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4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4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4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4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4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4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4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4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4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4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4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4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4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4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4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4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4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4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4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4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4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4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4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4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4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4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4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4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4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4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4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4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4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4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4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4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4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4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4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4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4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4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4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4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4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4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4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4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4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4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4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4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4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4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4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4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4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4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4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4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4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4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4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4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4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4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4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4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4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4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4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4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4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4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4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4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4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4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4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4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4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4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4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4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4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4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4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4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4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4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4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4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4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4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4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4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4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4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4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4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4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4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4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4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4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4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4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4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4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4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4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4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4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4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4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4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4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4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4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4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4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4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4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4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4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4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4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4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4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4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4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4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4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4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4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4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4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4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4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4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4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4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4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4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4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4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4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4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4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4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4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4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4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4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4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4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4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4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4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4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4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4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4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4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4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4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4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4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4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4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4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4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4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4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4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4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4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4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4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4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4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4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4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4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4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4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4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4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4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4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4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4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4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4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4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4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4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4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4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4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4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4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4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4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4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4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4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4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4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4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4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4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4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4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4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4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4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4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4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4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4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4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4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4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4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4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4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4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4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4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4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4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4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4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4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4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4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4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4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4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4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4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4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4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4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4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4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4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4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4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4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4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4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4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4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4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4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4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4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4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4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4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4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4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4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4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4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4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4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4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4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4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4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4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4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4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4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4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4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4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4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4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4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4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4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4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4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4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4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4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4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4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4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4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4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4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4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4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4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4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4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4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4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4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4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4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4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4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4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4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4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4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4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4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4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4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4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4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4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4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4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4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4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4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4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4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4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4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4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4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4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4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4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4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4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4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4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4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4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4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4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4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4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4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4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4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4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4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4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4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4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4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4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4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4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4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4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4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4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4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4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4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4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4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4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4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4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4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4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4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4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4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4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4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4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4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4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4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4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4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4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4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4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4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4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4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4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4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4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4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4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4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4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4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4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4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rintOptions horizontalCentered="1"/>
  <pageMargins bottom="0.5" footer="0.0" header="0.0" left="0.25" right="0.25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2019-05-02T07:36:43Z</dcterms:created>
  <dc:creator>Rosemarie V. Juan</dc:creator>
</cp:coreProperties>
</file>