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7" i="1" l="1"/>
  <c r="G49" i="1"/>
  <c r="B39" i="1"/>
  <c r="B38" i="1"/>
  <c r="C37" i="1" l="1"/>
  <c r="D59" i="1"/>
  <c r="D58" i="1"/>
  <c r="D57" i="1"/>
  <c r="D56" i="1"/>
  <c r="D55" i="1"/>
  <c r="D54" i="1"/>
  <c r="D53" i="1"/>
  <c r="D52" i="1"/>
  <c r="D51" i="1"/>
  <c r="D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E49" i="1"/>
  <c r="D49" i="1"/>
  <c r="F49" i="1" s="1"/>
  <c r="C50" i="1" s="1"/>
  <c r="E42" i="1"/>
  <c r="A38" i="1"/>
  <c r="A39" i="1" s="1"/>
  <c r="A40" i="1" s="1"/>
  <c r="A41" i="1" s="1"/>
  <c r="A42" i="1" s="1"/>
  <c r="D37" i="1"/>
  <c r="E6" i="1"/>
  <c r="H6" i="1"/>
  <c r="F6" i="1"/>
  <c r="D6" i="1"/>
  <c r="G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E50" i="1" l="1"/>
  <c r="F50" i="1" s="1"/>
  <c r="C51" i="1" s="1"/>
  <c r="B7" i="1"/>
  <c r="C7" i="1"/>
  <c r="E51" i="1" l="1"/>
  <c r="F51" i="1" s="1"/>
  <c r="C52" i="1" s="1"/>
  <c r="G50" i="1"/>
  <c r="C38" i="1"/>
  <c r="D38" i="1"/>
  <c r="E38" i="1"/>
  <c r="H7" i="1"/>
  <c r="F7" i="1"/>
  <c r="E7" i="1"/>
  <c r="D7" i="1"/>
  <c r="G7" i="1" s="1"/>
  <c r="G51" i="1" l="1"/>
  <c r="E52" i="1"/>
  <c r="F52" i="1" s="1"/>
  <c r="C53" i="1" s="1"/>
  <c r="D39" i="1"/>
  <c r="C39" i="1"/>
  <c r="B40" i="1" s="1"/>
  <c r="E39" i="1" s="1"/>
  <c r="C8" i="1"/>
  <c r="B8" i="1"/>
  <c r="E53" i="1" l="1"/>
  <c r="F53" i="1" s="1"/>
  <c r="C54" i="1" s="1"/>
  <c r="G52" i="1"/>
  <c r="D40" i="1"/>
  <c r="C40" i="1"/>
  <c r="B41" i="1" s="1"/>
  <c r="E8" i="1"/>
  <c r="D8" i="1"/>
  <c r="G8" i="1" s="1"/>
  <c r="H8" i="1"/>
  <c r="F8" i="1"/>
  <c r="E54" i="1" l="1"/>
  <c r="F54" i="1" s="1"/>
  <c r="C55" i="1" s="1"/>
  <c r="G53" i="1"/>
  <c r="D41" i="1"/>
  <c r="C41" i="1"/>
  <c r="B42" i="1" s="1"/>
  <c r="E41" i="1" s="1"/>
  <c r="E40" i="1"/>
  <c r="C9" i="1"/>
  <c r="B9" i="1"/>
  <c r="E55" i="1" l="1"/>
  <c r="F55" i="1" s="1"/>
  <c r="C56" i="1" s="1"/>
  <c r="G54" i="1"/>
  <c r="D42" i="1"/>
  <c r="C42" i="1"/>
  <c r="D9" i="1"/>
  <c r="G9" i="1" s="1"/>
  <c r="E9" i="1"/>
  <c r="H9" i="1"/>
  <c r="F9" i="1"/>
  <c r="E56" i="1" l="1"/>
  <c r="F56" i="1" s="1"/>
  <c r="C57" i="1" s="1"/>
  <c r="G55" i="1"/>
  <c r="B10" i="1"/>
  <c r="C10" i="1"/>
  <c r="E57" i="1" l="1"/>
  <c r="F57" i="1" s="1"/>
  <c r="C58" i="1" s="1"/>
  <c r="G56" i="1"/>
  <c r="H10" i="1"/>
  <c r="F10" i="1"/>
  <c r="E10" i="1"/>
  <c r="D10" i="1"/>
  <c r="G10" i="1" s="1"/>
  <c r="E58" i="1" l="1"/>
  <c r="F58" i="1" s="1"/>
  <c r="C59" i="1" s="1"/>
  <c r="G57" i="1"/>
  <c r="C11" i="1"/>
  <c r="B11" i="1"/>
  <c r="G59" i="1" l="1"/>
  <c r="E59" i="1"/>
  <c r="F59" i="1" s="1"/>
  <c r="G58" i="1"/>
  <c r="E11" i="1"/>
  <c r="D11" i="1"/>
  <c r="G11" i="1" s="1"/>
  <c r="H11" i="1"/>
  <c r="F11" i="1"/>
  <c r="C12" i="1" l="1"/>
  <c r="B12" i="1"/>
  <c r="D12" i="1" l="1"/>
  <c r="G12" i="1" s="1"/>
  <c r="E12" i="1"/>
  <c r="H12" i="1"/>
  <c r="F12" i="1"/>
  <c r="C13" i="1" l="1"/>
  <c r="B13" i="1"/>
  <c r="D13" i="1" l="1"/>
  <c r="G13" i="1" s="1"/>
  <c r="E13" i="1"/>
  <c r="H13" i="1"/>
  <c r="F13" i="1"/>
  <c r="C14" i="1" l="1"/>
  <c r="B14" i="1"/>
  <c r="E14" i="1" l="1"/>
  <c r="D14" i="1"/>
  <c r="G14" i="1" s="1"/>
  <c r="H14" i="1"/>
  <c r="F14" i="1"/>
  <c r="C15" i="1" l="1"/>
  <c r="B15" i="1"/>
  <c r="E15" i="1" l="1"/>
  <c r="D15" i="1"/>
  <c r="G15" i="1" s="1"/>
  <c r="H15" i="1"/>
  <c r="F15" i="1"/>
  <c r="C16" i="1" l="1"/>
  <c r="B16" i="1"/>
  <c r="E16" i="1" l="1"/>
  <c r="D16" i="1"/>
  <c r="G16" i="1" s="1"/>
  <c r="C17" i="1" s="1"/>
  <c r="H16" i="1"/>
  <c r="F16" i="1"/>
  <c r="F17" i="1"/>
  <c r="B17" i="1"/>
  <c r="H17" i="1" l="1"/>
  <c r="D17" i="1"/>
  <c r="E17" i="1"/>
  <c r="G17" i="1" l="1"/>
  <c r="C18" i="1" s="1"/>
  <c r="H18" i="1" l="1"/>
  <c r="B18" i="1"/>
  <c r="D18" i="1"/>
  <c r="E18" i="1"/>
  <c r="F18" i="1"/>
  <c r="G18" i="1" l="1"/>
  <c r="C19" i="1" s="1"/>
  <c r="F19" i="1" l="1"/>
  <c r="B19" i="1"/>
  <c r="H19" i="1" s="1"/>
  <c r="D19" i="1" l="1"/>
  <c r="G19" i="1" s="1"/>
  <c r="E19" i="1"/>
  <c r="C20" i="1" l="1"/>
  <c r="B20" i="1"/>
  <c r="H20" i="1" l="1"/>
  <c r="F20" i="1"/>
  <c r="D20" i="1"/>
  <c r="G20" i="1" s="1"/>
  <c r="E20" i="1"/>
  <c r="C21" i="1" l="1"/>
  <c r="B21" i="1"/>
  <c r="D21" i="1" l="1"/>
  <c r="G21" i="1" s="1"/>
  <c r="E21" i="1"/>
  <c r="F21" i="1"/>
  <c r="H21" i="1"/>
  <c r="C22" i="1" l="1"/>
  <c r="B22" i="1"/>
  <c r="D22" i="1" l="1"/>
  <c r="G22" i="1" s="1"/>
  <c r="E22" i="1"/>
  <c r="F22" i="1"/>
  <c r="H22" i="1"/>
  <c r="C23" i="1" l="1"/>
  <c r="B23" i="1"/>
  <c r="H23" i="1" l="1"/>
  <c r="F23" i="1"/>
  <c r="E23" i="1"/>
  <c r="D23" i="1"/>
  <c r="G23" i="1" s="1"/>
  <c r="C24" i="1" l="1"/>
  <c r="B24" i="1"/>
  <c r="H24" i="1" l="1"/>
  <c r="F24" i="1"/>
  <c r="E24" i="1"/>
  <c r="D24" i="1"/>
  <c r="G24" i="1" s="1"/>
  <c r="C25" i="1" l="1"/>
  <c r="B25" i="1"/>
  <c r="F25" i="1" l="1"/>
  <c r="H25" i="1"/>
  <c r="D25" i="1"/>
  <c r="G25" i="1" s="1"/>
  <c r="E25" i="1"/>
  <c r="C26" i="1" l="1"/>
  <c r="B26" i="1"/>
  <c r="E26" i="1" l="1"/>
  <c r="D26" i="1"/>
  <c r="G26" i="1" s="1"/>
  <c r="H26" i="1"/>
  <c r="F26" i="1"/>
  <c r="C27" i="1" l="1"/>
  <c r="B27" i="1"/>
  <c r="E27" i="1" l="1"/>
  <c r="D27" i="1"/>
  <c r="G27" i="1" s="1"/>
  <c r="H27" i="1"/>
  <c r="F27" i="1"/>
  <c r="B28" i="1" l="1"/>
  <c r="C28" i="1"/>
  <c r="H28" i="1" l="1"/>
  <c r="F28" i="1"/>
  <c r="E28" i="1"/>
  <c r="D28" i="1"/>
  <c r="G28" i="1" s="1"/>
  <c r="C29" i="1" l="1"/>
  <c r="B29" i="1"/>
  <c r="E29" i="1" l="1"/>
  <c r="D29" i="1"/>
  <c r="G29" i="1" s="1"/>
  <c r="F29" i="1"/>
  <c r="H29" i="1"/>
  <c r="C30" i="1" l="1"/>
  <c r="B30" i="1"/>
  <c r="D30" i="1" l="1"/>
  <c r="G30" i="1" s="1"/>
  <c r="E30" i="1"/>
  <c r="F30" i="1"/>
  <c r="H30" i="1"/>
</calcChain>
</file>

<file path=xl/sharedStrings.xml><?xml version="1.0" encoding="utf-8"?>
<sst xmlns="http://schemas.openxmlformats.org/spreadsheetml/2006/main" count="34" uniqueCount="23">
  <si>
    <t>i</t>
  </si>
  <si>
    <t>Xe</t>
  </si>
  <si>
    <t>Xd</t>
  </si>
  <si>
    <t>Xm</t>
  </si>
  <si>
    <t>f(Xe)</t>
  </si>
  <si>
    <t>f(Xd)</t>
  </si>
  <si>
    <t>f(Xm)</t>
  </si>
  <si>
    <t>F(x)=e^x- 3x</t>
  </si>
  <si>
    <t>Para 5 casas decimais</t>
  </si>
  <si>
    <t>Método da bisseção</t>
  </si>
  <si>
    <t>se f(Xm)&gt;=0 subistitui-se Xe por Xm ,senão subistitui-se Xd por Xm</t>
  </si>
  <si>
    <t>Erro(Xd-Xe)</t>
  </si>
  <si>
    <t>Método de Newton</t>
  </si>
  <si>
    <t>n</t>
  </si>
  <si>
    <t>Método da secante</t>
  </si>
  <si>
    <t>Xn</t>
  </si>
  <si>
    <t>Xn=Xna-(f(Xna)/f'(Xna))</t>
  </si>
  <si>
    <t>f(Xn)</t>
  </si>
  <si>
    <t>f'(Xn)</t>
  </si>
  <si>
    <t>Xn=(Xe*f(Xd)-Xd*f(Xe))/(f(Xd)-f(Xe))</t>
  </si>
  <si>
    <t>Xd=Xna</t>
  </si>
  <si>
    <t>Erro(Xna-Xn)</t>
  </si>
  <si>
    <t>Xm=(Xe+Xd)/2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</si>
</sst>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1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2" fillId="0" borderId="0" xfId="2"/>
    <xf numFmtId="0" fontId="1" fillId="2" borderId="0" xfId="1"/>
    <xf numFmtId="0" fontId="1" fillId="2" borderId="0" xfId="1"/>
    <xf numFmtId="164" fontId="2" fillId="0" borderId="0" xfId="2" applyNumberFormat="1"/>
    <xf numFmtId="1" fontId="2" fillId="0" borderId="0" xfId="2" applyNumberFormat="1"/>
    <xf numFmtId="0" fontId="3" fillId="0" borderId="1" xfId="3"/>
  </cellXfs>
  <cellStyles count="4">
    <cellStyle name="Incorreto" xfId="1" builtinId="27"/>
    <cellStyle name="Normal" xfId="0" builtinId="0"/>
    <cellStyle name="Normal 2" xfId="2"/>
    <cellStyle name="Título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workbookViewId="0">
      <selection activeCell="A44" sqref="A44"/>
    </sheetView>
  </sheetViews>
  <sheetFormatPr defaultRowHeight="15" x14ac:dyDescent="0.25"/>
  <cols>
    <col min="1" max="1" width="9.5703125" bestFit="1" customWidth="1"/>
    <col min="2" max="5" width="9.28515625" bestFit="1" customWidth="1"/>
  </cols>
  <sheetData>
    <row r="1" spans="1:8" ht="20.25" thickBot="1" x14ac:dyDescent="0.35">
      <c r="A1" s="8" t="s">
        <v>9</v>
      </c>
    </row>
    <row r="2" spans="1:8" ht="15.75" thickTop="1" x14ac:dyDescent="0.25">
      <c r="A2" t="s">
        <v>7</v>
      </c>
    </row>
    <row r="3" spans="1:8" x14ac:dyDescent="0.25">
      <c r="A3" t="s">
        <v>8</v>
      </c>
      <c r="D3" t="s">
        <v>22</v>
      </c>
    </row>
    <row r="4" spans="1:8" x14ac:dyDescent="0.25">
      <c r="A4" t="s">
        <v>10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4" t="s">
        <v>11</v>
      </c>
    </row>
    <row r="6" spans="1:8" x14ac:dyDescent="0.25">
      <c r="A6">
        <v>0</v>
      </c>
      <c r="B6" s="1">
        <v>0</v>
      </c>
      <c r="C6" s="1">
        <v>1</v>
      </c>
      <c r="D6" s="1">
        <f>(B6+C6)/2</f>
        <v>0.5</v>
      </c>
      <c r="E6" s="1">
        <f t="shared" ref="E6:G7" si="0">EXP(B6)-3*B6</f>
        <v>1</v>
      </c>
      <c r="F6" s="1">
        <f t="shared" si="0"/>
        <v>-0.28171817154095491</v>
      </c>
      <c r="G6" s="1">
        <f t="shared" si="0"/>
        <v>0.14872127070012819</v>
      </c>
      <c r="H6" s="2">
        <f>C6-B6</f>
        <v>1</v>
      </c>
    </row>
    <row r="7" spans="1:8" x14ac:dyDescent="0.25">
      <c r="A7">
        <f>A6+1</f>
        <v>1</v>
      </c>
      <c r="B7" s="1">
        <f>IF(G6&gt;=0,D6,B6)</f>
        <v>0.5</v>
      </c>
      <c r="C7" s="1">
        <f>IF(G6&lt;0,D6,C6)</f>
        <v>1</v>
      </c>
      <c r="D7" s="1">
        <f>(B7+C7)/2</f>
        <v>0.75</v>
      </c>
      <c r="E7" s="1">
        <f t="shared" si="0"/>
        <v>0.14872127070012819</v>
      </c>
      <c r="F7" s="1">
        <f t="shared" si="0"/>
        <v>-0.28171817154095491</v>
      </c>
      <c r="G7" s="1">
        <f t="shared" si="0"/>
        <v>-0.13299998338732522</v>
      </c>
      <c r="H7" s="2">
        <f>C7-B7</f>
        <v>0.5</v>
      </c>
    </row>
    <row r="8" spans="1:8" x14ac:dyDescent="0.25">
      <c r="A8">
        <f t="shared" ref="A8:A19" si="1">A7+1</f>
        <v>2</v>
      </c>
      <c r="B8" s="1">
        <f t="shared" ref="B8:B19" si="2">IF(G7&gt;=0,D7,B7)</f>
        <v>0.5</v>
      </c>
      <c r="C8" s="1">
        <f t="shared" ref="C8:C19" si="3">IF(G7&lt;0,D7,C7)</f>
        <v>0.75</v>
      </c>
      <c r="D8" s="1">
        <f t="shared" ref="D8:D19" si="4">(B8+C8)/2</f>
        <v>0.625</v>
      </c>
      <c r="E8" s="1">
        <f t="shared" ref="E8:E18" si="5">EXP(B8)-3*B8</f>
        <v>0.14872127070012819</v>
      </c>
      <c r="F8" s="1">
        <f t="shared" ref="F8:F19" si="6">EXP(C8)-3*C8</f>
        <v>-0.13299998338732522</v>
      </c>
      <c r="G8" s="1">
        <f t="shared" ref="G8:G19" si="7">EXP(D8)-3*D8</f>
        <v>-6.7540425677776739E-3</v>
      </c>
      <c r="H8" s="2">
        <f t="shared" ref="H8:H18" si="8">C8-B8</f>
        <v>0.25</v>
      </c>
    </row>
    <row r="9" spans="1:8" x14ac:dyDescent="0.25">
      <c r="A9">
        <f t="shared" si="1"/>
        <v>3</v>
      </c>
      <c r="B9" s="1">
        <f t="shared" si="2"/>
        <v>0.5</v>
      </c>
      <c r="C9" s="1">
        <f t="shared" si="3"/>
        <v>0.625</v>
      </c>
      <c r="D9" s="1">
        <f t="shared" si="4"/>
        <v>0.5625</v>
      </c>
      <c r="E9" s="1">
        <f t="shared" si="5"/>
        <v>0.14872127070012819</v>
      </c>
      <c r="F9" s="1">
        <f t="shared" si="6"/>
        <v>-6.7540425677776739E-3</v>
      </c>
      <c r="G9" s="1">
        <f t="shared" si="7"/>
        <v>6.7554656960298498E-2</v>
      </c>
      <c r="H9" s="2">
        <f t="shared" si="8"/>
        <v>0.125</v>
      </c>
    </row>
    <row r="10" spans="1:8" x14ac:dyDescent="0.25">
      <c r="A10">
        <f t="shared" si="1"/>
        <v>4</v>
      </c>
      <c r="B10" s="1">
        <f>IF(G9&gt;=0,D9,B9)</f>
        <v>0.5625</v>
      </c>
      <c r="C10" s="1">
        <f t="shared" si="3"/>
        <v>0.625</v>
      </c>
      <c r="D10" s="1">
        <f t="shared" si="4"/>
        <v>0.59375</v>
      </c>
      <c r="E10" s="1">
        <f t="shared" si="5"/>
        <v>6.7554656960298498E-2</v>
      </c>
      <c r="F10" s="1">
        <f t="shared" si="6"/>
        <v>-6.7540425677776739E-3</v>
      </c>
      <c r="G10" s="1">
        <f t="shared" si="7"/>
        <v>2.9516072119387227E-2</v>
      </c>
      <c r="H10" s="2">
        <f t="shared" si="8"/>
        <v>6.25E-2</v>
      </c>
    </row>
    <row r="11" spans="1:8" x14ac:dyDescent="0.25">
      <c r="A11">
        <f t="shared" si="1"/>
        <v>5</v>
      </c>
      <c r="B11" s="1">
        <f t="shared" si="2"/>
        <v>0.59375</v>
      </c>
      <c r="C11" s="1">
        <f t="shared" si="3"/>
        <v>0.625</v>
      </c>
      <c r="D11" s="1">
        <f t="shared" si="4"/>
        <v>0.609375</v>
      </c>
      <c r="E11" s="1">
        <f t="shared" si="5"/>
        <v>2.9516072119387227E-2</v>
      </c>
      <c r="F11" s="1">
        <f t="shared" si="6"/>
        <v>-6.7540425677776739E-3</v>
      </c>
      <c r="G11" s="1">
        <f t="shared" si="7"/>
        <v>1.1156488541780751E-2</v>
      </c>
      <c r="H11" s="2">
        <f t="shared" si="8"/>
        <v>3.125E-2</v>
      </c>
    </row>
    <row r="12" spans="1:8" x14ac:dyDescent="0.25">
      <c r="A12">
        <f t="shared" si="1"/>
        <v>6</v>
      </c>
      <c r="B12" s="1">
        <f t="shared" si="2"/>
        <v>0.609375</v>
      </c>
      <c r="C12" s="1">
        <f t="shared" si="3"/>
        <v>0.625</v>
      </c>
      <c r="D12" s="1">
        <f t="shared" si="4"/>
        <v>0.6171875</v>
      </c>
      <c r="E12" s="1">
        <f t="shared" si="5"/>
        <v>1.1156488541780751E-2</v>
      </c>
      <c r="F12" s="1">
        <f t="shared" si="6"/>
        <v>-6.7540425677776739E-3</v>
      </c>
      <c r="G12" s="1">
        <f t="shared" si="7"/>
        <v>2.1446520464343255E-3</v>
      </c>
      <c r="H12" s="2">
        <f t="shared" si="8"/>
        <v>1.5625E-2</v>
      </c>
    </row>
    <row r="13" spans="1:8" x14ac:dyDescent="0.25">
      <c r="A13">
        <f t="shared" si="1"/>
        <v>7</v>
      </c>
      <c r="B13" s="1">
        <f t="shared" si="2"/>
        <v>0.6171875</v>
      </c>
      <c r="C13" s="1">
        <f t="shared" si="3"/>
        <v>0.625</v>
      </c>
      <c r="D13" s="1">
        <f t="shared" si="4"/>
        <v>0.62109375</v>
      </c>
      <c r="E13" s="1">
        <f t="shared" si="5"/>
        <v>2.1446520464343255E-3</v>
      </c>
      <c r="F13" s="1">
        <f t="shared" si="6"/>
        <v>-6.7540425677776739E-3</v>
      </c>
      <c r="G13" s="1">
        <f t="shared" si="7"/>
        <v>-2.3188932947524332E-3</v>
      </c>
      <c r="H13" s="2">
        <f t="shared" si="8"/>
        <v>7.8125E-3</v>
      </c>
    </row>
    <row r="14" spans="1:8" x14ac:dyDescent="0.25">
      <c r="A14">
        <f t="shared" si="1"/>
        <v>8</v>
      </c>
      <c r="B14" s="1">
        <f t="shared" si="2"/>
        <v>0.6171875</v>
      </c>
      <c r="C14" s="1">
        <f t="shared" si="3"/>
        <v>0.62109375</v>
      </c>
      <c r="D14" s="1">
        <f t="shared" si="4"/>
        <v>0.619140625</v>
      </c>
      <c r="E14" s="1">
        <f t="shared" si="5"/>
        <v>2.1446520464343255E-3</v>
      </c>
      <c r="F14" s="1">
        <f t="shared" si="6"/>
        <v>-2.3188932947524332E-3</v>
      </c>
      <c r="G14" s="1">
        <f t="shared" si="7"/>
        <v>-9.0663203432761463E-5</v>
      </c>
      <c r="H14" s="2">
        <f t="shared" si="8"/>
        <v>3.90625E-3</v>
      </c>
    </row>
    <row r="15" spans="1:8" x14ac:dyDescent="0.25">
      <c r="A15">
        <f t="shared" si="1"/>
        <v>9</v>
      </c>
      <c r="B15" s="1">
        <f t="shared" si="2"/>
        <v>0.6171875</v>
      </c>
      <c r="C15" s="1">
        <f t="shared" si="3"/>
        <v>0.619140625</v>
      </c>
      <c r="D15" s="1">
        <f t="shared" si="4"/>
        <v>0.6181640625</v>
      </c>
      <c r="E15" s="1">
        <f t="shared" si="5"/>
        <v>2.1446520464343255E-3</v>
      </c>
      <c r="F15" s="1">
        <f t="shared" si="6"/>
        <v>-9.0663203432761463E-5</v>
      </c>
      <c r="G15" s="1">
        <f t="shared" si="7"/>
        <v>1.0261096413586301E-3</v>
      </c>
      <c r="H15" s="2">
        <f t="shared" si="8"/>
        <v>1.953125E-3</v>
      </c>
    </row>
    <row r="16" spans="1:8" x14ac:dyDescent="0.25">
      <c r="A16">
        <f t="shared" si="1"/>
        <v>10</v>
      </c>
      <c r="B16" s="1">
        <f t="shared" si="2"/>
        <v>0.6181640625</v>
      </c>
      <c r="C16" s="1">
        <f t="shared" si="3"/>
        <v>0.619140625</v>
      </c>
      <c r="D16" s="1">
        <f t="shared" si="4"/>
        <v>0.61865234375</v>
      </c>
      <c r="E16" s="1">
        <f t="shared" si="5"/>
        <v>1.0261096413586301E-3</v>
      </c>
      <c r="F16" s="1">
        <f t="shared" si="6"/>
        <v>-9.0663203432761463E-5</v>
      </c>
      <c r="G16" s="1">
        <f t="shared" si="7"/>
        <v>4.6750191590883006E-4</v>
      </c>
      <c r="H16" s="2">
        <f t="shared" si="8"/>
        <v>9.765625E-4</v>
      </c>
    </row>
    <row r="17" spans="1:8" x14ac:dyDescent="0.25">
      <c r="A17">
        <f t="shared" si="1"/>
        <v>11</v>
      </c>
      <c r="B17" s="1">
        <f t="shared" si="2"/>
        <v>0.61865234375</v>
      </c>
      <c r="C17" s="1">
        <f t="shared" si="3"/>
        <v>0.619140625</v>
      </c>
      <c r="D17" s="1">
        <f t="shared" si="4"/>
        <v>0.618896484375</v>
      </c>
      <c r="E17" s="1">
        <f t="shared" si="5"/>
        <v>4.6750191590883006E-4</v>
      </c>
      <c r="F17" s="1">
        <f t="shared" si="6"/>
        <v>-9.0663203432761463E-5</v>
      </c>
      <c r="G17" s="1">
        <f t="shared" si="7"/>
        <v>1.8836401696642469E-4</v>
      </c>
      <c r="H17" s="2">
        <f t="shared" si="8"/>
        <v>4.8828125E-4</v>
      </c>
    </row>
    <row r="18" spans="1:8" x14ac:dyDescent="0.25">
      <c r="A18">
        <f t="shared" si="1"/>
        <v>12</v>
      </c>
      <c r="B18" s="1">
        <f t="shared" si="2"/>
        <v>0.618896484375</v>
      </c>
      <c r="C18" s="1">
        <f t="shared" si="3"/>
        <v>0.619140625</v>
      </c>
      <c r="D18" s="1">
        <f t="shared" si="4"/>
        <v>0.6190185546875</v>
      </c>
      <c r="E18" s="1">
        <f t="shared" si="5"/>
        <v>1.8836401696642469E-4</v>
      </c>
      <c r="F18" s="1">
        <f t="shared" si="6"/>
        <v>-9.0663203432761463E-5</v>
      </c>
      <c r="G18" s="1">
        <f t="shared" si="7"/>
        <v>4.8836570260224477E-5</v>
      </c>
      <c r="H18" s="2">
        <f t="shared" si="8"/>
        <v>2.44140625E-4</v>
      </c>
    </row>
    <row r="19" spans="1:8" x14ac:dyDescent="0.25">
      <c r="A19">
        <f t="shared" si="1"/>
        <v>13</v>
      </c>
      <c r="B19" s="1">
        <f t="shared" si="2"/>
        <v>0.6190185546875</v>
      </c>
      <c r="C19" s="1">
        <f t="shared" si="3"/>
        <v>0.619140625</v>
      </c>
      <c r="D19" s="1">
        <f t="shared" si="4"/>
        <v>0.61907958984375</v>
      </c>
      <c r="E19" s="1">
        <f>EXP(B19)-3*B19</f>
        <v>4.8836570260224477E-5</v>
      </c>
      <c r="F19" s="1">
        <f t="shared" si="6"/>
        <v>-9.0663203432761463E-5</v>
      </c>
      <c r="G19" s="1">
        <f t="shared" si="7"/>
        <v>-2.0916775924195719E-5</v>
      </c>
      <c r="H19" s="2">
        <f>C19-B19</f>
        <v>1.220703125E-4</v>
      </c>
    </row>
    <row r="20" spans="1:8" x14ac:dyDescent="0.25">
      <c r="A20">
        <f t="shared" ref="A20:A30" si="9">A19+1</f>
        <v>14</v>
      </c>
      <c r="B20" s="1">
        <f t="shared" ref="B20:B30" si="10">IF(G19&gt;=0,D19,B19)</f>
        <v>0.6190185546875</v>
      </c>
      <c r="C20" s="1">
        <f t="shared" ref="C20:C30" si="11">IF(G19&lt;0,D19,C19)</f>
        <v>0.61907958984375</v>
      </c>
      <c r="D20" s="1">
        <f t="shared" ref="D20:D30" si="12">(B20+C20)/2</f>
        <v>0.619049072265625</v>
      </c>
      <c r="E20" s="1">
        <f t="shared" ref="E20:E30" si="13">EXP(B20)-3*B20</f>
        <v>4.8836570260224477E-5</v>
      </c>
      <c r="F20" s="1">
        <f t="shared" ref="F20:F30" si="14">EXP(C20)-3*C20</f>
        <v>-2.0916775924195719E-5</v>
      </c>
      <c r="G20" s="1">
        <f t="shared" ref="G20:G30" si="15">EXP(D20)-3*D20</f>
        <v>1.3959032360011392E-5</v>
      </c>
      <c r="H20" s="2">
        <f t="shared" ref="H20:H30" si="16">C20-B20</f>
        <v>6.103515625E-5</v>
      </c>
    </row>
    <row r="21" spans="1:8" x14ac:dyDescent="0.25">
      <c r="A21">
        <f t="shared" si="9"/>
        <v>15</v>
      </c>
      <c r="B21" s="1">
        <f t="shared" si="10"/>
        <v>0.619049072265625</v>
      </c>
      <c r="C21" s="1">
        <f t="shared" si="11"/>
        <v>0.61907958984375</v>
      </c>
      <c r="D21" s="1">
        <f t="shared" si="12"/>
        <v>0.6190643310546875</v>
      </c>
      <c r="E21" s="1">
        <f t="shared" si="13"/>
        <v>1.3959032360011392E-5</v>
      </c>
      <c r="F21" s="1">
        <f t="shared" si="14"/>
        <v>-2.0916775924195719E-5</v>
      </c>
      <c r="G21" s="1">
        <f t="shared" si="15"/>
        <v>-3.4790879874790903E-6</v>
      </c>
      <c r="H21" s="2">
        <f t="shared" si="16"/>
        <v>3.0517578125E-5</v>
      </c>
    </row>
    <row r="22" spans="1:8" x14ac:dyDescent="0.25">
      <c r="A22">
        <f t="shared" si="9"/>
        <v>16</v>
      </c>
      <c r="B22" s="1">
        <f t="shared" si="10"/>
        <v>0.619049072265625</v>
      </c>
      <c r="C22" s="1">
        <f t="shared" si="11"/>
        <v>0.6190643310546875</v>
      </c>
      <c r="D22" s="1">
        <f t="shared" si="12"/>
        <v>0.61905670166015625</v>
      </c>
      <c r="E22" s="1">
        <f t="shared" si="13"/>
        <v>1.3959032360011392E-5</v>
      </c>
      <c r="F22" s="1">
        <f t="shared" si="14"/>
        <v>-3.4790879874790903E-6</v>
      </c>
      <c r="G22" s="1">
        <f t="shared" si="15"/>
        <v>5.2399181353912638E-6</v>
      </c>
      <c r="H22" s="2">
        <f t="shared" si="16"/>
        <v>1.52587890625E-5</v>
      </c>
    </row>
    <row r="23" spans="1:8" x14ac:dyDescent="0.25">
      <c r="A23">
        <f t="shared" si="9"/>
        <v>17</v>
      </c>
      <c r="B23" s="1">
        <f t="shared" si="10"/>
        <v>0.61905670166015625</v>
      </c>
      <c r="C23" s="1">
        <f t="shared" si="11"/>
        <v>0.6190643310546875</v>
      </c>
      <c r="D23" s="1">
        <f t="shared" si="12"/>
        <v>0.61906051635742188</v>
      </c>
      <c r="E23" s="1">
        <f t="shared" si="13"/>
        <v>5.2399181353912638E-6</v>
      </c>
      <c r="F23" s="1">
        <f t="shared" si="14"/>
        <v>-3.4790879874790903E-6</v>
      </c>
      <c r="G23" s="1">
        <f t="shared" si="15"/>
        <v>8.8040156120960944E-7</v>
      </c>
      <c r="H23" s="2">
        <f t="shared" si="16"/>
        <v>7.62939453125E-6</v>
      </c>
    </row>
    <row r="24" spans="1:8" x14ac:dyDescent="0.25">
      <c r="A24">
        <f t="shared" si="9"/>
        <v>18</v>
      </c>
      <c r="B24" s="1">
        <f t="shared" si="10"/>
        <v>0.61906051635742188</v>
      </c>
      <c r="C24" s="1">
        <f t="shared" si="11"/>
        <v>0.6190643310546875</v>
      </c>
      <c r="D24" s="1">
        <f t="shared" si="12"/>
        <v>0.61906242370605469</v>
      </c>
      <c r="E24" s="1">
        <f t="shared" si="13"/>
        <v>8.8040156120960944E-7</v>
      </c>
      <c r="F24" s="1">
        <f t="shared" si="14"/>
        <v>-3.4790879874790903E-6</v>
      </c>
      <c r="G24" s="1">
        <f t="shared" si="15"/>
        <v>-1.2993465912103375E-6</v>
      </c>
      <c r="H24" s="2">
        <f t="shared" si="16"/>
        <v>3.814697265625E-6</v>
      </c>
    </row>
    <row r="25" spans="1:8" x14ac:dyDescent="0.25">
      <c r="A25">
        <f t="shared" si="9"/>
        <v>19</v>
      </c>
      <c r="B25" s="1">
        <f t="shared" si="10"/>
        <v>0.61906051635742188</v>
      </c>
      <c r="C25" s="1">
        <f t="shared" si="11"/>
        <v>0.61906242370605469</v>
      </c>
      <c r="D25" s="1">
        <f t="shared" si="12"/>
        <v>0.61906147003173828</v>
      </c>
      <c r="E25" s="1">
        <f t="shared" si="13"/>
        <v>8.8040156120960944E-7</v>
      </c>
      <c r="F25" s="1">
        <f t="shared" si="14"/>
        <v>-1.2993465912103375E-6</v>
      </c>
      <c r="G25" s="1">
        <f t="shared" si="15"/>
        <v>-2.0947335954701884E-7</v>
      </c>
      <c r="H25" s="2">
        <f t="shared" si="16"/>
        <v>1.9073486328125E-6</v>
      </c>
    </row>
    <row r="26" spans="1:8" x14ac:dyDescent="0.25">
      <c r="A26">
        <f t="shared" si="9"/>
        <v>20</v>
      </c>
      <c r="B26" s="1">
        <f t="shared" si="10"/>
        <v>0.61906051635742188</v>
      </c>
      <c r="C26" s="1">
        <f t="shared" si="11"/>
        <v>0.61906147003173828</v>
      </c>
      <c r="D26" s="1">
        <f t="shared" si="12"/>
        <v>0.61906099319458008</v>
      </c>
      <c r="E26" s="1">
        <f t="shared" si="13"/>
        <v>8.8040156120960944E-7</v>
      </c>
      <c r="F26" s="1">
        <f t="shared" si="14"/>
        <v>-2.0947335954701884E-7</v>
      </c>
      <c r="G26" s="1">
        <f t="shared" si="15"/>
        <v>3.3546388977789832E-7</v>
      </c>
      <c r="H26" s="2">
        <f t="shared" si="16"/>
        <v>9.5367431640625E-7</v>
      </c>
    </row>
    <row r="27" spans="1:8" x14ac:dyDescent="0.25">
      <c r="A27">
        <f t="shared" si="9"/>
        <v>21</v>
      </c>
      <c r="B27" s="1">
        <f t="shared" si="10"/>
        <v>0.61906099319458008</v>
      </c>
      <c r="C27" s="1">
        <f t="shared" si="11"/>
        <v>0.61906147003173828</v>
      </c>
      <c r="D27" s="1">
        <f t="shared" si="12"/>
        <v>0.61906123161315918</v>
      </c>
      <c r="E27" s="1">
        <f t="shared" si="13"/>
        <v>3.3546388977789832E-7</v>
      </c>
      <c r="F27" s="1">
        <f t="shared" si="14"/>
        <v>-2.0947335954701884E-7</v>
      </c>
      <c r="G27" s="1">
        <f t="shared" si="15"/>
        <v>6.2995212157801461E-8</v>
      </c>
      <c r="H27" s="2">
        <f t="shared" si="16"/>
        <v>4.76837158203125E-7</v>
      </c>
    </row>
    <row r="28" spans="1:8" x14ac:dyDescent="0.25">
      <c r="A28">
        <f t="shared" si="9"/>
        <v>22</v>
      </c>
      <c r="B28" s="1">
        <f t="shared" si="10"/>
        <v>0.61906123161315918</v>
      </c>
      <c r="C28" s="1">
        <f t="shared" si="11"/>
        <v>0.61906147003173828</v>
      </c>
      <c r="D28" s="1">
        <f t="shared" si="12"/>
        <v>0.61906135082244873</v>
      </c>
      <c r="E28" s="1">
        <f t="shared" si="13"/>
        <v>6.2995212157801461E-8</v>
      </c>
      <c r="F28" s="1">
        <f t="shared" si="14"/>
        <v>-2.0947335954701884E-7</v>
      </c>
      <c r="G28" s="1">
        <f t="shared" si="15"/>
        <v>-7.3239086795240382E-8</v>
      </c>
      <c r="H28" s="2">
        <f t="shared" si="16"/>
        <v>2.384185791015625E-7</v>
      </c>
    </row>
    <row r="29" spans="1:8" x14ac:dyDescent="0.25">
      <c r="A29">
        <f t="shared" si="9"/>
        <v>23</v>
      </c>
      <c r="B29" s="1">
        <f t="shared" si="10"/>
        <v>0.61906123161315918</v>
      </c>
      <c r="C29" s="1">
        <f t="shared" si="11"/>
        <v>0.61906135082244873</v>
      </c>
      <c r="D29" s="1">
        <f t="shared" si="12"/>
        <v>0.61906129121780396</v>
      </c>
      <c r="E29" s="1">
        <f t="shared" si="13"/>
        <v>6.2995212157801461E-8</v>
      </c>
      <c r="F29" s="1">
        <f t="shared" si="14"/>
        <v>-7.3239086795240382E-8</v>
      </c>
      <c r="G29" s="1">
        <f t="shared" si="15"/>
        <v>-5.1219406493885344E-9</v>
      </c>
      <c r="H29" s="2">
        <f t="shared" si="16"/>
        <v>1.1920928955078125E-7</v>
      </c>
    </row>
    <row r="30" spans="1:8" x14ac:dyDescent="0.25">
      <c r="A30">
        <f t="shared" si="9"/>
        <v>24</v>
      </c>
      <c r="B30" s="1">
        <f t="shared" si="10"/>
        <v>0.61906123161315918</v>
      </c>
      <c r="C30" s="1">
        <f t="shared" si="11"/>
        <v>0.61906129121780396</v>
      </c>
      <c r="D30" s="1">
        <f t="shared" si="12"/>
        <v>0.61906126141548157</v>
      </c>
      <c r="E30" s="1">
        <f t="shared" si="13"/>
        <v>6.2995212157801461E-8</v>
      </c>
      <c r="F30" s="1">
        <f t="shared" si="14"/>
        <v>-5.1219406493885344E-9</v>
      </c>
      <c r="G30" s="1">
        <f t="shared" si="15"/>
        <v>2.8936635088072649E-8</v>
      </c>
      <c r="H30" s="2">
        <f t="shared" si="16"/>
        <v>5.9604644775390625E-8</v>
      </c>
    </row>
    <row r="32" spans="1:8" ht="20.25" thickBot="1" x14ac:dyDescent="0.35">
      <c r="A32" s="8" t="s">
        <v>12</v>
      </c>
    </row>
    <row r="33" spans="1:8" ht="15.75" thickTop="1" x14ac:dyDescent="0.25">
      <c r="A33" t="s">
        <v>7</v>
      </c>
    </row>
    <row r="34" spans="1:8" x14ac:dyDescent="0.25">
      <c r="A34" t="s">
        <v>8</v>
      </c>
    </row>
    <row r="35" spans="1:8" x14ac:dyDescent="0.25">
      <c r="A35" t="s">
        <v>16</v>
      </c>
    </row>
    <row r="36" spans="1:8" x14ac:dyDescent="0.25">
      <c r="A36" s="3" t="s">
        <v>13</v>
      </c>
      <c r="B36" s="3" t="s">
        <v>15</v>
      </c>
      <c r="C36" s="3" t="s">
        <v>17</v>
      </c>
      <c r="D36" s="3" t="s">
        <v>18</v>
      </c>
      <c r="E36" s="4" t="s">
        <v>21</v>
      </c>
    </row>
    <row r="37" spans="1:8" x14ac:dyDescent="0.25">
      <c r="A37" s="7">
        <v>0</v>
      </c>
      <c r="B37" s="6">
        <v>0</v>
      </c>
      <c r="C37" s="6">
        <f>EXP(B37)-3*B37</f>
        <v>1</v>
      </c>
      <c r="D37" s="6">
        <f>EXP(B37)-3</f>
        <v>-2</v>
      </c>
      <c r="E37" s="2">
        <f>B37-B38</f>
        <v>-0.5</v>
      </c>
    </row>
    <row r="38" spans="1:8" x14ac:dyDescent="0.25">
      <c r="A38" s="7">
        <f>A37+1</f>
        <v>1</v>
      </c>
      <c r="B38" s="6">
        <f>B37-(C37/D37)</f>
        <v>0.5</v>
      </c>
      <c r="C38" s="6">
        <f t="shared" ref="C38:C42" si="17">EXP(B38)-3*B38</f>
        <v>0.14872127070012819</v>
      </c>
      <c r="D38" s="6">
        <f t="shared" ref="D38:D42" si="18">EXP(B38)-3</f>
        <v>-1.3512787292998718</v>
      </c>
      <c r="E38" s="2">
        <f t="shared" ref="E38:E41" si="19">B38-B39</f>
        <v>-0.11005965495896175</v>
      </c>
      <c r="F38" s="1"/>
      <c r="G38" s="1"/>
      <c r="H38" s="1"/>
    </row>
    <row r="39" spans="1:8" x14ac:dyDescent="0.25">
      <c r="A39" s="7">
        <f t="shared" ref="A39:A42" si="20">A38+1</f>
        <v>2</v>
      </c>
      <c r="B39" s="6">
        <f>B38-(C38/D38)</f>
        <v>0.61005965495896175</v>
      </c>
      <c r="C39" s="6">
        <f t="shared" si="17"/>
        <v>1.0362228039168198E-2</v>
      </c>
      <c r="D39" s="6">
        <f t="shared" si="18"/>
        <v>-1.1594588070839467</v>
      </c>
      <c r="E39" s="2">
        <f t="shared" si="19"/>
        <v>-8.9371247825779099E-3</v>
      </c>
      <c r="F39" s="1"/>
      <c r="G39" s="1"/>
      <c r="H39" s="1"/>
    </row>
    <row r="40" spans="1:8" x14ac:dyDescent="0.25">
      <c r="A40" s="7">
        <f t="shared" si="20"/>
        <v>3</v>
      </c>
      <c r="B40" s="6">
        <f t="shared" ref="B39:B42" si="21">B39-(C39/D39)</f>
        <v>0.61899677974153966</v>
      </c>
      <c r="C40" s="6">
        <f t="shared" si="17"/>
        <v>7.3723498265509946E-5</v>
      </c>
      <c r="D40" s="6">
        <f t="shared" si="18"/>
        <v>-1.1429359372771155</v>
      </c>
      <c r="E40" s="2">
        <f t="shared" si="19"/>
        <v>-6.4503613773081447E-5</v>
      </c>
      <c r="F40" s="1"/>
      <c r="G40" s="1"/>
      <c r="H40" s="1"/>
    </row>
    <row r="41" spans="1:8" x14ac:dyDescent="0.25">
      <c r="A41" s="7">
        <f t="shared" si="20"/>
        <v>4</v>
      </c>
      <c r="B41" s="6">
        <f t="shared" si="21"/>
        <v>0.61906128335531274</v>
      </c>
      <c r="C41" s="6">
        <f t="shared" si="17"/>
        <v>3.8634413446203553E-9</v>
      </c>
      <c r="D41" s="6">
        <f t="shared" si="18"/>
        <v>-1.1428161460706205</v>
      </c>
      <c r="E41" s="2">
        <f t="shared" si="19"/>
        <v>-3.3806324406526755E-9</v>
      </c>
      <c r="F41" s="1"/>
      <c r="G41" s="1"/>
      <c r="H41" s="1"/>
    </row>
    <row r="42" spans="1:8" x14ac:dyDescent="0.25">
      <c r="A42" s="7">
        <f t="shared" si="20"/>
        <v>5</v>
      </c>
      <c r="B42" s="6">
        <f t="shared" si="21"/>
        <v>0.61906128673594518</v>
      </c>
      <c r="C42" s="6">
        <f t="shared" si="17"/>
        <v>0</v>
      </c>
      <c r="D42" s="6">
        <f t="shared" si="18"/>
        <v>-1.1428161397921646</v>
      </c>
      <c r="E42" s="2">
        <f>B42-B42</f>
        <v>0</v>
      </c>
      <c r="F42" s="1"/>
      <c r="G42" s="1"/>
      <c r="H42" s="1"/>
    </row>
    <row r="43" spans="1:8" x14ac:dyDescent="0.25">
      <c r="A43" s="7"/>
      <c r="B43" s="6"/>
      <c r="C43" s="6"/>
      <c r="D43" s="6"/>
      <c r="F43" s="1"/>
      <c r="G43" s="1"/>
      <c r="H43" s="1"/>
    </row>
    <row r="44" spans="1:8" ht="20.25" thickBot="1" x14ac:dyDescent="0.35">
      <c r="A44" s="8" t="s">
        <v>14</v>
      </c>
      <c r="F44" s="1"/>
      <c r="G44" s="1"/>
      <c r="H44" s="1"/>
    </row>
    <row r="45" spans="1:8" ht="15.75" thickTop="1" x14ac:dyDescent="0.25">
      <c r="A45" t="s">
        <v>7</v>
      </c>
      <c r="H45" s="1"/>
    </row>
    <row r="46" spans="1:8" x14ac:dyDescent="0.25">
      <c r="A46" t="s">
        <v>8</v>
      </c>
      <c r="D46" t="s">
        <v>20</v>
      </c>
      <c r="H46" s="1"/>
    </row>
    <row r="47" spans="1:8" x14ac:dyDescent="0.25">
      <c r="A47" t="s">
        <v>19</v>
      </c>
      <c r="H47" s="1"/>
    </row>
    <row r="48" spans="1:8" x14ac:dyDescent="0.25">
      <c r="A48" t="s">
        <v>0</v>
      </c>
      <c r="B48" t="s">
        <v>1</v>
      </c>
      <c r="C48" t="s">
        <v>2</v>
      </c>
      <c r="D48" t="s">
        <v>4</v>
      </c>
      <c r="E48" t="s">
        <v>5</v>
      </c>
      <c r="F48" t="s">
        <v>15</v>
      </c>
      <c r="G48" s="5" t="s">
        <v>11</v>
      </c>
    </row>
    <row r="49" spans="1:7" x14ac:dyDescent="0.25">
      <c r="A49">
        <v>0</v>
      </c>
      <c r="B49" s="1">
        <v>0</v>
      </c>
      <c r="C49" s="1">
        <v>1</v>
      </c>
      <c r="D49" s="1">
        <f>EXP(B49)-3*B49</f>
        <v>1</v>
      </c>
      <c r="E49" s="1">
        <f>EXP(C49)-3*C49</f>
        <v>-0.28171817154095491</v>
      </c>
      <c r="F49" s="1">
        <f>(B49*E49-C49*D49)/(E49-D49)</f>
        <v>0.78020271710569788</v>
      </c>
      <c r="G49" s="2">
        <f>C49-B49</f>
        <v>1</v>
      </c>
    </row>
    <row r="50" spans="1:7" x14ac:dyDescent="0.25">
      <c r="A50">
        <f>A49+1</f>
        <v>1</v>
      </c>
      <c r="B50" s="1">
        <v>0</v>
      </c>
      <c r="C50" s="1">
        <f>F49</f>
        <v>0.78020271710569788</v>
      </c>
      <c r="D50" s="1">
        <f t="shared" ref="D50:D59" si="22">EXP(B50)-3*B50</f>
        <v>1</v>
      </c>
      <c r="E50" s="1">
        <f t="shared" ref="E50:E59" si="23">EXP(C50)-3*C50</f>
        <v>-0.15869361924908532</v>
      </c>
      <c r="F50" s="1">
        <f>(B50*E50-C50*D50)/(E50-D50)</f>
        <v>0.6733468659396985</v>
      </c>
      <c r="G50" s="2">
        <f>C50-F50</f>
        <v>0.10685585116599938</v>
      </c>
    </row>
    <row r="51" spans="1:7" x14ac:dyDescent="0.25">
      <c r="A51">
        <f t="shared" ref="A51:A59" si="24">A50+1</f>
        <v>2</v>
      </c>
      <c r="B51" s="1">
        <v>0</v>
      </c>
      <c r="C51" s="1">
        <f t="shared" ref="C51:C59" si="25">F50</f>
        <v>0.6733468659396985</v>
      </c>
      <c r="D51" s="1">
        <f t="shared" si="22"/>
        <v>1</v>
      </c>
      <c r="E51" s="1">
        <f t="shared" si="23"/>
        <v>-5.9251749429669598E-2</v>
      </c>
      <c r="F51" s="1">
        <f t="shared" ref="F50:F59" si="26">(B51*E51-C51*D51)/(E51-D51)</f>
        <v>0.6356816179933118</v>
      </c>
      <c r="G51" s="2">
        <f t="shared" ref="G51:G59" si="27">C51-F51</f>
        <v>3.7665247946386704E-2</v>
      </c>
    </row>
    <row r="52" spans="1:7" x14ac:dyDescent="0.25">
      <c r="A52">
        <f t="shared" si="24"/>
        <v>3</v>
      </c>
      <c r="B52" s="1">
        <v>0</v>
      </c>
      <c r="C52" s="1">
        <f t="shared" si="25"/>
        <v>0.6356816179933118</v>
      </c>
      <c r="D52" s="1">
        <f t="shared" si="22"/>
        <v>1</v>
      </c>
      <c r="E52" s="1">
        <f t="shared" si="23"/>
        <v>-1.8736045818029234E-2</v>
      </c>
      <c r="F52" s="1">
        <f t="shared" si="26"/>
        <v>0.62399050333285233</v>
      </c>
      <c r="G52" s="2">
        <f t="shared" si="27"/>
        <v>1.1691114660459467E-2</v>
      </c>
    </row>
    <row r="53" spans="1:7" x14ac:dyDescent="0.25">
      <c r="A53">
        <f t="shared" si="24"/>
        <v>4</v>
      </c>
      <c r="B53" s="1">
        <v>0</v>
      </c>
      <c r="C53" s="1">
        <f t="shared" si="25"/>
        <v>0.62399050333285233</v>
      </c>
      <c r="D53" s="1">
        <f t="shared" si="22"/>
        <v>1</v>
      </c>
      <c r="E53" s="1">
        <f t="shared" si="23"/>
        <v>-5.6105890046893592E-3</v>
      </c>
      <c r="F53" s="1">
        <f t="shared" si="26"/>
        <v>0.62050908190063081</v>
      </c>
      <c r="G53" s="2">
        <f t="shared" si="27"/>
        <v>3.4814214322215209E-3</v>
      </c>
    </row>
    <row r="54" spans="1:7" x14ac:dyDescent="0.25">
      <c r="A54">
        <f t="shared" si="24"/>
        <v>5</v>
      </c>
      <c r="B54" s="1">
        <v>0</v>
      </c>
      <c r="C54" s="1">
        <f t="shared" si="25"/>
        <v>0.62050908190063081</v>
      </c>
      <c r="D54" s="1">
        <f t="shared" si="22"/>
        <v>1</v>
      </c>
      <c r="E54" s="1">
        <f t="shared" si="23"/>
        <v>-1.6526163100212266E-3</v>
      </c>
      <c r="F54" s="1">
        <f t="shared" si="26"/>
        <v>0.61948531037289001</v>
      </c>
      <c r="G54" s="2">
        <f t="shared" si="27"/>
        <v>1.0237715277408022E-3</v>
      </c>
    </row>
    <row r="55" spans="1:7" x14ac:dyDescent="0.25">
      <c r="A55">
        <f t="shared" si="24"/>
        <v>6</v>
      </c>
      <c r="B55" s="1">
        <v>0</v>
      </c>
      <c r="C55" s="1">
        <f t="shared" si="25"/>
        <v>0.61948531037289001</v>
      </c>
      <c r="D55" s="1">
        <f t="shared" si="22"/>
        <v>1</v>
      </c>
      <c r="E55" s="1">
        <f t="shared" si="23"/>
        <v>-4.8441407519739244E-4</v>
      </c>
      <c r="F55" s="1">
        <f t="shared" si="26"/>
        <v>0.61918536826534598</v>
      </c>
      <c r="G55" s="2">
        <f t="shared" si="27"/>
        <v>2.9994210754402673E-4</v>
      </c>
    </row>
    <row r="56" spans="1:7" x14ac:dyDescent="0.25">
      <c r="A56">
        <f t="shared" si="24"/>
        <v>7</v>
      </c>
      <c r="B56" s="1">
        <v>0</v>
      </c>
      <c r="C56" s="1">
        <f t="shared" si="25"/>
        <v>0.61918536826534598</v>
      </c>
      <c r="D56" s="1">
        <f t="shared" si="22"/>
        <v>1</v>
      </c>
      <c r="E56" s="1">
        <f t="shared" si="23"/>
        <v>-1.4178807704690044E-4</v>
      </c>
      <c r="F56" s="1">
        <f t="shared" si="26"/>
        <v>0.61909758760889455</v>
      </c>
      <c r="G56" s="2">
        <f t="shared" si="27"/>
        <v>8.7780656451430517E-5</v>
      </c>
    </row>
    <row r="57" spans="1:7" x14ac:dyDescent="0.25">
      <c r="A57">
        <f t="shared" si="24"/>
        <v>8</v>
      </c>
      <c r="B57" s="1">
        <v>0</v>
      </c>
      <c r="C57" s="1">
        <f t="shared" si="25"/>
        <v>0.61909758760889455</v>
      </c>
      <c r="D57" s="1">
        <f t="shared" si="22"/>
        <v>1</v>
      </c>
      <c r="E57" s="1">
        <f t="shared" si="23"/>
        <v>-4.1483999825286944E-5</v>
      </c>
      <c r="F57" s="1">
        <f t="shared" si="26"/>
        <v>0.61907190603005291</v>
      </c>
      <c r="G57" s="2">
        <f t="shared" si="27"/>
        <v>2.5681578841640906E-5</v>
      </c>
    </row>
    <row r="58" spans="1:7" x14ac:dyDescent="0.25">
      <c r="A58">
        <f t="shared" si="24"/>
        <v>9</v>
      </c>
      <c r="B58" s="1">
        <v>0</v>
      </c>
      <c r="C58" s="1">
        <f t="shared" si="25"/>
        <v>0.61907190603005291</v>
      </c>
      <c r="D58" s="1">
        <f t="shared" si="22"/>
        <v>1</v>
      </c>
      <c r="E58" s="1">
        <f t="shared" si="23"/>
        <v>-1.2135795982359809E-5</v>
      </c>
      <c r="F58" s="1">
        <f t="shared" si="26"/>
        <v>0.61906439319087725</v>
      </c>
      <c r="G58" s="2">
        <f t="shared" si="27"/>
        <v>7.5128391756607016E-6</v>
      </c>
    </row>
    <row r="59" spans="1:7" x14ac:dyDescent="0.25">
      <c r="A59">
        <f t="shared" si="24"/>
        <v>10</v>
      </c>
      <c r="B59" s="1">
        <v>0</v>
      </c>
      <c r="C59" s="1">
        <f t="shared" si="25"/>
        <v>0.61906439319087725</v>
      </c>
      <c r="D59" s="1">
        <f t="shared" si="22"/>
        <v>1</v>
      </c>
      <c r="E59" s="1">
        <f t="shared" si="23"/>
        <v>-3.5500978730063082E-6</v>
      </c>
      <c r="F59" s="1">
        <f t="shared" si="26"/>
        <v>0.61906219545949392</v>
      </c>
      <c r="G59" s="2">
        <f t="shared" si="27"/>
        <v>2.1977313833243528E-6</v>
      </c>
    </row>
    <row r="60" spans="1:7" x14ac:dyDescent="0.25">
      <c r="B60" s="1"/>
      <c r="C60" s="1"/>
      <c r="D60" s="1"/>
      <c r="E60" s="1"/>
      <c r="F60" s="1"/>
    </row>
    <row r="61" spans="1:7" x14ac:dyDescent="0.25">
      <c r="B61" s="1"/>
      <c r="C61" s="1"/>
      <c r="D61" s="1"/>
      <c r="E61" s="1"/>
      <c r="F61" s="1"/>
    </row>
    <row r="62" spans="1:7" x14ac:dyDescent="0.25">
      <c r="B62" s="1"/>
      <c r="C62" s="1"/>
      <c r="D62" s="1"/>
      <c r="E62" s="1"/>
      <c r="F62" s="1"/>
    </row>
    <row r="63" spans="1:7" x14ac:dyDescent="0.25">
      <c r="B63" s="1"/>
      <c r="C63" s="1"/>
      <c r="D63" s="1"/>
      <c r="E63" s="1"/>
      <c r="F63" s="1"/>
    </row>
    <row r="64" spans="1:7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</sheetData>
  <pageMargins left="0" right="0" top="0" bottom="0" header="0" footer="0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2011-09-14T23:03:28Z</cp:lastPrinted>
  <dcterms:created xsi:type="dcterms:W3CDTF">2011-09-14T18:03:44Z</dcterms:created>
  <dcterms:modified xsi:type="dcterms:W3CDTF">2011-09-14T23:04:55Z</dcterms:modified>
</cp:coreProperties>
</file>