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noMakro\Documents\GitHub\ProyectoSoftwareIII\"/>
    </mc:Choice>
  </mc:AlternateContent>
  <bookViews>
    <workbookView xWindow="0" yWindow="0" windowWidth="20490" windowHeight="7755" firstSheet="4" activeTab="6"/>
  </bookViews>
  <sheets>
    <sheet name="Descripcion Atributos de calida" sheetId="1" r:id="rId1"/>
    <sheet name="calificaciòn funcionalidad" sheetId="3" r:id="rId2"/>
    <sheet name="calificacion fiabilidad" sheetId="4" r:id="rId3"/>
    <sheet name="calificaciòn usabilidad" sheetId="5" r:id="rId4"/>
    <sheet name="calificaciòn eficiencia" sheetId="6" r:id="rId5"/>
    <sheet name="Calificaciòn mantenibilidad" sheetId="7" r:id="rId6"/>
    <sheet name="calificaciòn portabilidad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8" l="1"/>
  <c r="F6" i="7"/>
  <c r="F5" i="7"/>
  <c r="F4" i="7"/>
  <c r="F2" i="7"/>
  <c r="F4" i="6"/>
  <c r="F2" i="6"/>
  <c r="F5" i="5"/>
  <c r="F6" i="5"/>
  <c r="F4" i="5" l="1"/>
  <c r="F3" i="5"/>
  <c r="F2" i="5"/>
  <c r="F2" i="4"/>
  <c r="F3" i="4"/>
  <c r="F15" i="3"/>
  <c r="F11" i="3"/>
  <c r="G6" i="3"/>
  <c r="G2" i="3"/>
  <c r="F8" i="4"/>
  <c r="F6" i="3" l="1"/>
  <c r="F2" i="3" l="1"/>
</calcChain>
</file>

<file path=xl/sharedStrings.xml><?xml version="1.0" encoding="utf-8"?>
<sst xmlns="http://schemas.openxmlformats.org/spreadsheetml/2006/main" count="203" uniqueCount="149">
  <si>
    <t>Funcionalidad</t>
  </si>
  <si>
    <t>Precisión</t>
  </si>
  <si>
    <t>Interoperabilidad</t>
  </si>
  <si>
    <t>Seguridad</t>
  </si>
  <si>
    <t>Cumplimiento  de funcionalidad</t>
  </si>
  <si>
    <t>Fiabilidad</t>
  </si>
  <si>
    <t>Madurez</t>
  </si>
  <si>
    <t>Tolerancia a fallos</t>
  </si>
  <si>
    <t>Recuperabilidad</t>
  </si>
  <si>
    <t>Cumplimiento de la fiablidad</t>
  </si>
  <si>
    <t>Usablidad</t>
  </si>
  <si>
    <t xml:space="preserve">Facilidad de aprendizaje </t>
  </si>
  <si>
    <t>Operatibilidad</t>
  </si>
  <si>
    <t xml:space="preserve">Atractividad </t>
  </si>
  <si>
    <t>Cumplimiento de usabilidad</t>
  </si>
  <si>
    <t xml:space="preserve">Eficiencia </t>
  </si>
  <si>
    <t>Tiempo de respuesta</t>
  </si>
  <si>
    <t xml:space="preserve">Utilizacion de recursos </t>
  </si>
  <si>
    <t xml:space="preserve">Cumplimiento de la eficiencia </t>
  </si>
  <si>
    <t>Matenibilidad</t>
  </si>
  <si>
    <t>Analizabilidad</t>
  </si>
  <si>
    <t>Cambiabilidad</t>
  </si>
  <si>
    <t>Estabilidad</t>
  </si>
  <si>
    <t>Testeabilidad</t>
  </si>
  <si>
    <t>Cumplimiento de mantenibilidad</t>
  </si>
  <si>
    <t>Portabilidad</t>
  </si>
  <si>
    <t>Adaptabilidad</t>
  </si>
  <si>
    <t>Instalabilidad</t>
  </si>
  <si>
    <t xml:space="preserve">Co-existencia </t>
  </si>
  <si>
    <t>Cumplimiento de portabilidad</t>
  </si>
  <si>
    <t>subcaracteristicas</t>
  </si>
  <si>
    <t>Definición subcaracteristica</t>
  </si>
  <si>
    <t>La capacidad del producto de software para proveer las funciones que satisfacen las necesidades explícitas e implícitas cuando el software se utiliza bajo condiciones específicas.</t>
  </si>
  <si>
    <t>La capacidad del producto de software para mantener un nivel específico de funcionamiento cuando se está utilizando bajo condiciones especificadas.</t>
  </si>
  <si>
    <t>La capacidad del producto de software para proveer un desempeño adecuado, de acuerdo con la cantidad de recursos utilizados y bajo las condiciones planteadas.</t>
  </si>
  <si>
    <t>Capacidad del producto de software para ser modificado. Las modificaciones pueden incluir correcciones, mejoras o adaptación del software a cambios en el entorno, especificaciones de requerimientos funcionales.</t>
  </si>
  <si>
    <t>La capacidad del software para ser trasladado de un entorno a otro. El entorno puede incluir entornos organizacionales, de hardware o de software.</t>
  </si>
  <si>
    <r>
      <rPr>
        <sz val="11"/>
        <color theme="1"/>
        <rFont val="Century"/>
        <family val="1"/>
      </rPr>
      <t>La capacidad del producto software de ser entendido, aprendido, usado y atractivo al usuario, cuando es utilizado bajo las condiciones especificadas</t>
    </r>
    <r>
      <rPr>
        <sz val="11"/>
        <color theme="1"/>
        <rFont val="Calibri"/>
        <family val="2"/>
        <scheme val="minor"/>
      </rPr>
      <t>.</t>
    </r>
  </si>
  <si>
    <t>Adecuación</t>
  </si>
  <si>
    <t>Capacidad del producto software para proporcionar un conjunto apropiado de Funciones para tareas y objetivos de usuario especificados.</t>
  </si>
  <si>
    <t>Exactitud</t>
  </si>
  <si>
    <t>Capacidad del producto software para proporcionar los resultados o efectos correctos acordados, con el grado de precisión necesario.</t>
  </si>
  <si>
    <t>Capacidad del producto sofware para proteger información y datos de manera que las personas o sistemas no autorizados no pueden leerlos o modificarlos, al tiempo que no se deniega el acceso a las personas o sistemas autorizados.</t>
  </si>
  <si>
    <t>Capacidad del producto sofware para interactuar con uno o más sistemas especificados.</t>
  </si>
  <si>
    <t>Capacidad para adherirse a normas, convenciones o regulaciones en leyes y prescripciones similares relacionadas con funcionalidad.</t>
  </si>
  <si>
    <t>Capacidad del software para evitar fallar como resultado de errores del software.</t>
  </si>
  <si>
    <t>Capacidad del software para mantener un nivel especificado de prestaciones en caso de fallos software o de infringir en sus interfaces especificadase</t>
  </si>
  <si>
    <t>Capacidad para restablecer un nivel de prestaciones especificado y de recuperar los datos directamente afectados en caso de fallo.</t>
  </si>
  <si>
    <t>Capacidad para adherirse a normas, convenciones o regulaciones relacionadas con la fiabilidad</t>
  </si>
  <si>
    <t>La capacidad del producto de software para permitir al usuario aprender su aplicación.</t>
  </si>
  <si>
    <t>La capacidad del producto de software para permitir al usuario operarlo y controlarlo.</t>
  </si>
  <si>
    <t>La capacidad del producto de software para gustarle al usuario</t>
  </si>
  <si>
    <t>La capacidad del producto software para adherirse a los estándares, convenciones, guías de estilo o regulaciones relacionadas a la usabilidad</t>
  </si>
  <si>
    <t>La capacidad del producto de software para permitir al usuario entender si el software es adecuado, y cómo puede ser utilizado para las tareas y las condiciones particulares de la aplicación.</t>
  </si>
  <si>
    <t>Apropiabilidad</t>
  </si>
  <si>
    <t>La capacidad del producto de software para proveer tiempos adecuados de respuesta y procesamiento.</t>
  </si>
  <si>
    <t>La capacidad del producto de software para utilizar cantidades y tipos adecuados de recursos cuando este funciona bajo las condiciones establecidas.</t>
  </si>
  <si>
    <t>La capacidad del producto de software para adherirse a estándares o convenciones relacionados con la eficiencia.</t>
  </si>
  <si>
    <t>La capacidad del producto software para ser diagnosticado por deficiencias o causas de fallas en el software o la identificación de las partes a ser modificadas.</t>
  </si>
  <si>
    <t>La capacidad del software para permitir que una determinada modificación sea implementadao</t>
  </si>
  <si>
    <t>La capacidad del producto software para evitar efectos inesperados debido a modificaciones del software.</t>
  </si>
  <si>
    <t>La capacidad del software para permitir que las modificaciones sean validadas.</t>
  </si>
  <si>
    <t>La capacidad del software para adherirse a estándares o convenciones relativas a la facilidad de mantenimiento.e</t>
  </si>
  <si>
    <t>La capacidad del producto software para ser adaptado a diferentes entornos especificados sin aplicar acciones o medios diferentes de los previstos para el propósito del software considerado.</t>
  </si>
  <si>
    <t>La capacidad del producto software para ser instalado en un ambiente especificado.</t>
  </si>
  <si>
    <t>La capacidad del producto software para coexistir con otros productos de software independientes dentro de un mismo entorno, compartiendo recursos comunes.</t>
  </si>
  <si>
    <t>Reemplazibilidad</t>
  </si>
  <si>
    <t>La capacidad del producto software para ser utilizado en lugar de otro producto de software, para el mismo propósito y en el mismo entorno.</t>
  </si>
  <si>
    <t>La capacidad del software para adherirse a estándares o convenciones relacionados a la portabilidad.</t>
  </si>
  <si>
    <t xml:space="preserve">Modo de evaluación </t>
  </si>
  <si>
    <t>Calificacion</t>
  </si>
  <si>
    <t xml:space="preserve">Resultado </t>
  </si>
  <si>
    <t>Cantidad de casos de uso desarrollados</t>
  </si>
  <si>
    <t xml:space="preserve">Cantidad total de casos de uso </t>
  </si>
  <si>
    <t>Calificación de la funcionalidad</t>
  </si>
  <si>
    <t xml:space="preserve">Completitud en la implementación (casos de uso) </t>
  </si>
  <si>
    <t>Cantidad de resultados inexactos</t>
  </si>
  <si>
    <t>número de computos inexactos encontrados</t>
  </si>
  <si>
    <t>Tiempo de la operacion</t>
  </si>
  <si>
    <r>
      <rPr>
        <sz val="9"/>
        <color theme="1"/>
        <rFont val="Times New Roman"/>
        <family val="1"/>
      </rPr>
      <t>Esta métrica se evaluará teniendo en cuenta que:
X = Completitud de los casos de uso del módulo de partcipación en convocatoria
A= Casos de uso desarrollados
B= Total casos de uso del módulo participación en convocatoria.
X=(A/B)*100
Si x≥80% la completitud de los casos de uso seria tomada como completa.
Si x&lt;80% la completitud de los casos de uso seria tomada como incompleta</t>
    </r>
    <r>
      <rPr>
        <sz val="10"/>
        <color theme="1"/>
        <rFont val="Calibri"/>
        <family val="2"/>
        <scheme val="minor"/>
      </rPr>
      <t xml:space="preserve">
</t>
    </r>
  </si>
  <si>
    <t>Esta métrica se evaluará teniendo en cuenta que:             X = Cantidad de resultados inexactos del módulo de partcipación en convocatoria
A= Número de cómputos inexactos encontrados por los usuarios
T= Tiempo de operación X=(A/T)*100
Si x≥30% la cantidad de errores es mala
Si x&lt;30% la cantidad de errores es buena.</t>
  </si>
  <si>
    <t>no aplica</t>
  </si>
  <si>
    <t>seguridad</t>
  </si>
  <si>
    <t>uso controlado de acceso</t>
  </si>
  <si>
    <t xml:space="preserve">Esta métrica se evaluará teniendo en cuenta que:          A= Cantidad de ingresos que no debería de ser autorizados
B= Cantidad de ingresos autorizados
 Si A&gt;B que deben de hacer ajustes a la seguridad
</t>
  </si>
  <si>
    <t>cantidad de Ingresos no autorizados</t>
  </si>
  <si>
    <t>cantidad de ingresos autorizados</t>
  </si>
  <si>
    <t>cumplimiento de la funcionalidad</t>
  </si>
  <si>
    <t>Esta métrica se evaluará teniendo en cuenta que:
X = Calificación de la funcionalidad.
Si x=5 se considera que la  funcionalidad del sistema es excelente.
Si 3≤x≤4 se considera que la funcionalidad del sistema es media.
Si x&lt;3 se considera que la funcionalidad del sistema es mala.</t>
  </si>
  <si>
    <t>Mètrica</t>
  </si>
  <si>
    <t>Subcaracteristicas</t>
  </si>
  <si>
    <t>Atributo</t>
  </si>
  <si>
    <t>Definición atributo</t>
  </si>
  <si>
    <r>
      <rPr>
        <sz val="9"/>
        <color theme="1"/>
        <rFont val="Times New Roman"/>
        <family val="1"/>
      </rPr>
      <t>Esta métrica se evaluará teniendo en cuenta que: 
X = Cantidad de fallos por proceso.
Si x≥5, significa que hay demasidas fallas por lo tanto se requiere de mas cuidado.
Si 3≤x&lt;5, se considera que hay un contratiempo de nivel medio.
Si x&lt;3 se considera que hay un contratiempo de nivel bajo.</t>
    </r>
    <r>
      <rPr>
        <sz val="11"/>
        <color theme="1"/>
        <rFont val="Calibri"/>
        <family val="2"/>
        <scheme val="minor"/>
      </rPr>
      <t xml:space="preserve">
</t>
    </r>
  </si>
  <si>
    <r>
      <t>C</t>
    </r>
    <r>
      <rPr>
        <sz val="9"/>
        <color theme="1"/>
        <rFont val="Times New Roman"/>
        <family val="1"/>
      </rPr>
      <t>antidad de fallas encontradas por el usuario al realizar un proceso.</t>
    </r>
  </si>
  <si>
    <t>Prevencion de fallas</t>
  </si>
  <si>
    <t>Nùmero de fallas estipuladas</t>
  </si>
  <si>
    <t>Nùmero de fallas encontradas</t>
  </si>
  <si>
    <t>Esta mètrica se evaluarà teniendo en cuenta que:            A= Nùmero de fallas estipuladas                                     B= Nùmero de fallas encontradas                                      si A&gt;B Buen trabajo            Si A&lt;B Mal trabajo</t>
  </si>
  <si>
    <t xml:space="preserve">Cantidad de versiones realizadas </t>
  </si>
  <si>
    <t>El repositorio a usar será GitHub, por tanto para calcular esta métrica se contará cada una de las versiones encontradas en el control de versiones Git.
Cada 15 días se realizara el conteo y posteriormente se almacenará en el documento.</t>
  </si>
  <si>
    <t>Cumplimiento de la fiabilidad</t>
  </si>
  <si>
    <t>Calificacion de la fiabilidad</t>
  </si>
  <si>
    <t>Esta métrica se evaluará teniendo en cuenta que: 
X = Calificación de la fiabilidad.
Si x=5 se considera que la  fiabilidad del sistema es excelente.
Si 3≤x≤4 se considera que la fiabilidad del sistema es media.
Si x&lt;3 se considera que la fiabilidad del sistema es mala</t>
  </si>
  <si>
    <t>Usabilidad</t>
  </si>
  <si>
    <t>Tiempo que tarda el usuario en terminar las funciones  de la aplicaciòn</t>
  </si>
  <si>
    <t>Esta métrica se evaluará teniendo en cuenta que: 
X = Tiempo que tarda el usuario en terminar cierta operación (minutos).
Si x&gt;15 minutos, se considera que hay un problema de usabilidad, por lo tanto es recomendable revisar el diseño de la interfaz gráfica.
Si 7&lt;x≤15 minutos, se considera que hay un problema no tan grande de usabilidad para realizar dicha operación.
Si x≤7 minutos, se considera que es el tiempo adecuado que puede tardar el usuario en realizar dicha operación.</t>
  </si>
  <si>
    <t>Esta métrica se evaluará teniendo en cuenta que: 
X = Tiempo que tarda el usuario en terminar cierta operación (minutos).
Si x&gt;10 minutos, se considera que hay un problema de usabilidad por lo tanto es recomendable revisar el diseño de la interfaz gráfica.
Si 5&lt;x≤10 minutos, se considera que hay un problema no tan grande de usabilidad para realizar dicha operación.
Si x≤5 minutos, se considera que es el tiempo adecuado que puede tardar el usuario en realizar dicha operación.</t>
  </si>
  <si>
    <t>Tiempo que tarda el usuario en entender una funcion</t>
  </si>
  <si>
    <t>Facilidad de aprendizaje</t>
  </si>
  <si>
    <t>operabilidad</t>
  </si>
  <si>
    <t>Tiempo que tarda el usuario en realizar una operación para comprobar la claridad en la interfaz</t>
  </si>
  <si>
    <t xml:space="preserve">Atractibilidad </t>
  </si>
  <si>
    <t>calificacion por el cliente</t>
  </si>
  <si>
    <t>Esta métrica se evaluará teniendo en cuenta que:
X = Calificación dada por el cliente.
Si x=5 es considerada excelente. 
Si 3≤x≤4  es considerada buena.
Si   x&lt;3 es considerada mala</t>
  </si>
  <si>
    <t>Esta métrica se evaluará teniendo en cuenta que: 
X = Tiempo que tarda el usuario en terminar cierta operación (minutos).
Si x&gt;10 minutos, se considera que hay un problema significante de usabilidad para realizar dicha operación, por tanto es recomendable revisar el diseño de la interfaz gráfica.
Si 5&lt;x≤10 minutos, se considera que hay un problema no tan significativo de usabilidad.
Si x≤5 minutos, se considera que es el tiempo adecuado que puede tardar el usuario en realizar dicha operación.</t>
  </si>
  <si>
    <t>Calificación de la usabilidad</t>
  </si>
  <si>
    <t>Esta métrica se evaluará teniendo en cuenta que: 
X = Calificación de la usabilidad.
Si x=5 se considera que la usabilidad de la interfaz gráfica es excelente.
Si 3≤x≤4 se considera que la usabilidad de la interfaz gráfica es media.
Si x&lt;3 se considera que la usabilidad de la interfaz gráfica es mala</t>
  </si>
  <si>
    <t>Eficiencia</t>
  </si>
  <si>
    <t>Tiempo de repuesta</t>
  </si>
  <si>
    <t>Tiempo de respuesta en realizar una operaciòn</t>
  </si>
  <si>
    <t>Esta métrica se evaluará teniendo en cuenta que:
X = Tiempo que tarda el sistema en dar respuesta al realizar operación (segundos)
Si x≥3 se considera que el sistema tiene un problema de rendimiento alto
Si 1≤x&lt;3 se considera que el sistema tiene un problema de rendimiento medio.
Si x&lt;1 se considera que el sistema posee rendimiento optimo</t>
  </si>
  <si>
    <t>Tamaño de la memoria</t>
  </si>
  <si>
    <t xml:space="preserve">Esta métrica se evaluará teniendo en cuenta que  X = tamaño en bytes (calculado o simulado) </t>
  </si>
  <si>
    <t>Cumplimiento de la eficiencia</t>
  </si>
  <si>
    <t>Utilizaciòn de los recursos</t>
  </si>
  <si>
    <t>Cantidad de errores generados despues de una modificación</t>
  </si>
  <si>
    <t>Mantenibilidad</t>
  </si>
  <si>
    <t>Esta métrica se evaluará teniendo en cuenta que: 
X = Cantidad de errores encontrados después de una modificación.
Si x≥5 se considera que el sistema no es estable.
Si 1≤x&lt;5 se considera que el sistema es medianamente estable.
Si x&lt;1 se considera estable.</t>
  </si>
  <si>
    <t xml:space="preserve">El repositorio a usar será Mantis, por tanto para calcular esta métrica se contará cada una de los cambios realizados al proyecto.
Cada 15 días se almacenará la cantidad cambios en el documento </t>
  </si>
  <si>
    <t>Cantidad de cambios registrados en Mantis</t>
  </si>
  <si>
    <r>
      <t>C</t>
    </r>
    <r>
      <rPr>
        <sz val="9"/>
        <color theme="1"/>
        <rFont val="Times New Roman"/>
        <family val="1"/>
      </rPr>
      <t>antidad de pruebas realizadas con resultados exitosos</t>
    </r>
  </si>
  <si>
    <r>
      <t>F</t>
    </r>
    <r>
      <rPr>
        <b/>
        <sz val="10"/>
        <color theme="1"/>
        <rFont val="Calibri"/>
        <family val="2"/>
        <scheme val="minor"/>
      </rPr>
      <t>acilidad de pruebas</t>
    </r>
  </si>
  <si>
    <t>Esta métrica se evaluará teniendo en cuenta que: 
Si  5 = 5 pruebas tengan exito, se puede considerar que el proyecto es exitoso.
Si 3  &lt;=X &lt; 4 de cada 5 pruebas tienen éxito, indicará que la  tiene una posibilidad alta de cumplir con la totalidad de los requerimientos del cliente. 
Si menos de 3 de cada 5pruebas tienen éxito, indicara que la implementación va por mal camino .</t>
  </si>
  <si>
    <t>Tiempo que tarda el equipo de trabajo en econtrar un fallos</t>
  </si>
  <si>
    <t>Esta métrica se evaluará teniendo en cuenta que: 
X = Tiempo que tarda el equipo de trabajo en encontrar un fallo (minutos).
Si 60≤x≤180 se considera que el error fue difícil de encontrar.
Si 30≤x≤120 se considera que el error tuvo una dificultad media para ser encontrado.
Si x&lt;60 se considera que el error fue fácil de encontrar.</t>
  </si>
  <si>
    <t>calificaciòn de la mantenibilidad</t>
  </si>
  <si>
    <t xml:space="preserve">Cantidad de url que permiten el acceso a la aplicación </t>
  </si>
  <si>
    <t>Se espera que los usuarios puedan acceder a la aplicación por menos a través de un URL.</t>
  </si>
  <si>
    <t>Facilidad de instalaciòn</t>
  </si>
  <si>
    <t xml:space="preserve">Se espera que la aplicación se pueda ejecutar en navegadores web como Mozilla Firefox, Google Chrome e Internet Explorer. </t>
  </si>
  <si>
    <t>Cantidad de navegadores en los que se puede desplegar el modulo</t>
  </si>
  <si>
    <t>reemplazabilidad</t>
  </si>
  <si>
    <t>coexistencia</t>
  </si>
  <si>
    <t>calificaciòn de la portabilidad</t>
  </si>
  <si>
    <t>Esta métrica se evaluará teniendo en cuenta que: 
X = Calificación de la mantenibilidad
Si x=5 se considera que la mantenibilidad  es excelente.
Si 3≤x≤4 se considera que la mantenibilidad es media.
Si x&lt;3 se considera que la mantenibilidad mala</t>
  </si>
  <si>
    <t>Calificacion de la eficiencia</t>
  </si>
  <si>
    <t>Esta métrica se evaluará teniendo en cuenta que: 
X = Calificación de la eficiencia
Si x=5 se considera excelente.
Si 3≤x≤4 se considera que la eficiencia es media.
Si x&lt;3 se considera que la eficienci es mala</t>
  </si>
  <si>
    <t>Esta métrica se evaluará teniendo en cuenta que: 
X = Calificación de la portabilidad.
Si x=5 se considera que la portabilidad es excelente.
Si 3≤x≤4 se considera que la  portabilidad es media.
Si x&lt;3 se considera que la portabilidad es 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</si>
</sst>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ndalus"/>
      <family val="1"/>
    </font>
    <font>
      <sz val="11"/>
      <color theme="1"/>
      <name val="Arial Narrow"/>
      <family val="2"/>
    </font>
    <font>
      <sz val="11"/>
      <color theme="1"/>
      <name val="Bookman Old Style"/>
      <family val="1"/>
    </font>
    <font>
      <sz val="11"/>
      <color theme="1"/>
      <name val="Century"/>
      <family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entaur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0" fillId="0" borderId="0" xfId="0" applyBorder="1"/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Border="1"/>
    <xf numFmtId="0" fontId="11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10" fillId="0" borderId="1" xfId="0" applyFont="1" applyBorder="1"/>
    <xf numFmtId="0" fontId="8" fillId="0" borderId="1" xfId="0" applyFont="1" applyFill="1" applyBorder="1"/>
    <xf numFmtId="0" fontId="1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1" fillId="0" borderId="1" xfId="0" applyFont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43" fontId="10" fillId="0" borderId="2" xfId="1" applyFont="1" applyBorder="1" applyAlignment="1">
      <alignment vertical="center"/>
    </xf>
    <xf numFmtId="43" fontId="10" fillId="0" borderId="3" xfId="1" applyFont="1" applyBorder="1" applyAlignment="1">
      <alignment vertical="center"/>
    </xf>
    <xf numFmtId="43" fontId="10" fillId="0" borderId="4" xfId="1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6" workbookViewId="0">
      <selection activeCell="B16" sqref="B16:B22"/>
    </sheetView>
  </sheetViews>
  <sheetFormatPr baseColWidth="10" defaultRowHeight="15" x14ac:dyDescent="0.25"/>
  <cols>
    <col min="1" max="1" width="23.28515625" customWidth="1"/>
    <col min="2" max="2" width="24.85546875" customWidth="1"/>
    <col min="3" max="3" width="22.140625" customWidth="1"/>
    <col min="4" max="4" width="35.28515625" customWidth="1"/>
  </cols>
  <sheetData>
    <row r="1" spans="1:4" ht="21" x14ac:dyDescent="0.5">
      <c r="A1" s="3" t="s">
        <v>91</v>
      </c>
      <c r="B1" s="3" t="s">
        <v>92</v>
      </c>
      <c r="C1" s="3" t="s">
        <v>30</v>
      </c>
      <c r="D1" s="3" t="s">
        <v>31</v>
      </c>
    </row>
    <row r="2" spans="1:4" x14ac:dyDescent="0.25">
      <c r="A2" s="44" t="s">
        <v>0</v>
      </c>
      <c r="B2" s="47" t="s">
        <v>32</v>
      </c>
      <c r="C2" s="50" t="s">
        <v>38</v>
      </c>
      <c r="D2" s="52" t="s">
        <v>39</v>
      </c>
    </row>
    <row r="3" spans="1:4" x14ac:dyDescent="0.25">
      <c r="A3" s="45"/>
      <c r="B3" s="48"/>
      <c r="C3" s="51"/>
      <c r="D3" s="53"/>
    </row>
    <row r="4" spans="1:4" x14ac:dyDescent="0.25">
      <c r="A4" s="45"/>
      <c r="B4" s="48"/>
      <c r="C4" s="50" t="s">
        <v>40</v>
      </c>
      <c r="D4" s="52" t="s">
        <v>41</v>
      </c>
    </row>
    <row r="5" spans="1:4" x14ac:dyDescent="0.25">
      <c r="A5" s="45"/>
      <c r="B5" s="48"/>
      <c r="C5" s="54"/>
      <c r="D5" s="55"/>
    </row>
    <row r="6" spans="1:4" x14ac:dyDescent="0.25">
      <c r="A6" s="45"/>
      <c r="B6" s="48"/>
      <c r="C6" s="51"/>
      <c r="D6" s="53"/>
    </row>
    <row r="7" spans="1:4" ht="42.75" x14ac:dyDescent="0.25">
      <c r="A7" s="45"/>
      <c r="B7" s="48"/>
      <c r="C7" s="1" t="s">
        <v>2</v>
      </c>
      <c r="D7" s="4" t="s">
        <v>43</v>
      </c>
    </row>
    <row r="8" spans="1:4" x14ac:dyDescent="0.25">
      <c r="A8" s="45"/>
      <c r="B8" s="48"/>
      <c r="C8" s="50" t="s">
        <v>3</v>
      </c>
      <c r="D8" s="52" t="s">
        <v>42</v>
      </c>
    </row>
    <row r="9" spans="1:4" x14ac:dyDescent="0.25">
      <c r="A9" s="45"/>
      <c r="B9" s="48"/>
      <c r="C9" s="51"/>
      <c r="D9" s="53"/>
    </row>
    <row r="10" spans="1:4" ht="71.25" x14ac:dyDescent="0.25">
      <c r="A10" s="46"/>
      <c r="B10" s="49"/>
      <c r="C10" s="2" t="s">
        <v>4</v>
      </c>
      <c r="D10" s="4" t="s">
        <v>44</v>
      </c>
    </row>
    <row r="11" spans="1:4" ht="42.75" x14ac:dyDescent="0.25">
      <c r="A11" s="56" t="s">
        <v>5</v>
      </c>
      <c r="B11" s="52" t="s">
        <v>33</v>
      </c>
      <c r="C11" s="1" t="s">
        <v>6</v>
      </c>
      <c r="D11" s="4" t="s">
        <v>45</v>
      </c>
    </row>
    <row r="12" spans="1:4" x14ac:dyDescent="0.25">
      <c r="A12" s="56"/>
      <c r="B12" s="57"/>
      <c r="C12" s="59" t="s">
        <v>7</v>
      </c>
      <c r="D12" s="52" t="s">
        <v>46</v>
      </c>
    </row>
    <row r="13" spans="1:4" x14ac:dyDescent="0.25">
      <c r="A13" s="56"/>
      <c r="B13" s="57"/>
      <c r="C13" s="60"/>
      <c r="D13" s="53"/>
    </row>
    <row r="14" spans="1:4" ht="71.25" x14ac:dyDescent="0.25">
      <c r="A14" s="56"/>
      <c r="B14" s="57"/>
      <c r="C14" s="1" t="s">
        <v>8</v>
      </c>
      <c r="D14" s="4" t="s">
        <v>47</v>
      </c>
    </row>
    <row r="15" spans="1:4" ht="57" x14ac:dyDescent="0.25">
      <c r="A15" s="56"/>
      <c r="B15" s="58"/>
      <c r="C15" s="2" t="s">
        <v>9</v>
      </c>
      <c r="D15" s="4" t="s">
        <v>48</v>
      </c>
    </row>
    <row r="16" spans="1:4" x14ac:dyDescent="0.25">
      <c r="A16" s="61" t="s">
        <v>10</v>
      </c>
      <c r="B16" s="64" t="s">
        <v>37</v>
      </c>
      <c r="C16" s="50" t="s">
        <v>54</v>
      </c>
      <c r="D16" s="52" t="s">
        <v>53</v>
      </c>
    </row>
    <row r="17" spans="1:4" x14ac:dyDescent="0.25">
      <c r="A17" s="62"/>
      <c r="B17" s="57"/>
      <c r="C17" s="51"/>
      <c r="D17" s="53"/>
    </row>
    <row r="18" spans="1:4" ht="42.75" x14ac:dyDescent="0.25">
      <c r="A18" s="62"/>
      <c r="B18" s="57"/>
      <c r="C18" s="2" t="s">
        <v>11</v>
      </c>
      <c r="D18" s="4" t="s">
        <v>49</v>
      </c>
    </row>
    <row r="19" spans="1:4" ht="42.75" x14ac:dyDescent="0.25">
      <c r="A19" s="62"/>
      <c r="B19" s="57"/>
      <c r="C19" s="1" t="s">
        <v>12</v>
      </c>
      <c r="D19" s="4" t="s">
        <v>50</v>
      </c>
    </row>
    <row r="20" spans="1:4" x14ac:dyDescent="0.25">
      <c r="A20" s="62"/>
      <c r="B20" s="57"/>
      <c r="C20" s="59" t="s">
        <v>13</v>
      </c>
      <c r="D20" s="52" t="s">
        <v>51</v>
      </c>
    </row>
    <row r="21" spans="1:4" x14ac:dyDescent="0.25">
      <c r="A21" s="62"/>
      <c r="B21" s="57"/>
      <c r="C21" s="60"/>
      <c r="D21" s="53"/>
    </row>
    <row r="22" spans="1:4" ht="71.25" x14ac:dyDescent="0.25">
      <c r="A22" s="63"/>
      <c r="B22" s="58"/>
      <c r="C22" s="2" t="s">
        <v>14</v>
      </c>
      <c r="D22" s="4" t="s">
        <v>52</v>
      </c>
    </row>
    <row r="23" spans="1:4" ht="57" x14ac:dyDescent="0.25">
      <c r="A23" s="61" t="s">
        <v>15</v>
      </c>
      <c r="B23" s="52" t="s">
        <v>34</v>
      </c>
      <c r="C23" s="2" t="s">
        <v>16</v>
      </c>
      <c r="D23" s="4" t="s">
        <v>55</v>
      </c>
    </row>
    <row r="24" spans="1:4" x14ac:dyDescent="0.25">
      <c r="A24" s="62"/>
      <c r="B24" s="55"/>
      <c r="C24" s="59" t="s">
        <v>17</v>
      </c>
      <c r="D24" s="52" t="s">
        <v>56</v>
      </c>
    </row>
    <row r="25" spans="1:4" x14ac:dyDescent="0.25">
      <c r="A25" s="62"/>
      <c r="B25" s="55"/>
      <c r="C25" s="60"/>
      <c r="D25" s="53"/>
    </row>
    <row r="26" spans="1:4" ht="57" x14ac:dyDescent="0.25">
      <c r="A26" s="63"/>
      <c r="B26" s="53"/>
      <c r="C26" s="2" t="s">
        <v>18</v>
      </c>
      <c r="D26" s="4" t="s">
        <v>57</v>
      </c>
    </row>
    <row r="27" spans="1:4" x14ac:dyDescent="0.25">
      <c r="A27" s="44" t="s">
        <v>19</v>
      </c>
      <c r="B27" s="52" t="s">
        <v>35</v>
      </c>
      <c r="C27" s="59" t="s">
        <v>20</v>
      </c>
      <c r="D27" s="52" t="s">
        <v>58</v>
      </c>
    </row>
    <row r="28" spans="1:4" x14ac:dyDescent="0.25">
      <c r="A28" s="45"/>
      <c r="B28" s="65"/>
      <c r="C28" s="60"/>
      <c r="D28" s="53"/>
    </row>
    <row r="29" spans="1:4" x14ac:dyDescent="0.25">
      <c r="A29" s="45"/>
      <c r="B29" s="65"/>
      <c r="C29" s="59" t="s">
        <v>21</v>
      </c>
      <c r="D29" s="52" t="s">
        <v>59</v>
      </c>
    </row>
    <row r="30" spans="1:4" x14ac:dyDescent="0.25">
      <c r="A30" s="45"/>
      <c r="B30" s="65"/>
      <c r="C30" s="67"/>
      <c r="D30" s="55"/>
    </row>
    <row r="31" spans="1:4" x14ac:dyDescent="0.25">
      <c r="A31" s="45"/>
      <c r="B31" s="65"/>
      <c r="C31" s="60"/>
      <c r="D31" s="53"/>
    </row>
    <row r="32" spans="1:4" ht="57" x14ac:dyDescent="0.25">
      <c r="A32" s="45"/>
      <c r="B32" s="65"/>
      <c r="C32" s="2" t="s">
        <v>22</v>
      </c>
      <c r="D32" s="4" t="s">
        <v>60</v>
      </c>
    </row>
    <row r="33" spans="1:4" ht="42.75" x14ac:dyDescent="0.25">
      <c r="A33" s="45"/>
      <c r="B33" s="65"/>
      <c r="C33" s="2" t="s">
        <v>23</v>
      </c>
      <c r="D33" s="4" t="s">
        <v>61</v>
      </c>
    </row>
    <row r="34" spans="1:4" ht="57" x14ac:dyDescent="0.25">
      <c r="A34" s="46"/>
      <c r="B34" s="66"/>
      <c r="C34" s="2" t="s">
        <v>24</v>
      </c>
      <c r="D34" s="4" t="s">
        <v>62</v>
      </c>
    </row>
    <row r="35" spans="1:4" ht="99.75" x14ac:dyDescent="0.25">
      <c r="A35" s="44" t="s">
        <v>25</v>
      </c>
      <c r="B35" s="52" t="s">
        <v>36</v>
      </c>
      <c r="C35" s="2" t="s">
        <v>26</v>
      </c>
      <c r="D35" s="4" t="s">
        <v>63</v>
      </c>
    </row>
    <row r="36" spans="1:4" ht="42.75" x14ac:dyDescent="0.25">
      <c r="A36" s="45"/>
      <c r="B36" s="65"/>
      <c r="C36" s="2" t="s">
        <v>27</v>
      </c>
      <c r="D36" s="4" t="s">
        <v>64</v>
      </c>
    </row>
    <row r="37" spans="1:4" ht="85.5" x14ac:dyDescent="0.25">
      <c r="A37" s="45"/>
      <c r="B37" s="65"/>
      <c r="C37" s="2" t="s">
        <v>28</v>
      </c>
      <c r="D37" s="4" t="s">
        <v>65</v>
      </c>
    </row>
    <row r="38" spans="1:4" ht="71.25" x14ac:dyDescent="0.25">
      <c r="A38" s="45"/>
      <c r="B38" s="65"/>
      <c r="C38" s="2" t="s">
        <v>66</v>
      </c>
      <c r="D38" s="4" t="s">
        <v>67</v>
      </c>
    </row>
    <row r="39" spans="1:4" ht="57" x14ac:dyDescent="0.25">
      <c r="A39" s="46"/>
      <c r="B39" s="66"/>
      <c r="C39" s="2" t="s">
        <v>29</v>
      </c>
      <c r="D39" s="4" t="s">
        <v>68</v>
      </c>
    </row>
  </sheetData>
  <mergeCells count="30">
    <mergeCell ref="A35:A39"/>
    <mergeCell ref="B35:B39"/>
    <mergeCell ref="A23:A26"/>
    <mergeCell ref="B23:B26"/>
    <mergeCell ref="C24:C25"/>
    <mergeCell ref="D24:D25"/>
    <mergeCell ref="A27:A34"/>
    <mergeCell ref="B27:B34"/>
    <mergeCell ref="C27:C28"/>
    <mergeCell ref="D27:D28"/>
    <mergeCell ref="C29:C31"/>
    <mergeCell ref="D29:D31"/>
    <mergeCell ref="A11:A15"/>
    <mergeCell ref="B11:B15"/>
    <mergeCell ref="C12:C13"/>
    <mergeCell ref="D12:D13"/>
    <mergeCell ref="A16:A22"/>
    <mergeCell ref="B16:B22"/>
    <mergeCell ref="C16:C17"/>
    <mergeCell ref="D16:D17"/>
    <mergeCell ref="C20:C21"/>
    <mergeCell ref="D20:D21"/>
    <mergeCell ref="A2:A10"/>
    <mergeCell ref="B2:B10"/>
    <mergeCell ref="C2:C3"/>
    <mergeCell ref="D2:D3"/>
    <mergeCell ref="C4:C6"/>
    <mergeCell ref="D4:D6"/>
    <mergeCell ref="C8:C9"/>
    <mergeCell ref="D8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8" workbookViewId="0">
      <selection activeCell="F15" sqref="F15"/>
    </sheetView>
  </sheetViews>
  <sheetFormatPr baseColWidth="10" defaultRowHeight="15" x14ac:dyDescent="0.25"/>
  <cols>
    <col min="1" max="1" width="21.42578125" customWidth="1"/>
    <col min="2" max="2" width="18.28515625" customWidth="1"/>
    <col min="3" max="3" width="24" customWidth="1"/>
    <col min="4" max="4" width="22.5703125" customWidth="1"/>
    <col min="5" max="5" width="18" customWidth="1"/>
    <col min="6" max="6" width="13" customWidth="1"/>
  </cols>
  <sheetData>
    <row r="1" spans="1:7" ht="15.75" x14ac:dyDescent="0.25">
      <c r="A1" s="14" t="s">
        <v>91</v>
      </c>
      <c r="B1" s="14" t="s">
        <v>90</v>
      </c>
      <c r="C1" s="15" t="s">
        <v>89</v>
      </c>
      <c r="D1" s="14" t="s">
        <v>69</v>
      </c>
      <c r="E1" s="14" t="s">
        <v>70</v>
      </c>
      <c r="F1" s="14" t="s">
        <v>71</v>
      </c>
    </row>
    <row r="2" spans="1:7" ht="24" x14ac:dyDescent="0.25">
      <c r="A2" s="69" t="s">
        <v>0</v>
      </c>
      <c r="B2" s="73" t="s">
        <v>38</v>
      </c>
      <c r="C2" s="87" t="s">
        <v>75</v>
      </c>
      <c r="D2" s="78" t="s">
        <v>79</v>
      </c>
      <c r="E2" s="6" t="s">
        <v>72</v>
      </c>
      <c r="F2" s="81">
        <f>(E3/E5)*100</f>
        <v>20</v>
      </c>
      <c r="G2" s="84" t="str">
        <f>IF(F2&gt;=80,"Completitud Alta","Completitud Baja")</f>
        <v>Completitud Baja</v>
      </c>
    </row>
    <row r="3" spans="1:7" x14ac:dyDescent="0.25">
      <c r="A3" s="69"/>
      <c r="B3" s="74"/>
      <c r="C3" s="88"/>
      <c r="D3" s="79"/>
      <c r="E3" s="7">
        <v>2</v>
      </c>
      <c r="F3" s="82"/>
      <c r="G3" s="85"/>
    </row>
    <row r="4" spans="1:7" ht="36" customHeight="1" x14ac:dyDescent="0.25">
      <c r="A4" s="69"/>
      <c r="B4" s="74"/>
      <c r="C4" s="88"/>
      <c r="D4" s="79"/>
      <c r="E4" s="6" t="s">
        <v>73</v>
      </c>
      <c r="F4" s="82"/>
      <c r="G4" s="85"/>
    </row>
    <row r="5" spans="1:7" x14ac:dyDescent="0.25">
      <c r="A5" s="69"/>
      <c r="B5" s="75"/>
      <c r="C5" s="89"/>
      <c r="D5" s="80"/>
      <c r="E5" s="7">
        <v>10</v>
      </c>
      <c r="F5" s="83"/>
      <c r="G5" s="86"/>
    </row>
    <row r="6" spans="1:7" ht="24" customHeight="1" x14ac:dyDescent="0.25">
      <c r="A6" s="69"/>
      <c r="B6" s="93" t="s">
        <v>1</v>
      </c>
      <c r="C6" s="94" t="s">
        <v>76</v>
      </c>
      <c r="D6" s="90" t="s">
        <v>80</v>
      </c>
      <c r="E6" s="6" t="s">
        <v>77</v>
      </c>
      <c r="F6" s="95">
        <f>(E7/E9)*100</f>
        <v>20</v>
      </c>
      <c r="G6" s="77" t="str">
        <f>IF(F6&gt;=30,"Completitud Mala","Completitud Buena")</f>
        <v>Completitud Buena</v>
      </c>
    </row>
    <row r="7" spans="1:7" x14ac:dyDescent="0.25">
      <c r="A7" s="69"/>
      <c r="B7" s="93"/>
      <c r="C7" s="94"/>
      <c r="D7" s="91"/>
      <c r="E7" s="7">
        <v>2</v>
      </c>
      <c r="F7" s="95"/>
      <c r="G7" s="77"/>
    </row>
    <row r="8" spans="1:7" ht="24" customHeight="1" x14ac:dyDescent="0.25">
      <c r="A8" s="69"/>
      <c r="B8" s="93"/>
      <c r="C8" s="94"/>
      <c r="D8" s="91"/>
      <c r="E8" s="6" t="s">
        <v>78</v>
      </c>
      <c r="F8" s="95"/>
      <c r="G8" s="77"/>
    </row>
    <row r="9" spans="1:7" x14ac:dyDescent="0.25">
      <c r="A9" s="69"/>
      <c r="B9" s="93"/>
      <c r="C9" s="94"/>
      <c r="D9" s="92"/>
      <c r="E9" s="7">
        <v>10</v>
      </c>
      <c r="F9" s="95"/>
      <c r="G9" s="77"/>
    </row>
    <row r="10" spans="1:7" x14ac:dyDescent="0.25">
      <c r="A10" s="69"/>
      <c r="B10" s="8" t="s">
        <v>2</v>
      </c>
      <c r="C10" s="8" t="s">
        <v>81</v>
      </c>
      <c r="D10" s="7" t="s">
        <v>81</v>
      </c>
      <c r="E10" s="9" t="s">
        <v>81</v>
      </c>
      <c r="F10" s="9" t="s">
        <v>81</v>
      </c>
      <c r="G10" s="16"/>
    </row>
    <row r="11" spans="1:7" ht="24.75" customHeight="1" x14ac:dyDescent="0.25">
      <c r="A11" s="69"/>
      <c r="B11" s="73" t="s">
        <v>82</v>
      </c>
      <c r="C11" s="73" t="s">
        <v>83</v>
      </c>
      <c r="D11" s="70" t="s">
        <v>84</v>
      </c>
      <c r="E11" s="11" t="s">
        <v>85</v>
      </c>
      <c r="F11" s="76" t="str">
        <f>IF(E12&gt;E14,"Mala seguridad","Buena seguridad")</f>
        <v>Buena seguridad</v>
      </c>
      <c r="G11" s="68"/>
    </row>
    <row r="12" spans="1:7" ht="24.75" customHeight="1" x14ac:dyDescent="0.25">
      <c r="A12" s="69"/>
      <c r="B12" s="74"/>
      <c r="C12" s="74"/>
      <c r="D12" s="71"/>
      <c r="E12" s="12">
        <v>3</v>
      </c>
      <c r="F12" s="76"/>
      <c r="G12" s="68"/>
    </row>
    <row r="13" spans="1:7" ht="24.75" customHeight="1" x14ac:dyDescent="0.25">
      <c r="A13" s="69"/>
      <c r="B13" s="74"/>
      <c r="C13" s="74"/>
      <c r="D13" s="71"/>
      <c r="E13" s="11" t="s">
        <v>86</v>
      </c>
      <c r="F13" s="76"/>
      <c r="G13" s="68"/>
    </row>
    <row r="14" spans="1:7" ht="24.75" customHeight="1" x14ac:dyDescent="0.25">
      <c r="A14" s="69"/>
      <c r="B14" s="75"/>
      <c r="C14" s="75"/>
      <c r="D14" s="72"/>
      <c r="E14" s="12">
        <v>5</v>
      </c>
      <c r="F14" s="76"/>
      <c r="G14" s="68"/>
    </row>
    <row r="15" spans="1:7" ht="156" x14ac:dyDescent="0.25">
      <c r="A15" s="69"/>
      <c r="B15" s="5" t="s">
        <v>87</v>
      </c>
      <c r="C15" s="10" t="s">
        <v>74</v>
      </c>
      <c r="D15" s="18" t="s">
        <v>88</v>
      </c>
      <c r="E15" s="19">
        <v>5</v>
      </c>
      <c r="F15" s="20" t="str">
        <f>IF(E15=5,"Funcionalidad Excelente",IF(AND(E15&gt;=3,E15&lt;=4),"Funcionalidad Media","Funcionalidad Baja"))</f>
        <v>Funcionalidad Excelente</v>
      </c>
    </row>
  </sheetData>
  <mergeCells count="16">
    <mergeCell ref="G11:G14"/>
    <mergeCell ref="A2:A15"/>
    <mergeCell ref="D11:D14"/>
    <mergeCell ref="C11:C14"/>
    <mergeCell ref="B11:B14"/>
    <mergeCell ref="F11:F14"/>
    <mergeCell ref="G6:G9"/>
    <mergeCell ref="D2:D5"/>
    <mergeCell ref="F2:F5"/>
    <mergeCell ref="G2:G5"/>
    <mergeCell ref="B2:B5"/>
    <mergeCell ref="C2:C5"/>
    <mergeCell ref="D6:D9"/>
    <mergeCell ref="B6:B9"/>
    <mergeCell ref="C6:C9"/>
    <mergeCell ref="F6:F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5" workbookViewId="0">
      <selection activeCell="F8" sqref="F8"/>
    </sheetView>
  </sheetViews>
  <sheetFormatPr baseColWidth="10" defaultRowHeight="15" x14ac:dyDescent="0.25"/>
  <cols>
    <col min="1" max="1" width="21.28515625" customWidth="1"/>
    <col min="2" max="2" width="19" customWidth="1"/>
    <col min="3" max="3" width="17.28515625" customWidth="1"/>
    <col min="4" max="4" width="40.140625" customWidth="1"/>
    <col min="5" max="5" width="19.28515625" customWidth="1"/>
    <col min="6" max="6" width="17" customWidth="1"/>
  </cols>
  <sheetData>
    <row r="1" spans="1:6" ht="15.75" x14ac:dyDescent="0.25">
      <c r="A1" s="14" t="s">
        <v>91</v>
      </c>
      <c r="B1" s="14" t="s">
        <v>90</v>
      </c>
      <c r="C1" s="15" t="s">
        <v>89</v>
      </c>
      <c r="D1" s="14" t="s">
        <v>69</v>
      </c>
      <c r="E1" s="14" t="s">
        <v>70</v>
      </c>
      <c r="F1" s="14" t="s">
        <v>71</v>
      </c>
    </row>
    <row r="2" spans="1:6" ht="114" x14ac:dyDescent="0.25">
      <c r="A2" s="69" t="s">
        <v>5</v>
      </c>
      <c r="B2" s="10" t="s">
        <v>6</v>
      </c>
      <c r="C2" s="23" t="s">
        <v>94</v>
      </c>
      <c r="D2" s="24" t="s">
        <v>93</v>
      </c>
      <c r="E2" s="19">
        <v>5</v>
      </c>
      <c r="F2" s="25" t="str">
        <f>IF(E2&gt;=5,"Mala implementaciòn",IF(AND(E2&gt;=3,E2&lt;5),"Requiere revisiòn","Buena implementacion"))</f>
        <v>Mala implementaciòn</v>
      </c>
    </row>
    <row r="3" spans="1:6" ht="48.75" customHeight="1" x14ac:dyDescent="0.25">
      <c r="A3" s="69"/>
      <c r="B3" s="69" t="s">
        <v>7</v>
      </c>
      <c r="C3" s="77" t="s">
        <v>95</v>
      </c>
      <c r="D3" s="96" t="s">
        <v>98</v>
      </c>
      <c r="E3" s="17" t="s">
        <v>96</v>
      </c>
      <c r="F3" s="97" t="str">
        <f>IF(E4&gt;E6,"Trabajo Aceptable","Mal trabajo")</f>
        <v>Mal trabajo</v>
      </c>
    </row>
    <row r="4" spans="1:6" x14ac:dyDescent="0.25">
      <c r="A4" s="69"/>
      <c r="B4" s="69"/>
      <c r="C4" s="77"/>
      <c r="D4" s="96"/>
      <c r="E4" s="13">
        <v>2</v>
      </c>
      <c r="F4" s="97"/>
    </row>
    <row r="5" spans="1:6" ht="24" x14ac:dyDescent="0.25">
      <c r="A5" s="69"/>
      <c r="B5" s="69"/>
      <c r="C5" s="77"/>
      <c r="D5" s="96"/>
      <c r="E5" s="17" t="s">
        <v>97</v>
      </c>
      <c r="F5" s="97"/>
    </row>
    <row r="6" spans="1:6" x14ac:dyDescent="0.25">
      <c r="A6" s="69"/>
      <c r="B6" s="69"/>
      <c r="C6" s="77"/>
      <c r="D6" s="96"/>
      <c r="E6" s="13">
        <v>3</v>
      </c>
      <c r="F6" s="97"/>
    </row>
    <row r="7" spans="1:6" ht="60.75" x14ac:dyDescent="0.25">
      <c r="A7" s="69"/>
      <c r="B7" s="28" t="s">
        <v>8</v>
      </c>
      <c r="C7" s="31" t="s">
        <v>99</v>
      </c>
      <c r="D7" s="29" t="s">
        <v>100</v>
      </c>
      <c r="E7" s="30"/>
      <c r="F7" s="30"/>
    </row>
    <row r="8" spans="1:6" ht="84.75" x14ac:dyDescent="0.25">
      <c r="A8" s="69"/>
      <c r="B8" s="32" t="s">
        <v>101</v>
      </c>
      <c r="C8" s="29" t="s">
        <v>102</v>
      </c>
      <c r="D8" s="29" t="s">
        <v>103</v>
      </c>
      <c r="E8" s="19">
        <v>5</v>
      </c>
      <c r="F8" s="25" t="str">
        <f>IF(E8=5,"Fiabilidad Excelente",IF(AND(E8&gt;=3,E8&lt;=4),"Fiabilidad Media","Fiabilidad Baja"))</f>
        <v>Fiabilidad Excelente</v>
      </c>
    </row>
  </sheetData>
  <mergeCells count="5">
    <mergeCell ref="B3:B6"/>
    <mergeCell ref="C3:C6"/>
    <mergeCell ref="D3:D6"/>
    <mergeCell ref="F3:F6"/>
    <mergeCell ref="A2:A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A6" workbookViewId="0">
      <selection activeCell="F6" sqref="F6"/>
    </sheetView>
  </sheetViews>
  <sheetFormatPr baseColWidth="10" defaultRowHeight="15" x14ac:dyDescent="0.25"/>
  <cols>
    <col min="1" max="1" width="20" customWidth="1"/>
    <col min="2" max="2" width="25.140625" customWidth="1"/>
    <col min="3" max="3" width="19.7109375" customWidth="1"/>
    <col min="4" max="4" width="32.85546875" customWidth="1"/>
    <col min="5" max="5" width="16.28515625" customWidth="1"/>
    <col min="6" max="6" width="17.7109375" customWidth="1"/>
  </cols>
  <sheetData>
    <row r="1" spans="1:6" ht="15.75" x14ac:dyDescent="0.25">
      <c r="A1" s="14" t="s">
        <v>91</v>
      </c>
      <c r="B1" s="14" t="s">
        <v>90</v>
      </c>
      <c r="C1" s="15" t="s">
        <v>89</v>
      </c>
      <c r="D1" s="14" t="s">
        <v>69</v>
      </c>
      <c r="E1" s="14" t="s">
        <v>70</v>
      </c>
      <c r="F1" s="14" t="s">
        <v>71</v>
      </c>
    </row>
    <row r="2" spans="1:6" ht="168" x14ac:dyDescent="0.25">
      <c r="A2" s="98" t="s">
        <v>104</v>
      </c>
      <c r="B2" s="10" t="s">
        <v>54</v>
      </c>
      <c r="C2" s="20" t="s">
        <v>105</v>
      </c>
      <c r="D2" s="33" t="s">
        <v>106</v>
      </c>
      <c r="E2" s="19">
        <v>13</v>
      </c>
      <c r="F2" s="20" t="str">
        <f>IF(E2&gt;30,"Hay un problema alto de usabilidad",IF(AND(E2&gt;=10,E2&lt;=30),"Hay un problema de usabilidad medio","Tiempo normal que pueda tardar un usuario"))</f>
        <v>Hay un problema de usabilidad medio</v>
      </c>
    </row>
    <row r="3" spans="1:6" ht="179.25" x14ac:dyDescent="0.25">
      <c r="A3" s="99"/>
      <c r="B3" s="28" t="s">
        <v>109</v>
      </c>
      <c r="C3" s="26" t="s">
        <v>108</v>
      </c>
      <c r="D3" s="34" t="s">
        <v>107</v>
      </c>
      <c r="E3" s="19">
        <v>5</v>
      </c>
      <c r="F3" s="20" t="str">
        <f>IF(E3&gt;10,"Problema alto de usabilidad",IF(AND(E3&gt;=5,E3&lt;=10),"Hay un problema de usabilidad medio","Tiempo promedio que pueda tardar un usuario"))</f>
        <v>Hay un problema de usabilidad medio</v>
      </c>
    </row>
    <row r="4" spans="1:6" ht="192" x14ac:dyDescent="0.25">
      <c r="A4" s="99"/>
      <c r="B4" s="28" t="s">
        <v>110</v>
      </c>
      <c r="C4" s="20" t="s">
        <v>111</v>
      </c>
      <c r="D4" s="34" t="s">
        <v>115</v>
      </c>
      <c r="E4" s="30">
        <v>4</v>
      </c>
      <c r="F4" s="29" t="str">
        <f>IF(E4&gt;10,"Problema alto de usabilidad",IF(AND(E4&gt;=5,E4&lt;=10),"Hay un problema de usabilidad medio","Tiempo promedio que pueda tardar un usuario"))</f>
        <v>Tiempo promedio que pueda tardar un usuario</v>
      </c>
    </row>
    <row r="5" spans="1:6" ht="72.75" x14ac:dyDescent="0.25">
      <c r="A5" s="99"/>
      <c r="B5" s="28" t="s">
        <v>112</v>
      </c>
      <c r="C5" s="35" t="s">
        <v>113</v>
      </c>
      <c r="D5" s="29" t="s">
        <v>114</v>
      </c>
      <c r="E5" s="30">
        <v>2</v>
      </c>
      <c r="F5" s="30" t="str">
        <f>IF(E5=5,"Excelente",IF(AND(E5&gt;=3,E5&lt;=4),"Bueno","Mala"))</f>
        <v>Mala</v>
      </c>
    </row>
    <row r="6" spans="1:6" ht="108.75" x14ac:dyDescent="0.25">
      <c r="A6" s="99"/>
      <c r="B6" s="36" t="s">
        <v>14</v>
      </c>
      <c r="C6" s="35" t="s">
        <v>116</v>
      </c>
      <c r="D6" s="29" t="s">
        <v>117</v>
      </c>
      <c r="E6" s="30">
        <v>3</v>
      </c>
      <c r="F6" s="35" t="str">
        <f>IF(E6=5,"Excelente",IF(AND(E6&gt;=3,E6&lt;=4),"Bueno","Mala"))</f>
        <v>Bueno</v>
      </c>
    </row>
  </sheetData>
  <mergeCells count="1">
    <mergeCell ref="A2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baseColWidth="10" defaultRowHeight="15" x14ac:dyDescent="0.25"/>
  <cols>
    <col min="1" max="1" width="19.28515625" customWidth="1"/>
    <col min="2" max="2" width="26.7109375" customWidth="1"/>
    <col min="3" max="3" width="19.42578125" customWidth="1"/>
    <col min="4" max="4" width="28.5703125" customWidth="1"/>
    <col min="5" max="5" width="17.7109375" customWidth="1"/>
    <col min="6" max="6" width="17.5703125" customWidth="1"/>
  </cols>
  <sheetData>
    <row r="1" spans="1:7" ht="15.75" x14ac:dyDescent="0.25">
      <c r="A1" s="14" t="s">
        <v>91</v>
      </c>
      <c r="B1" s="14" t="s">
        <v>90</v>
      </c>
      <c r="C1" s="15" t="s">
        <v>89</v>
      </c>
      <c r="D1" s="14" t="s">
        <v>69</v>
      </c>
      <c r="E1" s="14" t="s">
        <v>70</v>
      </c>
      <c r="F1" s="14" t="s">
        <v>71</v>
      </c>
    </row>
    <row r="2" spans="1:7" ht="144" x14ac:dyDescent="0.25">
      <c r="A2" s="69" t="s">
        <v>118</v>
      </c>
      <c r="B2" s="28" t="s">
        <v>119</v>
      </c>
      <c r="C2" s="29" t="s">
        <v>120</v>
      </c>
      <c r="D2" s="18" t="s">
        <v>121</v>
      </c>
      <c r="E2" s="19">
        <v>4</v>
      </c>
      <c r="F2" s="22" t="str">
        <f>IF(E2&gt;=3,"Problema de rendimiento alto",IF(AND(E2&gt;=1,E2&lt;3),"Problema de rendimiento medio","Rendimiento optimo"))</f>
        <v>Problema de rendimiento alto</v>
      </c>
      <c r="G2" s="30"/>
    </row>
    <row r="3" spans="1:7" ht="36.75" x14ac:dyDescent="0.25">
      <c r="A3" s="69"/>
      <c r="B3" s="28" t="s">
        <v>125</v>
      </c>
      <c r="C3" s="35" t="s">
        <v>122</v>
      </c>
      <c r="D3" s="29" t="s">
        <v>123</v>
      </c>
      <c r="E3" s="30"/>
      <c r="F3" s="30"/>
    </row>
    <row r="4" spans="1:7" ht="96.75" x14ac:dyDescent="0.25">
      <c r="A4" s="69"/>
      <c r="B4" s="28" t="s">
        <v>124</v>
      </c>
      <c r="C4" s="35" t="s">
        <v>146</v>
      </c>
      <c r="D4" s="29" t="s">
        <v>147</v>
      </c>
      <c r="E4" s="19">
        <v>5</v>
      </c>
      <c r="F4" s="21" t="str">
        <f>IF(E4=5,"Excelente",IF(AND(E4&gt;=3,E4&lt;=4),"Bueno","Mala"))</f>
        <v>Excelente</v>
      </c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baseColWidth="10" defaultRowHeight="15" x14ac:dyDescent="0.25"/>
  <cols>
    <col min="1" max="1" width="19.140625" customWidth="1"/>
    <col min="2" max="2" width="29.7109375" customWidth="1"/>
    <col min="3" max="3" width="22.28515625" customWidth="1"/>
    <col min="4" max="4" width="20.28515625" customWidth="1"/>
    <col min="5" max="5" width="19.28515625" customWidth="1"/>
    <col min="6" max="6" width="17.42578125" customWidth="1"/>
  </cols>
  <sheetData>
    <row r="1" spans="1:6" ht="15.75" x14ac:dyDescent="0.25">
      <c r="A1" s="14" t="s">
        <v>91</v>
      </c>
      <c r="B1" s="14" t="s">
        <v>90</v>
      </c>
      <c r="C1" s="15" t="s">
        <v>89</v>
      </c>
      <c r="D1" s="14" t="s">
        <v>69</v>
      </c>
      <c r="E1" s="14" t="s">
        <v>70</v>
      </c>
      <c r="F1" s="14" t="s">
        <v>71</v>
      </c>
    </row>
    <row r="2" spans="1:6" ht="132.75" x14ac:dyDescent="0.25">
      <c r="A2" s="98" t="s">
        <v>127</v>
      </c>
      <c r="B2" s="39" t="s">
        <v>22</v>
      </c>
      <c r="C2" s="40" t="s">
        <v>126</v>
      </c>
      <c r="D2" s="29" t="s">
        <v>128</v>
      </c>
      <c r="E2" s="30"/>
      <c r="F2" s="20" t="str">
        <f>IF(E2=0,"El sistema es estable",IF(AND(E2&gt;=1,E2&lt;5),"El sistema es medianamente estable","El sistema no es estable"))</f>
        <v>El sistema es estable</v>
      </c>
    </row>
    <row r="3" spans="1:6" ht="108.75" x14ac:dyDescent="0.25">
      <c r="A3" s="99"/>
      <c r="B3" s="39" t="s">
        <v>21</v>
      </c>
      <c r="C3" s="39" t="s">
        <v>130</v>
      </c>
      <c r="D3" s="29" t="s">
        <v>129</v>
      </c>
      <c r="E3" s="30"/>
      <c r="F3" s="30"/>
    </row>
    <row r="4" spans="1:6" ht="45" customHeight="1" x14ac:dyDescent="0.25">
      <c r="A4" s="99"/>
      <c r="B4" s="30" t="s">
        <v>132</v>
      </c>
      <c r="C4" s="24" t="s">
        <v>131</v>
      </c>
      <c r="D4" s="37" t="s">
        <v>133</v>
      </c>
      <c r="E4" s="38">
        <v>5</v>
      </c>
      <c r="F4" s="35" t="str">
        <f>IF(E4=5,"Cumplimiento Total",IF(AND(E4&gt;=3,E4&lt;=4),"Cumplimiento Medio","Cumplimiento Bajo"))</f>
        <v>Cumplimiento Total</v>
      </c>
    </row>
    <row r="5" spans="1:6" ht="180" x14ac:dyDescent="0.25">
      <c r="A5" s="99"/>
      <c r="B5" s="28" t="s">
        <v>20</v>
      </c>
      <c r="C5" s="20" t="s">
        <v>134</v>
      </c>
      <c r="D5" s="18" t="s">
        <v>135</v>
      </c>
      <c r="E5" s="41">
        <v>60</v>
      </c>
      <c r="F5" s="20" t="str">
        <f>IF(AND(E5&gt;=60,E5&lt;=180),"El error fue dificil de encontrar",IF(AND(E5&gt;=30,E5&lt;=120),"El error tuvo una dificultad media para ser encontrado","El error fue facil de encontrar"))</f>
        <v>El error fue dificil de encontrar</v>
      </c>
    </row>
    <row r="6" spans="1:6" ht="132.75" x14ac:dyDescent="0.25">
      <c r="A6" s="99"/>
      <c r="B6" s="10" t="s">
        <v>24</v>
      </c>
      <c r="C6" s="25" t="s">
        <v>136</v>
      </c>
      <c r="D6" s="29" t="s">
        <v>145</v>
      </c>
      <c r="E6" s="19">
        <v>5</v>
      </c>
      <c r="F6" s="42" t="str">
        <f>IF(E6=5,"Excelente",IF(AND(E6&gt;=3,E6&lt;=4),"Bueno","Mala"))</f>
        <v>Excelente</v>
      </c>
    </row>
  </sheetData>
  <mergeCells count="1">
    <mergeCell ref="A2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:F6"/>
    </sheetView>
  </sheetViews>
  <sheetFormatPr baseColWidth="10" defaultRowHeight="15" x14ac:dyDescent="0.25"/>
  <cols>
    <col min="1" max="1" width="20.42578125" customWidth="1"/>
    <col min="2" max="2" width="21.28515625" customWidth="1"/>
    <col min="3" max="4" width="21" customWidth="1"/>
    <col min="5" max="5" width="19.7109375" customWidth="1"/>
    <col min="6" max="6" width="28" customWidth="1"/>
  </cols>
  <sheetData>
    <row r="1" spans="1:6" ht="15.75" x14ac:dyDescent="0.25">
      <c r="A1" s="14" t="s">
        <v>91</v>
      </c>
      <c r="B1" s="14" t="s">
        <v>90</v>
      </c>
      <c r="C1" s="15" t="s">
        <v>89</v>
      </c>
      <c r="D1" s="14" t="s">
        <v>69</v>
      </c>
      <c r="E1" s="14" t="s">
        <v>70</v>
      </c>
      <c r="F1" s="14" t="s">
        <v>71</v>
      </c>
    </row>
    <row r="2" spans="1:6" ht="48.75" x14ac:dyDescent="0.25">
      <c r="A2" s="98" t="s">
        <v>25</v>
      </c>
      <c r="B2" s="10" t="s">
        <v>139</v>
      </c>
      <c r="C2" s="18" t="s">
        <v>137</v>
      </c>
      <c r="D2" s="29" t="s">
        <v>138</v>
      </c>
      <c r="E2" s="30"/>
      <c r="F2" s="30"/>
    </row>
    <row r="3" spans="1:6" ht="60.75" x14ac:dyDescent="0.25">
      <c r="A3" s="99"/>
      <c r="B3" s="28" t="s">
        <v>26</v>
      </c>
      <c r="C3" s="29" t="s">
        <v>141</v>
      </c>
      <c r="D3" s="29" t="s">
        <v>140</v>
      </c>
      <c r="E3" s="30"/>
      <c r="F3" s="30"/>
    </row>
    <row r="4" spans="1:6" x14ac:dyDescent="0.25">
      <c r="A4" s="99"/>
      <c r="B4" s="28" t="s">
        <v>142</v>
      </c>
      <c r="C4" s="43" t="s">
        <v>81</v>
      </c>
      <c r="D4" s="43" t="s">
        <v>81</v>
      </c>
      <c r="E4" s="30"/>
      <c r="F4" s="30"/>
    </row>
    <row r="5" spans="1:6" x14ac:dyDescent="0.25">
      <c r="A5" s="99"/>
      <c r="B5" s="28" t="s">
        <v>143</v>
      </c>
      <c r="C5" s="43" t="s">
        <v>81</v>
      </c>
      <c r="D5" s="43" t="s">
        <v>81</v>
      </c>
      <c r="E5" s="30"/>
      <c r="F5" s="30"/>
    </row>
    <row r="6" spans="1:6" ht="120.75" x14ac:dyDescent="0.25">
      <c r="A6" s="99"/>
      <c r="B6" s="39" t="s">
        <v>29</v>
      </c>
      <c r="C6" s="22" t="s">
        <v>144</v>
      </c>
      <c r="D6" s="29" t="s">
        <v>148</v>
      </c>
      <c r="E6" s="19">
        <v>4</v>
      </c>
      <c r="F6" s="27" t="str">
        <f>IF(E6=5,"Excelente",IF(AND(E6&gt;=3,E6&lt;=4),"Bueno","Mala"))</f>
        <v>Bueno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Descripcion Atributos de calida</vt:lpstr>
      <vt:lpstr>calificaciòn funcionalidad</vt:lpstr>
      <vt:lpstr>calificacion fiabilidad</vt:lpstr>
      <vt:lpstr>calificaciòn usabilidad</vt:lpstr>
      <vt:lpstr>calificaciòn eficiencia</vt:lpstr>
      <vt:lpstr>Calificaciòn mantenibilidad</vt:lpstr>
      <vt:lpstr>calificaciòn portabilidad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2014-10-05T12:35:25Z</dcterms:created>
  <dcterms:modified xsi:type="dcterms:W3CDTF">2014-10-06T13:29:46Z</dcterms:modified>
</cp:coreProperties>
</file>