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123jm\Desktop\Geo Research\"/>
    </mc:Choice>
  </mc:AlternateContent>
  <xr:revisionPtr revIDLastSave="0" documentId="13_ncr:1_{DFDC820F-1504-46A8-9591-5C7D9030BC40}" xr6:coauthVersionLast="47" xr6:coauthVersionMax="47" xr10:uidLastSave="{00000000-0000-0000-0000-000000000000}"/>
  <bookViews>
    <workbookView xWindow="-110" yWindow="-110" windowWidth="25820" windowHeight="15500" activeTab="1" xr2:uid="{415F6611-5FE7-4CF6-AE7F-A3CEF6B033F9}"/>
  </bookViews>
  <sheets>
    <sheet name="Sheet1" sheetId="1" r:id="rId1"/>
    <sheet name="Sheet2" sheetId="2" r:id="rId2"/>
  </sheets>
  <definedNames>
    <definedName name="_xlnm._FilterDatabase" localSheetId="1" hidden="1">Sheet2!$C$2:$C$101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O4" i="2"/>
  <c r="O3" i="2"/>
  <c r="N2" i="2"/>
  <c r="O2" i="2"/>
  <c r="K3" i="2"/>
  <c r="L4" i="2" s="1"/>
  <c r="K4" i="2"/>
  <c r="K5" i="2"/>
  <c r="K6" i="2"/>
  <c r="K7" i="2"/>
  <c r="K8" i="2"/>
  <c r="K9" i="2"/>
  <c r="K2" i="2"/>
  <c r="J3" i="2"/>
  <c r="J4" i="2" s="1"/>
  <c r="J5" i="2" s="1"/>
  <c r="J6" i="2" s="1"/>
  <c r="J7" i="2" s="1"/>
  <c r="J8" i="2" s="1"/>
  <c r="J9" i="2" s="1"/>
  <c r="L5" i="2" l="1"/>
  <c r="L6" i="2" s="1"/>
  <c r="L7" i="2" s="1"/>
  <c r="L8" i="2" s="1"/>
  <c r="L9" i="2" s="1"/>
  <c r="L10" i="2" s="1"/>
</calcChain>
</file>

<file path=xl/sharedStrings.xml><?xml version="1.0" encoding="utf-8"?>
<sst xmlns="http://schemas.openxmlformats.org/spreadsheetml/2006/main" count="150" uniqueCount="147">
  <si>
    <t>Conceptual Def.</t>
  </si>
  <si>
    <t>Operationl Def.</t>
  </si>
  <si>
    <t>Level of Measurment</t>
  </si>
  <si>
    <t>Source/ Justification</t>
  </si>
  <si>
    <t>interval</t>
  </si>
  <si>
    <t>nominal</t>
  </si>
  <si>
    <t>Counties with the highest economic growth</t>
  </si>
  <si>
    <t>ordinal</t>
  </si>
  <si>
    <t>GDP per county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</si>
  <si>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</si>
  <si>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</si>
  <si>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</si>
  <si>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</si>
  <si>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</si>
  <si>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</si>
  <si>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</si>
  <si>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</si>
  <si>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</si>
  <si>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</si>
  <si>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</si>
  <si>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</si>
  <si>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</si>
  <si>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</si>
  <si>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</si>
  <si>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</si>
  <si>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</si>
  <si>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</si>
  <si>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</si>
  <si>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</si>
  <si>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</si>
  <si>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</si>
  <si>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</si>
  <si>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</si>
  <si>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</si>
  <si>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</si>
  <si>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</si>
  <si>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</si>
  <si>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</si>
  <si>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</si>
  <si>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</si>
  <si>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</si>
  <si>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</si>
  <si>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</si>
  <si>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</si>
  <si>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</si>
  <si>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</si>
  <si>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</si>
  <si>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</si>
  <si>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</si>
  <si>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</si>
  <si>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</si>
  <si>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</si>
  <si>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</si>
  <si>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</si>
  <si>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</si>
  <si>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</si>
  <si>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</si>
  <si>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</si>
  <si>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</si>
  <si>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</si>
  <si>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</si>
  <si>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</si>
  <si>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</si>
  <si>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</si>
  <si>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Martin</t>
  </si>
  <si>
    <t>Madison</t>
  </si>
  <si>
    <t>McDowell</t>
  </si>
  <si>
    <t>Mecklenburg</t>
  </si>
  <si>
    <t>NC Counties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</si>
  <si>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</si>
  <si>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</si>
  <si>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</si>
  <si>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</si>
  <si>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</si>
  <si>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</si>
  <si>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</si>
  <si>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</si>
  <si>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</si>
  <si>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</si>
  <si>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</si>
  <si>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</si>
  <si>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</si>
  <si>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</si>
  <si>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</si>
  <si>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</si>
  <si>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</si>
  <si>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</si>
  <si>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</si>
  <si>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</si>
  <si>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</si>
  <si>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</si>
  <si>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</si>
  <si>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</si>
  <si>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</si>
  <si>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</si>
  <si>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</si>
  <si>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</si>
  <si>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</si>
  <si>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</si>
  <si>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</si>
  <si>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</si>
  <si>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</si>
  <si>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</si>
  <si>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</si>
  <si>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Wilkes</t>
  </si>
  <si>
    <t>Yadkin</t>
  </si>
  <si>
    <t>Yancey</t>
  </si>
  <si>
    <t>counties with rpassenger train stations</t>
  </si>
  <si>
    <t xml:space="preserve"> Station=1 No Station=0</t>
  </si>
  <si>
    <t>https://connect.ncdot.gov/resources/Rail-Division-Resources/Documents/NCDOT%20Rail%20System%20Map.pdf</t>
  </si>
  <si>
    <t>Counties with passenger train stations</t>
  </si>
  <si>
    <t>GDP</t>
  </si>
  <si>
    <t>https://www.ncacc.org/wp-content/uploads/2024/02/2024_02_County-GDP.pdf</t>
  </si>
  <si>
    <t>Interval</t>
  </si>
  <si>
    <t>Abs. Frequency</t>
  </si>
  <si>
    <t>Cum. Abs. Frequency</t>
  </si>
  <si>
    <t>Rel. Frequency</t>
  </si>
  <si>
    <t>Cum. Rel. Frequency</t>
  </si>
  <si>
    <t>Mean</t>
  </si>
  <si>
    <t>Median</t>
  </si>
  <si>
    <t>Mode</t>
  </si>
  <si>
    <t>0-999</t>
  </si>
  <si>
    <t>1000-3999</t>
  </si>
  <si>
    <t>4000-6999</t>
  </si>
  <si>
    <t>7000-9999</t>
  </si>
  <si>
    <t>10K-15,999</t>
  </si>
  <si>
    <t>16K-22,999</t>
  </si>
  <si>
    <t>23K-35,999</t>
  </si>
  <si>
    <t>&gt;36,000</t>
  </si>
  <si>
    <t>% of  change from 2021</t>
  </si>
  <si>
    <t>% change in GDP</t>
  </si>
  <si>
    <t>Population</t>
  </si>
  <si>
    <t>Population Density pop/M^2</t>
  </si>
  <si>
    <t>Population per county</t>
  </si>
  <si>
    <t>population density per county</t>
  </si>
  <si>
    <t>population per square mile</t>
  </si>
  <si>
    <t>population per county</t>
  </si>
  <si>
    <t>change in GDP from 2021</t>
  </si>
  <si>
    <t>ratio</t>
  </si>
  <si>
    <t>https://worldpopulationreview.com/us-counties/north-carolina</t>
  </si>
  <si>
    <t>https://www.osbm.nc.gov/facts-figures/population-demographics/state-demographer/county-population-estimates/certified-county-population-estimates</t>
  </si>
  <si>
    <t>Min/Max</t>
  </si>
  <si>
    <t>172- 129,565</t>
  </si>
  <si>
    <t>IQR</t>
  </si>
  <si>
    <t>Q1</t>
  </si>
  <si>
    <t>Q3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</si>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</sst>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Franklin Gothic Book"/>
      <family val="2"/>
      <scheme val="minor"/>
    </font>
    <font>
      <u/>
      <sz val="8"/>
      <color rgb="FF357A7B"/>
      <name val="Arial"/>
      <family val="2"/>
    </font>
    <font>
      <u/>
      <sz val="11"/>
      <color theme="10"/>
      <name val="Franklin Gothic Book"/>
      <family val="2"/>
      <scheme val="minor"/>
    </font>
    <font>
      <sz val="10"/>
      <name val="Comic Sans MS"/>
      <family val="4"/>
    </font>
    <font>
      <b/>
      <sz val="10"/>
      <name val="Franklin Gothic Medium"/>
      <family val="2"/>
      <scheme val="major"/>
    </font>
    <font>
      <b/>
      <sz val="11"/>
      <color theme="1"/>
      <name val="Franklin Gothic Medium"/>
      <family val="2"/>
      <scheme val="major"/>
    </font>
    <font>
      <sz val="11"/>
      <color theme="1"/>
      <name val="Franklin Gothic Medium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1"/>
    <xf numFmtId="0" fontId="0" fillId="0" borderId="1" xfId="0" applyBorder="1"/>
    <xf numFmtId="0" fontId="2" fillId="0" borderId="1" xfId="1" applyBorder="1" applyAlignment="1">
      <alignment horizontal="left" vertical="center" wrapText="1" indent="2"/>
    </xf>
    <xf numFmtId="3" fontId="0" fillId="0" borderId="1" xfId="0" applyNumberFormat="1" applyBorder="1"/>
    <xf numFmtId="0" fontId="1" fillId="0" borderId="1" xfId="0" applyFont="1" applyBorder="1" applyAlignment="1">
      <alignment horizontal="left" vertical="center" wrapText="1" indent="2"/>
    </xf>
    <xf numFmtId="0" fontId="2" fillId="0" borderId="1" xfId="1" applyBorder="1" applyAlignment="1">
      <alignment horizontal="left" vertical="center" wrapText="1" inden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9" fontId="0" fillId="0" borderId="1" xfId="0" applyNumberForma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0" xfId="0" applyFont="1"/>
    <xf numFmtId="0" fontId="5" fillId="0" borderId="2" xfId="0" applyFont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GDP By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Sheet2!$L$2:$L$9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0.71</c:v>
                </c:pt>
                <c:pt idx="3">
                  <c:v>0.83</c:v>
                </c:pt>
                <c:pt idx="4">
                  <c:v>0.90999999999999992</c:v>
                </c:pt>
                <c:pt idx="5">
                  <c:v>0.94</c:v>
                </c:pt>
                <c:pt idx="6">
                  <c:v>0.95</c:v>
                </c:pt>
                <c:pt idx="7">
                  <c:v>0.97</c:v>
                </c:pt>
              </c:numCache>
            </c:numRef>
          </c:xVal>
          <c:yVal>
            <c:numRef>
              <c:f>Sheet2!$M$2:$M$9</c:f>
              <c:numCache>
                <c:formatCode>General</c:formatCode>
                <c:ptCount val="8"/>
                <c:pt idx="0">
                  <c:v>0</c:v>
                </c:pt>
                <c:pt idx="1">
                  <c:v>3999</c:v>
                </c:pt>
                <c:pt idx="2">
                  <c:v>6999</c:v>
                </c:pt>
                <c:pt idx="3">
                  <c:v>9999</c:v>
                </c:pt>
                <c:pt idx="4" formatCode="#,##0">
                  <c:v>15999</c:v>
                </c:pt>
                <c:pt idx="5" formatCode="#,##0">
                  <c:v>22999</c:v>
                </c:pt>
                <c:pt idx="6" formatCode="#,##0">
                  <c:v>35999</c:v>
                </c:pt>
                <c:pt idx="7" formatCode="#,##0">
                  <c:v>130999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48BC-8D2F-0D4CBD3F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84895"/>
        <c:axId val="690886335"/>
      </c:scatterChart>
      <c:valAx>
        <c:axId val="6908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86335"/>
        <c:crosses val="autoZero"/>
        <c:crossBetween val="midCat"/>
      </c:valAx>
      <c:valAx>
        <c:axId val="6908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GDP by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Sheet2!$L$2:$L$9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0.71</c:v>
                </c:pt>
                <c:pt idx="3">
                  <c:v>0.83</c:v>
                </c:pt>
                <c:pt idx="4">
                  <c:v>0.90999999999999992</c:v>
                </c:pt>
                <c:pt idx="5">
                  <c:v>0.94</c:v>
                </c:pt>
                <c:pt idx="6">
                  <c:v>0.95</c:v>
                </c:pt>
                <c:pt idx="7">
                  <c:v>0.97</c:v>
                </c:pt>
              </c:numCache>
            </c:numRef>
          </c:cat>
          <c:val>
            <c:numRef>
              <c:f>Sheet2!$M$2:$M$9</c:f>
              <c:numCache>
                <c:formatCode>General</c:formatCode>
                <c:ptCount val="8"/>
                <c:pt idx="0">
                  <c:v>0</c:v>
                </c:pt>
                <c:pt idx="1">
                  <c:v>3999</c:v>
                </c:pt>
                <c:pt idx="2">
                  <c:v>6999</c:v>
                </c:pt>
                <c:pt idx="3">
                  <c:v>9999</c:v>
                </c:pt>
                <c:pt idx="4" formatCode="#,##0">
                  <c:v>15999</c:v>
                </c:pt>
                <c:pt idx="5" formatCode="#,##0">
                  <c:v>22999</c:v>
                </c:pt>
                <c:pt idx="6" formatCode="#,##0">
                  <c:v>35999</c:v>
                </c:pt>
                <c:pt idx="7" formatCode="#,##0">
                  <c:v>130999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C56-B791-0D86E26D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451679"/>
        <c:axId val="1129452159"/>
      </c:barChart>
      <c:catAx>
        <c:axId val="11294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52159"/>
        <c:crosses val="autoZero"/>
        <c:auto val="1"/>
        <c:lblAlgn val="ctr"/>
        <c:lblOffset val="100"/>
        <c:noMultiLvlLbl val="0"/>
      </c:catAx>
      <c:valAx>
        <c:axId val="1129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5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11</xdr:row>
      <xdr:rowOff>187325</xdr:rowOff>
    </xdr:from>
    <xdr:to>
      <xdr:col>12</xdr:col>
      <xdr:colOff>165100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5E906-B3A7-40AF-9531-F8FE5693D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479425</xdr:colOff>
      <xdr:row>12</xdr:row>
      <xdr:rowOff>15875</xdr:rowOff>
    </xdr:from>
    <xdr:to>
      <xdr:col>17</xdr:col>
      <xdr:colOff>6350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1EE3F-B327-FCA6-F659-903A7609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acc.org/wp-content/uploads/2024/02/2024_02_County-GDP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.cumberland.nc.us/" TargetMode="External"/><Relationship Id="rId21" Type="http://schemas.openxmlformats.org/officeDocument/2006/relationships/hyperlink" Target="http://www.chowancounty-nc.gov/" TargetMode="External"/><Relationship Id="rId42" Type="http://schemas.openxmlformats.org/officeDocument/2006/relationships/hyperlink" Target="http://www.halifaxnc.com/" TargetMode="External"/><Relationship Id="rId47" Type="http://schemas.openxmlformats.org/officeDocument/2006/relationships/hyperlink" Target="http://www.hokecounty.org/" TargetMode="External"/><Relationship Id="rId63" Type="http://schemas.openxmlformats.org/officeDocument/2006/relationships/hyperlink" Target="http://www.vancecounty.org/" TargetMode="External"/><Relationship Id="rId68" Type="http://schemas.openxmlformats.org/officeDocument/2006/relationships/hyperlink" Target="http://www.yadkincountync.gov/" TargetMode="External"/><Relationship Id="rId7" Type="http://schemas.openxmlformats.org/officeDocument/2006/relationships/hyperlink" Target="http://www.co.beaufort.nc.us/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www.co.alexander.nc.us/" TargetMode="External"/><Relationship Id="rId16" Type="http://schemas.openxmlformats.org/officeDocument/2006/relationships/hyperlink" Target="http://www.carteretcountygov.org/" TargetMode="External"/><Relationship Id="rId29" Type="http://schemas.openxmlformats.org/officeDocument/2006/relationships/hyperlink" Target="http://www.co.davidson.nc.us/" TargetMode="External"/><Relationship Id="rId11" Type="http://schemas.openxmlformats.org/officeDocument/2006/relationships/hyperlink" Target="http://www.buncombecounty.org/" TargetMode="External"/><Relationship Id="rId24" Type="http://schemas.openxmlformats.org/officeDocument/2006/relationships/hyperlink" Target="http://columbusco.org/" TargetMode="External"/><Relationship Id="rId32" Type="http://schemas.openxmlformats.org/officeDocument/2006/relationships/hyperlink" Target="http://dconc.gov/" TargetMode="External"/><Relationship Id="rId37" Type="http://schemas.openxmlformats.org/officeDocument/2006/relationships/hyperlink" Target="http://www.gatescounty.govoffice2.com/" TargetMode="External"/><Relationship Id="rId40" Type="http://schemas.openxmlformats.org/officeDocument/2006/relationships/hyperlink" Target="http://www.co.greene.nc.us/" TargetMode="External"/><Relationship Id="rId45" Type="http://schemas.openxmlformats.org/officeDocument/2006/relationships/hyperlink" Target="http://ww2.hendersoncountync.org/" TargetMode="External"/><Relationship Id="rId53" Type="http://schemas.openxmlformats.org/officeDocument/2006/relationships/hyperlink" Target="http://www.lcedc.com/" TargetMode="External"/><Relationship Id="rId58" Type="http://schemas.openxmlformats.org/officeDocument/2006/relationships/hyperlink" Target="http://www.madisoncountync.org/" TargetMode="External"/><Relationship Id="rId66" Type="http://schemas.openxmlformats.org/officeDocument/2006/relationships/hyperlink" Target="http://www.wilkesnc.org/" TargetMode="External"/><Relationship Id="rId5" Type="http://schemas.openxmlformats.org/officeDocument/2006/relationships/hyperlink" Target="http://www.ashechamber.com/" TargetMode="External"/><Relationship Id="rId61" Type="http://schemas.openxmlformats.org/officeDocument/2006/relationships/hyperlink" Target="http://main.nc.us/mitchell" TargetMode="External"/><Relationship Id="rId19" Type="http://schemas.openxmlformats.org/officeDocument/2006/relationships/hyperlink" Target="http://www.chathamnc.org/" TargetMode="External"/><Relationship Id="rId14" Type="http://schemas.openxmlformats.org/officeDocument/2006/relationships/hyperlink" Target="http://www.caldwellcountync.org/" TargetMode="External"/><Relationship Id="rId22" Type="http://schemas.openxmlformats.org/officeDocument/2006/relationships/hyperlink" Target="http://clayconc.com/" TargetMode="External"/><Relationship Id="rId27" Type="http://schemas.openxmlformats.org/officeDocument/2006/relationships/hyperlink" Target="http://www.co.currituck.nc.us/" TargetMode="External"/><Relationship Id="rId30" Type="http://schemas.openxmlformats.org/officeDocument/2006/relationships/hyperlink" Target="http://www.co.davie.nc.us/" TargetMode="External"/><Relationship Id="rId35" Type="http://schemas.openxmlformats.org/officeDocument/2006/relationships/hyperlink" Target="http://franklincountync.us/" TargetMode="External"/><Relationship Id="rId43" Type="http://schemas.openxmlformats.org/officeDocument/2006/relationships/hyperlink" Target="http://www.harnett.org/" TargetMode="External"/><Relationship Id="rId48" Type="http://schemas.openxmlformats.org/officeDocument/2006/relationships/hyperlink" Target="http://www.hydecountync.gov/" TargetMode="External"/><Relationship Id="rId56" Type="http://schemas.openxmlformats.org/officeDocument/2006/relationships/hyperlink" Target="http://maconnc.org/" TargetMode="External"/><Relationship Id="rId64" Type="http://schemas.openxmlformats.org/officeDocument/2006/relationships/hyperlink" Target="http://www.wataugacounty.org/" TargetMode="External"/><Relationship Id="rId69" Type="http://schemas.openxmlformats.org/officeDocument/2006/relationships/hyperlink" Target="http://www.main.nc.us/yancey/index.htm" TargetMode="External"/><Relationship Id="rId8" Type="http://schemas.openxmlformats.org/officeDocument/2006/relationships/hyperlink" Target="http://www.co.bertie.nc.us/" TargetMode="External"/><Relationship Id="rId51" Type="http://schemas.openxmlformats.org/officeDocument/2006/relationships/hyperlink" Target="http://www.co.johnston.nc.us/" TargetMode="External"/><Relationship Id="rId3" Type="http://schemas.openxmlformats.org/officeDocument/2006/relationships/hyperlink" Target="http://www.alleghanycounty-nc.gov/" TargetMode="External"/><Relationship Id="rId12" Type="http://schemas.openxmlformats.org/officeDocument/2006/relationships/hyperlink" Target="http://www.co.burke.nc.us/" TargetMode="External"/><Relationship Id="rId17" Type="http://schemas.openxmlformats.org/officeDocument/2006/relationships/hyperlink" Target="http://www.caswellcountync.gov/" TargetMode="External"/><Relationship Id="rId25" Type="http://schemas.openxmlformats.org/officeDocument/2006/relationships/hyperlink" Target="http://www.cravencounty.com/" TargetMode="External"/><Relationship Id="rId33" Type="http://schemas.openxmlformats.org/officeDocument/2006/relationships/hyperlink" Target="http://www.edgecombecountync.gov/" TargetMode="External"/><Relationship Id="rId38" Type="http://schemas.openxmlformats.org/officeDocument/2006/relationships/hyperlink" Target="http://www.main.nc.us/graham/index.html" TargetMode="External"/><Relationship Id="rId46" Type="http://schemas.openxmlformats.org/officeDocument/2006/relationships/hyperlink" Target="http://www.co.hertford.nc.us/" TargetMode="External"/><Relationship Id="rId59" Type="http://schemas.openxmlformats.org/officeDocument/2006/relationships/hyperlink" Target="http://www.main.nc.us/mcdowell/index.html" TargetMode="External"/><Relationship Id="rId67" Type="http://schemas.openxmlformats.org/officeDocument/2006/relationships/hyperlink" Target="http://www.wilson-co.com/" TargetMode="External"/><Relationship Id="rId20" Type="http://schemas.openxmlformats.org/officeDocument/2006/relationships/hyperlink" Target="http://www.cherokeecounty-nc.gov/" TargetMode="External"/><Relationship Id="rId41" Type="http://schemas.openxmlformats.org/officeDocument/2006/relationships/hyperlink" Target="http://countyweb.co.guilford.nc.us/" TargetMode="External"/><Relationship Id="rId54" Type="http://schemas.openxmlformats.org/officeDocument/2006/relationships/hyperlink" Target="http://www.co.lenoir.nc.us/" TargetMode="External"/><Relationship Id="rId62" Type="http://schemas.openxmlformats.org/officeDocument/2006/relationships/hyperlink" Target="http://www.co.randolph.nc.us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://www.alamance-nc.com/" TargetMode="External"/><Relationship Id="rId6" Type="http://schemas.openxmlformats.org/officeDocument/2006/relationships/hyperlink" Target="http://www.rootsweb.com/~ncavery/" TargetMode="External"/><Relationship Id="rId15" Type="http://schemas.openxmlformats.org/officeDocument/2006/relationships/hyperlink" Target="http://www.camdencountync.gov/" TargetMode="External"/><Relationship Id="rId23" Type="http://schemas.openxmlformats.org/officeDocument/2006/relationships/hyperlink" Target="http://www.clevelandcounty.com/nav/" TargetMode="External"/><Relationship Id="rId28" Type="http://schemas.openxmlformats.org/officeDocument/2006/relationships/hyperlink" Target="http://www.co.dare.nc.us/" TargetMode="External"/><Relationship Id="rId36" Type="http://schemas.openxmlformats.org/officeDocument/2006/relationships/hyperlink" Target="http://www.co.gaston.nc.us/" TargetMode="External"/><Relationship Id="rId49" Type="http://schemas.openxmlformats.org/officeDocument/2006/relationships/hyperlink" Target="http://www.co.iredell.nc.us/" TargetMode="External"/><Relationship Id="rId57" Type="http://schemas.openxmlformats.org/officeDocument/2006/relationships/hyperlink" Target="http://www.martincountyncgov.com/" TargetMode="External"/><Relationship Id="rId10" Type="http://schemas.openxmlformats.org/officeDocument/2006/relationships/hyperlink" Target="http://www.brunsco.net/" TargetMode="External"/><Relationship Id="rId31" Type="http://schemas.openxmlformats.org/officeDocument/2006/relationships/hyperlink" Target="http://www.duplincountync.com/" TargetMode="External"/><Relationship Id="rId44" Type="http://schemas.openxmlformats.org/officeDocument/2006/relationships/hyperlink" Target="http://www.haywoodnc.net/" TargetMode="External"/><Relationship Id="rId52" Type="http://schemas.openxmlformats.org/officeDocument/2006/relationships/hyperlink" Target="http://www.co.jones.nc.us/" TargetMode="External"/><Relationship Id="rId60" Type="http://schemas.openxmlformats.org/officeDocument/2006/relationships/hyperlink" Target="http://charmeck.org/mecklenburg/county/Pages/Default.aspx" TargetMode="External"/><Relationship Id="rId65" Type="http://schemas.openxmlformats.org/officeDocument/2006/relationships/hyperlink" Target="http://www.waynegov.com/" TargetMode="External"/><Relationship Id="rId4" Type="http://schemas.openxmlformats.org/officeDocument/2006/relationships/hyperlink" Target="http://www.co.anson.nc.us/" TargetMode="External"/><Relationship Id="rId9" Type="http://schemas.openxmlformats.org/officeDocument/2006/relationships/hyperlink" Target="http://www.bladeninfo.org/" TargetMode="External"/><Relationship Id="rId13" Type="http://schemas.openxmlformats.org/officeDocument/2006/relationships/hyperlink" Target="http://www.cabarruscounty.us/" TargetMode="External"/><Relationship Id="rId18" Type="http://schemas.openxmlformats.org/officeDocument/2006/relationships/hyperlink" Target="http://www.catawbacountync.gov/" TargetMode="External"/><Relationship Id="rId39" Type="http://schemas.openxmlformats.org/officeDocument/2006/relationships/hyperlink" Target="http://www.granvillecounty.org/" TargetMode="External"/><Relationship Id="rId34" Type="http://schemas.openxmlformats.org/officeDocument/2006/relationships/hyperlink" Target="http://www.co.forsyth.nc.us/" TargetMode="External"/><Relationship Id="rId50" Type="http://schemas.openxmlformats.org/officeDocument/2006/relationships/hyperlink" Target="http://www.jacksonnc.org/" TargetMode="External"/><Relationship Id="rId55" Type="http://schemas.openxmlformats.org/officeDocument/2006/relationships/hyperlink" Target="http://www.co.lincoln.nc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B0B8-EB34-4BEF-B893-E3106A981747}">
  <dimension ref="A1:D6"/>
  <sheetViews>
    <sheetView workbookViewId="0">
      <selection activeCell="D3" sqref="D3"/>
    </sheetView>
  </sheetViews>
  <sheetFormatPr defaultRowHeight="15" x14ac:dyDescent="0.4"/>
  <cols>
    <col min="1" max="1" width="15.07421875" customWidth="1"/>
    <col min="2" max="2" width="23.23046875" customWidth="1"/>
    <col min="3" max="3" width="18.84375" customWidth="1"/>
    <col min="4" max="4" width="17.23046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ht="30" x14ac:dyDescent="0.4">
      <c r="A2" s="1" t="s">
        <v>134</v>
      </c>
      <c r="B2" s="1" t="s">
        <v>135</v>
      </c>
      <c r="C2" t="s">
        <v>138</v>
      </c>
      <c r="D2" t="s">
        <v>139</v>
      </c>
    </row>
    <row r="3" spans="1:4" ht="30" x14ac:dyDescent="0.4">
      <c r="A3" s="1" t="s">
        <v>133</v>
      </c>
      <c r="B3" s="1" t="s">
        <v>136</v>
      </c>
      <c r="C3" t="s">
        <v>138</v>
      </c>
      <c r="D3" t="s">
        <v>140</v>
      </c>
    </row>
    <row r="4" spans="1:4" ht="30" x14ac:dyDescent="0.4">
      <c r="A4" s="1" t="s">
        <v>137</v>
      </c>
      <c r="B4" s="1" t="s">
        <v>129</v>
      </c>
      <c r="C4" t="s">
        <v>4</v>
      </c>
      <c r="D4" t="s">
        <v>112</v>
      </c>
    </row>
    <row r="5" spans="1:4" ht="45" x14ac:dyDescent="0.4">
      <c r="A5" s="1" t="s">
        <v>107</v>
      </c>
      <c r="B5" s="1" t="s">
        <v>108</v>
      </c>
      <c r="C5" t="s">
        <v>5</v>
      </c>
      <c r="D5" t="s">
        <v>109</v>
      </c>
    </row>
    <row r="6" spans="1:4" ht="45" x14ac:dyDescent="0.4">
      <c r="A6" s="1" t="s">
        <v>6</v>
      </c>
      <c r="B6" s="1" t="s">
        <v>8</v>
      </c>
      <c r="C6" t="s">
        <v>7</v>
      </c>
      <c r="D6" s="3" t="s">
        <v>112</v>
      </c>
    </row>
  </sheetData>
  <hyperlinks>
    <hyperlink ref="D6" r:id="rId1" xr:uid="{72B2459D-7C4C-45BC-B563-8C5B505273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3266-4EB4-46AE-9DC4-04803A4FF168}">
  <dimension ref="A1:T101"/>
  <sheetViews>
    <sheetView tabSelected="1" workbookViewId="0">
      <selection activeCell="P7" sqref="P7"/>
    </sheetView>
  </sheetViews>
  <sheetFormatPr defaultRowHeight="15" x14ac:dyDescent="0.4"/>
  <cols>
    <col min="1" max="1" width="15.84375" customWidth="1"/>
    <col min="2" max="2" width="13.3046875" customWidth="1"/>
    <col min="14" max="14" width="11.765625" customWidth="1"/>
    <col min="15" max="15" width="12.15234375" customWidth="1"/>
    <col min="16" max="16" width="11.3046875" customWidth="1"/>
    <col min="17" max="17" width="12.3828125" customWidth="1"/>
  </cols>
  <sheetData>
    <row r="1" spans="1:20" ht="45.5" x14ac:dyDescent="0.45">
      <c r="A1" s="4" t="s">
        <v>68</v>
      </c>
      <c r="B1" s="12" t="s">
        <v>110</v>
      </c>
      <c r="C1" s="13" t="s">
        <v>111</v>
      </c>
      <c r="D1" s="12" t="s">
        <v>130</v>
      </c>
      <c r="E1" s="15" t="s">
        <v>131</v>
      </c>
      <c r="F1" s="16" t="s">
        <v>132</v>
      </c>
      <c r="H1" s="10" t="s">
        <v>113</v>
      </c>
      <c r="I1" s="10" t="s">
        <v>114</v>
      </c>
      <c r="J1" s="10" t="s">
        <v>115</v>
      </c>
      <c r="K1" s="10" t="s">
        <v>116</v>
      </c>
      <c r="L1" s="10" t="s">
        <v>117</v>
      </c>
      <c r="M1" s="10"/>
      <c r="N1" s="11" t="s">
        <v>118</v>
      </c>
      <c r="O1" s="11" t="s">
        <v>119</v>
      </c>
      <c r="P1" s="11" t="s">
        <v>120</v>
      </c>
      <c r="Q1" s="10" t="s">
        <v>141</v>
      </c>
      <c r="R1" s="9"/>
      <c r="S1" s="9"/>
      <c r="T1" s="9"/>
    </row>
    <row r="2" spans="1:20" ht="15.5" thickBot="1" x14ac:dyDescent="0.45">
      <c r="A2" s="5" t="s">
        <v>9</v>
      </c>
      <c r="B2" s="4">
        <v>1</v>
      </c>
      <c r="C2" s="6">
        <v>6675</v>
      </c>
      <c r="D2" s="14">
        <v>0</v>
      </c>
      <c r="E2" s="6">
        <v>1810097</v>
      </c>
      <c r="F2" s="4">
        <v>430</v>
      </c>
      <c r="H2" t="s">
        <v>121</v>
      </c>
      <c r="I2">
        <v>30</v>
      </c>
      <c r="J2">
        <v>30</v>
      </c>
      <c r="K2">
        <f>I2/100</f>
        <v>0.3</v>
      </c>
      <c r="L2" s="10">
        <v>0</v>
      </c>
      <c r="M2">
        <v>0</v>
      </c>
      <c r="N2" s="2">
        <f>AVERAGE(C2:C101)</f>
        <v>6093.16</v>
      </c>
      <c r="O2" s="2">
        <f>MEDIAN(C2:C101)</f>
        <v>1818.5</v>
      </c>
      <c r="P2" t="s">
        <v>122</v>
      </c>
      <c r="Q2" t="s">
        <v>142</v>
      </c>
    </row>
    <row r="3" spans="1:20" x14ac:dyDescent="0.4">
      <c r="A3" s="5" t="s">
        <v>10</v>
      </c>
      <c r="B3" s="4">
        <v>0</v>
      </c>
      <c r="C3" s="4">
        <v>884</v>
      </c>
      <c r="D3" s="14">
        <v>0.05</v>
      </c>
      <c r="E3" s="6">
        <v>36231</v>
      </c>
      <c r="F3" s="4">
        <v>141</v>
      </c>
      <c r="H3" t="s">
        <v>122</v>
      </c>
      <c r="I3">
        <v>41</v>
      </c>
      <c r="J3">
        <f>J2+I3</f>
        <v>71</v>
      </c>
      <c r="K3">
        <f t="shared" ref="K3:K9" si="0">I3/100</f>
        <v>0.41</v>
      </c>
      <c r="L3">
        <v>0.3</v>
      </c>
      <c r="M3">
        <v>3999</v>
      </c>
      <c r="N3" s="18" t="s">
        <v>144</v>
      </c>
      <c r="O3" s="19">
        <f>QUARTILE(C2:C101,1)</f>
        <v>812.5</v>
      </c>
      <c r="P3" s="17" t="s">
        <v>146</v>
      </c>
      <c r="Q3">
        <f>_xlfn.STDEV.P(C2:C101)</f>
        <v>16588.147951305473</v>
      </c>
    </row>
    <row r="4" spans="1:20" x14ac:dyDescent="0.4">
      <c r="A4" s="5" t="s">
        <v>11</v>
      </c>
      <c r="B4" s="4">
        <v>0</v>
      </c>
      <c r="C4" s="4">
        <v>303</v>
      </c>
      <c r="D4" s="14">
        <v>0</v>
      </c>
      <c r="E4" s="6">
        <v>11513</v>
      </c>
      <c r="F4" s="4">
        <v>49</v>
      </c>
      <c r="H4" t="s">
        <v>123</v>
      </c>
      <c r="I4">
        <v>12</v>
      </c>
      <c r="J4">
        <f t="shared" ref="J4:J9" si="1">J3+I4</f>
        <v>83</v>
      </c>
      <c r="K4">
        <f t="shared" si="0"/>
        <v>0.12</v>
      </c>
      <c r="L4">
        <f t="shared" ref="L4:L10" si="2">K3+L3</f>
        <v>0.71</v>
      </c>
      <c r="M4">
        <v>6999</v>
      </c>
      <c r="N4" s="20" t="s">
        <v>145</v>
      </c>
      <c r="O4" s="21">
        <f>QUARTILE(C2:C101,3)</f>
        <v>4405.25</v>
      </c>
    </row>
    <row r="5" spans="1:20" ht="15.5" thickBot="1" x14ac:dyDescent="0.45">
      <c r="A5" s="5" t="s">
        <v>12</v>
      </c>
      <c r="B5" s="4">
        <v>0</v>
      </c>
      <c r="C5" s="4">
        <v>837</v>
      </c>
      <c r="D5" s="14">
        <v>0.1</v>
      </c>
      <c r="E5" s="6">
        <v>21619</v>
      </c>
      <c r="F5" s="4">
        <v>41</v>
      </c>
      <c r="H5" t="s">
        <v>124</v>
      </c>
      <c r="I5">
        <v>8</v>
      </c>
      <c r="J5">
        <f t="shared" si="1"/>
        <v>91</v>
      </c>
      <c r="K5">
        <f t="shared" si="0"/>
        <v>0.08</v>
      </c>
      <c r="L5">
        <f t="shared" si="2"/>
        <v>0.83</v>
      </c>
      <c r="M5">
        <v>9999</v>
      </c>
      <c r="N5" s="22" t="s">
        <v>143</v>
      </c>
      <c r="O5" s="23">
        <v>3562.75</v>
      </c>
    </row>
    <row r="6" spans="1:20" x14ac:dyDescent="0.4">
      <c r="A6" s="5" t="s">
        <v>13</v>
      </c>
      <c r="B6" s="4">
        <v>0</v>
      </c>
      <c r="C6" s="4">
        <v>778</v>
      </c>
      <c r="D6" s="14">
        <v>0.02</v>
      </c>
      <c r="E6" s="6">
        <v>26694</v>
      </c>
      <c r="F6" s="4">
        <v>64</v>
      </c>
      <c r="H6" t="s">
        <v>125</v>
      </c>
      <c r="I6">
        <v>3</v>
      </c>
      <c r="J6">
        <f t="shared" si="1"/>
        <v>94</v>
      </c>
      <c r="K6">
        <f t="shared" si="0"/>
        <v>0.03</v>
      </c>
      <c r="L6">
        <f t="shared" si="2"/>
        <v>0.90999999999999992</v>
      </c>
      <c r="M6" s="2">
        <v>15999</v>
      </c>
    </row>
    <row r="7" spans="1:20" x14ac:dyDescent="0.4">
      <c r="A7" s="5" t="s">
        <v>14</v>
      </c>
      <c r="B7" s="4">
        <v>0</v>
      </c>
      <c r="C7" s="4">
        <v>630</v>
      </c>
      <c r="D7" s="14">
        <v>0</v>
      </c>
      <c r="E7" s="6">
        <v>17510</v>
      </c>
      <c r="F7" s="4">
        <v>71</v>
      </c>
      <c r="H7" t="s">
        <v>126</v>
      </c>
      <c r="I7">
        <v>1</v>
      </c>
      <c r="J7">
        <f t="shared" si="1"/>
        <v>95</v>
      </c>
      <c r="K7">
        <f t="shared" si="0"/>
        <v>0.01</v>
      </c>
      <c r="L7">
        <f t="shared" si="2"/>
        <v>0.94</v>
      </c>
      <c r="M7" s="2">
        <v>22999</v>
      </c>
    </row>
    <row r="8" spans="1:20" x14ac:dyDescent="0.4">
      <c r="A8" s="5" t="s">
        <v>15</v>
      </c>
      <c r="B8" s="4">
        <v>0</v>
      </c>
      <c r="C8" s="6">
        <v>1862</v>
      </c>
      <c r="D8" s="14">
        <v>-0.01</v>
      </c>
      <c r="E8" s="6">
        <v>44003</v>
      </c>
      <c r="F8" s="4">
        <v>53</v>
      </c>
      <c r="H8" t="s">
        <v>127</v>
      </c>
      <c r="I8">
        <v>2</v>
      </c>
      <c r="J8">
        <f t="shared" si="1"/>
        <v>97</v>
      </c>
      <c r="K8">
        <f t="shared" si="0"/>
        <v>0.02</v>
      </c>
      <c r="L8">
        <f t="shared" si="2"/>
        <v>0.95</v>
      </c>
      <c r="M8" s="2">
        <v>35999</v>
      </c>
    </row>
    <row r="9" spans="1:20" x14ac:dyDescent="0.4">
      <c r="A9" s="5" t="s">
        <v>16</v>
      </c>
      <c r="B9" s="4">
        <v>0</v>
      </c>
      <c r="C9" s="4">
        <v>641</v>
      </c>
      <c r="D9" s="14">
        <v>0.02</v>
      </c>
      <c r="E9" s="6">
        <v>16856</v>
      </c>
      <c r="F9" s="4">
        <v>24</v>
      </c>
      <c r="G9" s="2"/>
      <c r="H9" s="2" t="s">
        <v>128</v>
      </c>
      <c r="I9">
        <v>3</v>
      </c>
      <c r="J9">
        <f t="shared" si="1"/>
        <v>100</v>
      </c>
      <c r="K9">
        <f t="shared" si="0"/>
        <v>0.03</v>
      </c>
      <c r="L9">
        <f t="shared" si="2"/>
        <v>0.97</v>
      </c>
      <c r="M9" s="2">
        <v>130999</v>
      </c>
    </row>
    <row r="10" spans="1:20" x14ac:dyDescent="0.4">
      <c r="A10" s="5" t="s">
        <v>17</v>
      </c>
      <c r="B10" s="4">
        <v>0</v>
      </c>
      <c r="C10" s="6">
        <v>1414</v>
      </c>
      <c r="D10" s="14">
        <v>0</v>
      </c>
      <c r="E10" s="6">
        <v>29153</v>
      </c>
      <c r="F10" s="4">
        <v>34</v>
      </c>
      <c r="L10">
        <f t="shared" si="2"/>
        <v>1</v>
      </c>
    </row>
    <row r="11" spans="1:20" x14ac:dyDescent="0.4">
      <c r="A11" s="5">
        <v>196</v>
      </c>
      <c r="B11" s="4">
        <v>0</v>
      </c>
      <c r="C11" s="6">
        <v>5647</v>
      </c>
      <c r="D11" s="14">
        <v>0.05</v>
      </c>
      <c r="E11" s="6">
        <v>160440</v>
      </c>
      <c r="F11" s="4">
        <v>196</v>
      </c>
    </row>
    <row r="12" spans="1:20" x14ac:dyDescent="0.4">
      <c r="A12" s="5" t="s">
        <v>18</v>
      </c>
      <c r="B12" s="4">
        <v>0</v>
      </c>
      <c r="C12" s="6">
        <v>15337</v>
      </c>
      <c r="D12" s="14">
        <v>0.03</v>
      </c>
      <c r="E12" s="6">
        <v>277147</v>
      </c>
      <c r="F12" s="4">
        <v>424</v>
      </c>
    </row>
    <row r="13" spans="1:20" x14ac:dyDescent="0.4">
      <c r="A13" s="5" t="s">
        <v>19</v>
      </c>
      <c r="B13" s="4">
        <v>0</v>
      </c>
      <c r="C13" s="6">
        <v>2616</v>
      </c>
      <c r="D13" s="14">
        <v>0.01</v>
      </c>
      <c r="E13" s="6">
        <v>89974</v>
      </c>
      <c r="F13" s="4">
        <v>175</v>
      </c>
    </row>
    <row r="14" spans="1:20" x14ac:dyDescent="0.4">
      <c r="A14" s="5" t="s">
        <v>20</v>
      </c>
      <c r="B14" s="4">
        <v>1</v>
      </c>
      <c r="C14" s="6">
        <v>8667</v>
      </c>
      <c r="D14" s="14">
        <v>0.02</v>
      </c>
      <c r="E14" s="6">
        <v>242880</v>
      </c>
      <c r="F14" s="4">
        <v>676</v>
      </c>
    </row>
    <row r="15" spans="1:20" x14ac:dyDescent="0.4">
      <c r="A15" s="5" t="s">
        <v>21</v>
      </c>
      <c r="B15" s="4">
        <v>0</v>
      </c>
      <c r="C15" s="6">
        <v>2388</v>
      </c>
      <c r="D15" s="14">
        <v>0</v>
      </c>
      <c r="E15" s="6">
        <v>81960</v>
      </c>
      <c r="F15" s="4">
        <v>171</v>
      </c>
    </row>
    <row r="16" spans="1:20" x14ac:dyDescent="0.4">
      <c r="A16" s="5" t="s">
        <v>22</v>
      </c>
      <c r="B16" s="4">
        <v>0</v>
      </c>
      <c r="C16" s="6">
        <v>172</v>
      </c>
      <c r="D16" s="14">
        <v>-0.01</v>
      </c>
      <c r="E16" s="6">
        <v>10737</v>
      </c>
      <c r="F16" s="4">
        <v>47</v>
      </c>
    </row>
    <row r="17" spans="1:6" x14ac:dyDescent="0.4">
      <c r="A17" s="5" t="s">
        <v>23</v>
      </c>
      <c r="B17" s="6">
        <v>0</v>
      </c>
      <c r="C17" s="6">
        <v>2555</v>
      </c>
      <c r="D17" s="14">
        <v>0</v>
      </c>
      <c r="E17" s="6">
        <v>70268</v>
      </c>
      <c r="F17" s="4">
        <v>138</v>
      </c>
    </row>
    <row r="18" spans="1:6" x14ac:dyDescent="0.4">
      <c r="A18" s="5" t="s">
        <v>24</v>
      </c>
      <c r="B18" s="4">
        <v>0</v>
      </c>
      <c r="C18" s="6">
        <v>331</v>
      </c>
      <c r="D18" s="14">
        <v>-0.04</v>
      </c>
      <c r="E18" s="6">
        <v>22461</v>
      </c>
      <c r="F18" s="4">
        <v>55</v>
      </c>
    </row>
    <row r="19" spans="1:6" x14ac:dyDescent="0.4">
      <c r="A19" s="5" t="s">
        <v>25</v>
      </c>
      <c r="B19" s="4">
        <v>0</v>
      </c>
      <c r="C19" s="6">
        <v>9242</v>
      </c>
      <c r="D19" s="14">
        <v>0.02</v>
      </c>
      <c r="E19" s="6">
        <v>166196</v>
      </c>
      <c r="F19" s="4">
        <v>414</v>
      </c>
    </row>
    <row r="20" spans="1:6" x14ac:dyDescent="0.4">
      <c r="A20" s="5" t="s">
        <v>26</v>
      </c>
      <c r="B20" s="4">
        <v>0</v>
      </c>
      <c r="C20" s="6">
        <v>1887</v>
      </c>
      <c r="D20" s="14">
        <v>0.03</v>
      </c>
      <c r="E20" s="6">
        <v>81248</v>
      </c>
      <c r="F20" s="4">
        <v>122</v>
      </c>
    </row>
    <row r="21" spans="1:6" x14ac:dyDescent="0.4">
      <c r="A21" s="5" t="s">
        <v>27</v>
      </c>
      <c r="B21" s="4">
        <v>0</v>
      </c>
      <c r="C21" s="6">
        <v>882</v>
      </c>
      <c r="D21" s="14">
        <v>0.03</v>
      </c>
      <c r="E21" s="6">
        <v>29691</v>
      </c>
      <c r="F21" s="4">
        <v>67</v>
      </c>
    </row>
    <row r="22" spans="1:6" x14ac:dyDescent="0.4">
      <c r="A22" s="5" t="s">
        <v>28</v>
      </c>
      <c r="B22" s="4">
        <v>0</v>
      </c>
      <c r="C22" s="6">
        <v>589</v>
      </c>
      <c r="D22" s="14">
        <v>0.02</v>
      </c>
      <c r="E22" s="6">
        <v>13710</v>
      </c>
      <c r="F22" s="4">
        <v>80</v>
      </c>
    </row>
    <row r="23" spans="1:6" x14ac:dyDescent="0.4">
      <c r="A23" s="5" t="s">
        <v>29</v>
      </c>
      <c r="B23" s="4">
        <v>0</v>
      </c>
      <c r="C23" s="6">
        <v>216</v>
      </c>
      <c r="D23" s="14">
        <v>0.01</v>
      </c>
      <c r="E23" s="6">
        <v>11725</v>
      </c>
      <c r="F23" s="4">
        <v>56</v>
      </c>
    </row>
    <row r="24" spans="1:6" x14ac:dyDescent="0.4">
      <c r="A24" s="5" t="s">
        <v>30</v>
      </c>
      <c r="B24" s="4">
        <v>0</v>
      </c>
      <c r="C24" s="6">
        <v>4463</v>
      </c>
      <c r="D24" s="14">
        <v>0.06</v>
      </c>
      <c r="E24" s="6">
        <v>100498</v>
      </c>
      <c r="F24" s="4">
        <v>220</v>
      </c>
    </row>
    <row r="25" spans="1:6" x14ac:dyDescent="0.4">
      <c r="A25" s="5" t="s">
        <v>31</v>
      </c>
      <c r="B25" s="4">
        <v>0</v>
      </c>
      <c r="C25" s="6">
        <v>1449</v>
      </c>
      <c r="D25" s="14">
        <v>-0.04</v>
      </c>
      <c r="E25" s="6">
        <v>50389</v>
      </c>
      <c r="F25" s="4">
        <v>53</v>
      </c>
    </row>
    <row r="26" spans="1:6" x14ac:dyDescent="0.4">
      <c r="A26" s="5" t="s">
        <v>32</v>
      </c>
      <c r="B26" s="4">
        <v>0</v>
      </c>
      <c r="C26" s="6">
        <v>4984</v>
      </c>
      <c r="D26" s="14">
        <v>-0.02</v>
      </c>
      <c r="E26" s="6">
        <v>103605</v>
      </c>
      <c r="F26" s="4">
        <v>147</v>
      </c>
    </row>
    <row r="27" spans="1:6" x14ac:dyDescent="0.4">
      <c r="A27" s="5" t="s">
        <v>33</v>
      </c>
      <c r="B27" s="4">
        <v>0</v>
      </c>
      <c r="C27" s="6">
        <v>17938</v>
      </c>
      <c r="D27" s="14">
        <v>-0.01</v>
      </c>
      <c r="E27" s="6">
        <v>337970</v>
      </c>
      <c r="F27" s="4">
        <v>519</v>
      </c>
    </row>
    <row r="28" spans="1:6" x14ac:dyDescent="0.4">
      <c r="A28" s="5" t="s">
        <v>34</v>
      </c>
      <c r="B28" s="4">
        <v>0</v>
      </c>
      <c r="C28" s="6">
        <v>824</v>
      </c>
      <c r="D28" s="14">
        <v>-0.01</v>
      </c>
      <c r="E28" s="6">
        <v>31396</v>
      </c>
      <c r="F28" s="4">
        <v>123</v>
      </c>
    </row>
    <row r="29" spans="1:6" x14ac:dyDescent="0.4">
      <c r="A29" s="5" t="s">
        <v>35</v>
      </c>
      <c r="B29" s="4">
        <v>0</v>
      </c>
      <c r="C29" s="6">
        <v>2593</v>
      </c>
      <c r="D29" s="14">
        <v>0.02</v>
      </c>
      <c r="E29" s="6">
        <v>38019</v>
      </c>
      <c r="F29" s="4">
        <v>100</v>
      </c>
    </row>
    <row r="30" spans="1:6" x14ac:dyDescent="0.4">
      <c r="A30" s="5" t="s">
        <v>36</v>
      </c>
      <c r="B30" s="4">
        <v>0</v>
      </c>
      <c r="C30" s="6">
        <v>5014</v>
      </c>
      <c r="D30" s="14">
        <v>0.01</v>
      </c>
      <c r="E30" s="6">
        <v>176388</v>
      </c>
      <c r="F30" s="4">
        <v>320</v>
      </c>
    </row>
    <row r="31" spans="1:6" x14ac:dyDescent="0.4">
      <c r="A31" s="5" t="s">
        <v>37</v>
      </c>
      <c r="B31" s="4">
        <v>0</v>
      </c>
      <c r="C31" s="6">
        <v>1417</v>
      </c>
      <c r="D31" s="14">
        <v>0</v>
      </c>
      <c r="E31" s="6">
        <v>44249</v>
      </c>
      <c r="F31" s="4">
        <v>171</v>
      </c>
    </row>
    <row r="32" spans="1:6" x14ac:dyDescent="0.4">
      <c r="A32" s="5" t="s">
        <v>38</v>
      </c>
      <c r="B32" s="4">
        <v>0</v>
      </c>
      <c r="C32" s="6">
        <v>2127</v>
      </c>
      <c r="D32" s="14">
        <v>-0.03</v>
      </c>
      <c r="E32" s="6">
        <v>49178</v>
      </c>
      <c r="F32" s="4">
        <v>61</v>
      </c>
    </row>
    <row r="33" spans="1:6" x14ac:dyDescent="0.4">
      <c r="A33" s="5" t="s">
        <v>39</v>
      </c>
      <c r="B33" s="4">
        <v>0</v>
      </c>
      <c r="C33" s="6">
        <v>39751</v>
      </c>
      <c r="D33" s="14">
        <v>0.03</v>
      </c>
      <c r="E33" s="6">
        <v>337263</v>
      </c>
      <c r="F33" s="6">
        <v>1182</v>
      </c>
    </row>
    <row r="34" spans="1:6" x14ac:dyDescent="0.4">
      <c r="A34" s="5" t="s">
        <v>40</v>
      </c>
      <c r="B34" s="4">
        <v>1</v>
      </c>
      <c r="C34" s="6">
        <v>1624</v>
      </c>
      <c r="D34" s="14">
        <v>0.02</v>
      </c>
      <c r="E34" s="6">
        <v>48491</v>
      </c>
      <c r="F34" s="4">
        <v>98</v>
      </c>
    </row>
    <row r="35" spans="1:6" x14ac:dyDescent="0.4">
      <c r="A35" s="5" t="s">
        <v>41</v>
      </c>
      <c r="B35" s="4">
        <v>1</v>
      </c>
      <c r="C35" s="6">
        <v>26512</v>
      </c>
      <c r="D35" s="14">
        <v>0.03</v>
      </c>
      <c r="E35" s="6">
        <v>393062</v>
      </c>
      <c r="F35" s="4">
        <v>971</v>
      </c>
    </row>
    <row r="36" spans="1:6" x14ac:dyDescent="0.4">
      <c r="A36" s="5" t="s">
        <v>42</v>
      </c>
      <c r="B36" s="4">
        <v>0</v>
      </c>
      <c r="C36" s="6">
        <v>1784</v>
      </c>
      <c r="D36" s="14">
        <v>0.02</v>
      </c>
      <c r="E36" s="6">
        <v>77561</v>
      </c>
      <c r="F36" s="4">
        <v>162</v>
      </c>
    </row>
    <row r="37" spans="1:6" x14ac:dyDescent="0.4">
      <c r="A37" s="5" t="s">
        <v>43</v>
      </c>
      <c r="B37" s="4">
        <v>0</v>
      </c>
      <c r="C37" s="6">
        <v>8021</v>
      </c>
      <c r="D37" s="14">
        <v>0.02</v>
      </c>
      <c r="E37" s="6">
        <v>240820</v>
      </c>
      <c r="F37" s="4">
        <v>676</v>
      </c>
    </row>
    <row r="38" spans="1:6" x14ac:dyDescent="0.4">
      <c r="A38" s="5" t="s">
        <v>44</v>
      </c>
      <c r="B38" s="4">
        <v>1</v>
      </c>
      <c r="C38" s="6">
        <v>184</v>
      </c>
      <c r="D38" s="14">
        <v>-0.08</v>
      </c>
      <c r="E38" s="6">
        <v>10297</v>
      </c>
      <c r="F38" s="4">
        <v>30</v>
      </c>
    </row>
    <row r="39" spans="1:6" x14ac:dyDescent="0.4">
      <c r="A39" s="5" t="s">
        <v>45</v>
      </c>
      <c r="B39" s="4">
        <v>0</v>
      </c>
      <c r="C39" s="6">
        <v>229</v>
      </c>
      <c r="D39" s="14">
        <v>-0.01</v>
      </c>
      <c r="E39" s="6">
        <v>7985</v>
      </c>
      <c r="F39" s="4">
        <v>28</v>
      </c>
    </row>
    <row r="40" spans="1:6" x14ac:dyDescent="0.4">
      <c r="A40" s="5" t="s">
        <v>46</v>
      </c>
      <c r="B40" s="4">
        <v>0</v>
      </c>
      <c r="C40" s="6">
        <v>3309</v>
      </c>
      <c r="D40" s="14">
        <v>0.03</v>
      </c>
      <c r="E40" s="6">
        <v>62174</v>
      </c>
      <c r="F40" s="4">
        <v>118</v>
      </c>
    </row>
    <row r="41" spans="1:6" x14ac:dyDescent="0.4">
      <c r="A41" s="5" t="s">
        <v>47</v>
      </c>
      <c r="B41" s="4">
        <v>0</v>
      </c>
      <c r="C41" s="6">
        <v>420</v>
      </c>
      <c r="D41" s="14">
        <v>-0.08</v>
      </c>
      <c r="E41" s="6">
        <v>20153</v>
      </c>
      <c r="F41" s="4">
        <v>78</v>
      </c>
    </row>
    <row r="42" spans="1:6" x14ac:dyDescent="0.4">
      <c r="A42" s="5" t="s">
        <v>48</v>
      </c>
      <c r="B42" s="4">
        <v>0</v>
      </c>
      <c r="C42" s="6">
        <v>34425</v>
      </c>
      <c r="D42" s="14">
        <v>0.01</v>
      </c>
      <c r="E42" s="6">
        <v>550202</v>
      </c>
      <c r="F42" s="4">
        <v>856</v>
      </c>
    </row>
    <row r="43" spans="1:6" x14ac:dyDescent="0.4">
      <c r="A43" s="5" t="s">
        <v>49</v>
      </c>
      <c r="B43" s="4">
        <v>0</v>
      </c>
      <c r="C43" s="6">
        <v>1403</v>
      </c>
      <c r="D43" s="14">
        <v>-0.02</v>
      </c>
      <c r="E43" s="6">
        <v>46616</v>
      </c>
      <c r="F43" s="4">
        <v>65</v>
      </c>
    </row>
    <row r="44" spans="1:6" x14ac:dyDescent="0.4">
      <c r="A44" s="5" t="s">
        <v>50</v>
      </c>
      <c r="B44" s="4">
        <v>0</v>
      </c>
      <c r="C44" s="6">
        <v>2716</v>
      </c>
      <c r="D44" s="14">
        <v>0</v>
      </c>
      <c r="E44" s="6">
        <v>140984</v>
      </c>
      <c r="F44" s="4">
        <v>243</v>
      </c>
    </row>
    <row r="45" spans="1:6" x14ac:dyDescent="0.4">
      <c r="A45" s="5" t="s">
        <v>51</v>
      </c>
      <c r="B45" s="4">
        <v>0</v>
      </c>
      <c r="C45" s="6">
        <v>1957</v>
      </c>
      <c r="D45" s="14">
        <v>0.02</v>
      </c>
      <c r="E45" s="6">
        <v>63949</v>
      </c>
      <c r="F45" s="4">
        <v>114</v>
      </c>
    </row>
    <row r="46" spans="1:6" x14ac:dyDescent="0.4">
      <c r="A46" s="5" t="s">
        <v>52</v>
      </c>
      <c r="B46" s="4">
        <v>0</v>
      </c>
      <c r="C46" s="6">
        <v>4386</v>
      </c>
      <c r="D46" s="14">
        <v>0.04</v>
      </c>
      <c r="E46" s="6">
        <v>120597</v>
      </c>
      <c r="F46" s="4">
        <v>322</v>
      </c>
    </row>
    <row r="47" spans="1:6" x14ac:dyDescent="0.4">
      <c r="A47" s="5" t="s">
        <v>53</v>
      </c>
      <c r="B47" s="4">
        <v>0</v>
      </c>
      <c r="C47" s="6">
        <v>825</v>
      </c>
      <c r="D47" s="14">
        <v>-0.01</v>
      </c>
      <c r="E47" s="6">
        <v>18772</v>
      </c>
      <c r="F47" s="4">
        <v>55</v>
      </c>
    </row>
    <row r="48" spans="1:6" x14ac:dyDescent="0.4">
      <c r="A48" s="5" t="s">
        <v>54</v>
      </c>
      <c r="B48" s="4">
        <v>0</v>
      </c>
      <c r="C48" s="6">
        <v>1163</v>
      </c>
      <c r="D48" s="14">
        <v>0.05</v>
      </c>
      <c r="E48" s="6">
        <v>55054</v>
      </c>
      <c r="F48" s="4">
        <v>142</v>
      </c>
    </row>
    <row r="49" spans="1:6" x14ac:dyDescent="0.4">
      <c r="A49" s="5" t="s">
        <v>55</v>
      </c>
      <c r="B49" s="4">
        <v>0</v>
      </c>
      <c r="C49" s="6">
        <v>178</v>
      </c>
      <c r="D49" s="14">
        <v>-0.02</v>
      </c>
      <c r="E49" s="6">
        <v>4671</v>
      </c>
      <c r="F49" s="4">
        <v>7</v>
      </c>
    </row>
    <row r="50" spans="1:6" x14ac:dyDescent="0.4">
      <c r="A50" s="5" t="s">
        <v>56</v>
      </c>
      <c r="B50" s="4">
        <v>0</v>
      </c>
      <c r="C50" s="6">
        <v>10582</v>
      </c>
      <c r="D50" s="14">
        <v>0.01</v>
      </c>
      <c r="E50" s="6">
        <v>202038</v>
      </c>
      <c r="F50" s="4">
        <v>355</v>
      </c>
    </row>
    <row r="51" spans="1:6" x14ac:dyDescent="0.4">
      <c r="A51" s="5" t="s">
        <v>57</v>
      </c>
      <c r="B51" s="4">
        <v>0</v>
      </c>
      <c r="C51" s="6">
        <v>1629</v>
      </c>
      <c r="D51" s="14">
        <v>0</v>
      </c>
      <c r="E51" s="6">
        <v>44274</v>
      </c>
      <c r="F51" s="4">
        <v>92</v>
      </c>
    </row>
    <row r="52" spans="1:6" x14ac:dyDescent="0.4">
      <c r="A52" s="5" t="s">
        <v>58</v>
      </c>
      <c r="B52" s="4">
        <v>0</v>
      </c>
      <c r="C52" s="6">
        <v>7726</v>
      </c>
      <c r="D52" s="14">
        <v>0.03</v>
      </c>
      <c r="E52" s="6">
        <v>241049</v>
      </c>
      <c r="F52" s="4">
        <v>314</v>
      </c>
    </row>
    <row r="53" spans="1:6" x14ac:dyDescent="0.4">
      <c r="A53" s="5" t="s">
        <v>59</v>
      </c>
      <c r="B53" s="4">
        <v>1</v>
      </c>
      <c r="C53" s="6">
        <v>220</v>
      </c>
      <c r="D53" s="14">
        <v>-0.02</v>
      </c>
      <c r="E53" s="6">
        <v>9208</v>
      </c>
      <c r="F53" s="4">
        <v>20</v>
      </c>
    </row>
    <row r="54" spans="1:6" x14ac:dyDescent="0.4">
      <c r="A54" s="5" t="s">
        <v>60</v>
      </c>
      <c r="B54" s="4">
        <v>0</v>
      </c>
      <c r="C54" s="6">
        <v>2816</v>
      </c>
      <c r="D54" s="14">
        <v>0.01</v>
      </c>
      <c r="E54" s="6">
        <v>67308</v>
      </c>
      <c r="F54" s="4">
        <v>269</v>
      </c>
    </row>
    <row r="55" spans="1:6" x14ac:dyDescent="0.4">
      <c r="A55" s="5" t="s">
        <v>61</v>
      </c>
      <c r="B55" s="4">
        <v>0</v>
      </c>
      <c r="C55" s="6">
        <v>2867</v>
      </c>
      <c r="D55" s="14">
        <v>0.03</v>
      </c>
      <c r="E55" s="6">
        <v>53966</v>
      </c>
      <c r="F55" s="4">
        <v>139</v>
      </c>
    </row>
    <row r="56" spans="1:6" x14ac:dyDescent="0.4">
      <c r="A56" s="5" t="s">
        <v>62</v>
      </c>
      <c r="B56" s="4">
        <v>0</v>
      </c>
      <c r="C56" s="6">
        <v>3167</v>
      </c>
      <c r="D56" s="14">
        <v>0.03</v>
      </c>
      <c r="E56" s="6">
        <v>94819</v>
      </c>
      <c r="F56" s="4">
        <v>332</v>
      </c>
    </row>
    <row r="57" spans="1:6" x14ac:dyDescent="0.4">
      <c r="A57" s="5" t="s">
        <v>63</v>
      </c>
      <c r="B57" s="4">
        <v>0</v>
      </c>
      <c r="C57" s="6">
        <v>1616</v>
      </c>
      <c r="D57" s="14">
        <v>0.03</v>
      </c>
      <c r="E57" s="6">
        <v>38152</v>
      </c>
      <c r="F57" s="4">
        <v>75</v>
      </c>
    </row>
    <row r="58" spans="1:6" x14ac:dyDescent="0.4">
      <c r="A58" s="5" t="s">
        <v>64</v>
      </c>
      <c r="B58" s="4">
        <v>0</v>
      </c>
      <c r="C58" s="6">
        <v>428</v>
      </c>
      <c r="D58" s="14">
        <v>0.02</v>
      </c>
      <c r="E58" s="6">
        <v>21753</v>
      </c>
      <c r="F58" s="4">
        <v>47</v>
      </c>
    </row>
    <row r="59" spans="1:6" x14ac:dyDescent="0.4">
      <c r="A59" s="5" t="s">
        <v>65</v>
      </c>
      <c r="B59" s="4">
        <v>0</v>
      </c>
      <c r="C59" s="6">
        <v>630</v>
      </c>
      <c r="D59" s="14">
        <v>0.02</v>
      </c>
      <c r="E59" s="6">
        <v>21183</v>
      </c>
      <c r="F59" s="4">
        <v>49</v>
      </c>
    </row>
    <row r="60" spans="1:6" x14ac:dyDescent="0.4">
      <c r="A60" s="5" t="s">
        <v>66</v>
      </c>
      <c r="B60" s="4">
        <v>0</v>
      </c>
      <c r="C60" s="6">
        <v>1555</v>
      </c>
      <c r="D60" s="14">
        <v>0</v>
      </c>
      <c r="E60" s="6">
        <v>44521</v>
      </c>
      <c r="F60" s="4">
        <v>102</v>
      </c>
    </row>
    <row r="61" spans="1:6" x14ac:dyDescent="0.4">
      <c r="A61" s="5" t="s">
        <v>67</v>
      </c>
      <c r="B61" s="4">
        <v>0</v>
      </c>
      <c r="C61" s="6">
        <v>129565</v>
      </c>
      <c r="D61" s="14">
        <v>0.02</v>
      </c>
      <c r="E61" s="6">
        <v>1162168</v>
      </c>
      <c r="F61" s="6">
        <v>2258</v>
      </c>
    </row>
    <row r="62" spans="1:6" x14ac:dyDescent="0.4">
      <c r="A62" s="5" t="s">
        <v>69</v>
      </c>
      <c r="B62" s="4">
        <v>1</v>
      </c>
      <c r="C62" s="6">
        <v>496</v>
      </c>
      <c r="D62" s="14">
        <v>-7.0000000000000007E-2</v>
      </c>
      <c r="E62" s="6">
        <v>14721</v>
      </c>
      <c r="F62" s="4">
        <v>68</v>
      </c>
    </row>
    <row r="63" spans="1:6" x14ac:dyDescent="0.4">
      <c r="A63" s="7" t="s">
        <v>70</v>
      </c>
      <c r="B63" s="4">
        <v>0</v>
      </c>
      <c r="C63" s="6">
        <v>1093</v>
      </c>
      <c r="D63" s="14">
        <v>0.04</v>
      </c>
      <c r="E63" s="6">
        <v>25833</v>
      </c>
      <c r="F63" s="4">
        <v>54</v>
      </c>
    </row>
    <row r="64" spans="1:6" x14ac:dyDescent="0.4">
      <c r="A64" s="7" t="s">
        <v>71</v>
      </c>
      <c r="B64" s="4">
        <v>0</v>
      </c>
      <c r="C64" s="6">
        <v>4014</v>
      </c>
      <c r="D64" s="14">
        <v>0.04</v>
      </c>
      <c r="E64" s="6">
        <v>107861</v>
      </c>
      <c r="F64" s="4">
        <v>155</v>
      </c>
    </row>
    <row r="65" spans="1:6" x14ac:dyDescent="0.4">
      <c r="A65" s="7" t="s">
        <v>72</v>
      </c>
      <c r="B65" s="4">
        <v>1</v>
      </c>
      <c r="C65" s="6">
        <v>5119</v>
      </c>
      <c r="D65" s="14">
        <v>0</v>
      </c>
      <c r="E65" s="6">
        <v>97802</v>
      </c>
      <c r="F65" s="4">
        <v>180</v>
      </c>
    </row>
    <row r="66" spans="1:6" x14ac:dyDescent="0.4">
      <c r="A66" s="7" t="s">
        <v>73</v>
      </c>
      <c r="B66" s="4">
        <v>0</v>
      </c>
      <c r="C66" s="6">
        <v>15237</v>
      </c>
      <c r="D66" s="14">
        <v>0.03</v>
      </c>
      <c r="E66" s="6">
        <v>239514</v>
      </c>
      <c r="F66" s="6">
        <v>1260</v>
      </c>
    </row>
    <row r="67" spans="1:6" x14ac:dyDescent="0.4">
      <c r="A67" s="7" t="s">
        <v>74</v>
      </c>
      <c r="B67" s="4">
        <v>0</v>
      </c>
      <c r="C67" s="6">
        <v>506</v>
      </c>
      <c r="D67" s="14">
        <v>-0.04</v>
      </c>
      <c r="E67" s="6">
        <v>16503</v>
      </c>
      <c r="F67" s="4">
        <v>31</v>
      </c>
    </row>
    <row r="68" spans="1:6" x14ac:dyDescent="0.4">
      <c r="A68" s="7" t="s">
        <v>75</v>
      </c>
      <c r="B68" s="4">
        <v>0</v>
      </c>
      <c r="C68" s="6">
        <v>9039</v>
      </c>
      <c r="D68" s="14">
        <v>-0.01</v>
      </c>
      <c r="E68" s="6">
        <v>213447</v>
      </c>
      <c r="F68" s="4">
        <v>287</v>
      </c>
    </row>
    <row r="69" spans="1:6" x14ac:dyDescent="0.4">
      <c r="A69" s="7" t="s">
        <v>76</v>
      </c>
      <c r="B69" s="4">
        <v>0</v>
      </c>
      <c r="C69" s="6">
        <v>9679</v>
      </c>
      <c r="D69" s="14">
        <v>0.04</v>
      </c>
      <c r="E69" s="6">
        <v>150913</v>
      </c>
      <c r="F69" s="4">
        <v>379</v>
      </c>
    </row>
    <row r="70" spans="1:6" x14ac:dyDescent="0.4">
      <c r="A70" s="7" t="s">
        <v>77</v>
      </c>
      <c r="B70" s="4">
        <v>0</v>
      </c>
      <c r="C70" s="6">
        <v>288</v>
      </c>
      <c r="D70" s="14">
        <v>-0.03</v>
      </c>
      <c r="E70" s="6">
        <v>12521</v>
      </c>
      <c r="F70" s="4">
        <v>37</v>
      </c>
    </row>
    <row r="71" spans="1:6" x14ac:dyDescent="0.4">
      <c r="A71" s="7" t="s">
        <v>78</v>
      </c>
      <c r="B71" s="4">
        <v>0</v>
      </c>
      <c r="C71" s="6">
        <v>1609</v>
      </c>
      <c r="D71" s="14">
        <v>0.01</v>
      </c>
      <c r="E71" s="6">
        <v>41417</v>
      </c>
      <c r="F71" s="4">
        <v>184</v>
      </c>
    </row>
    <row r="72" spans="1:6" x14ac:dyDescent="0.4">
      <c r="A72" s="7" t="s">
        <v>79</v>
      </c>
      <c r="B72" s="4">
        <v>0</v>
      </c>
      <c r="C72" s="6">
        <v>1777</v>
      </c>
      <c r="D72" s="14">
        <v>0.02</v>
      </c>
      <c r="E72" s="6">
        <v>67464</v>
      </c>
      <c r="F72" s="4">
        <v>82</v>
      </c>
    </row>
    <row r="73" spans="1:6" x14ac:dyDescent="0.4">
      <c r="A73" s="7" t="s">
        <v>80</v>
      </c>
      <c r="B73" s="4">
        <v>0</v>
      </c>
      <c r="C73" s="6">
        <v>284</v>
      </c>
      <c r="D73" s="14">
        <v>-0.01</v>
      </c>
      <c r="E73" s="6">
        <v>13278</v>
      </c>
      <c r="F73" s="4">
        <v>80</v>
      </c>
    </row>
    <row r="74" spans="1:6" x14ac:dyDescent="0.4">
      <c r="A74" s="7" t="s">
        <v>81</v>
      </c>
      <c r="B74" s="4">
        <v>0</v>
      </c>
      <c r="C74" s="6">
        <v>1537</v>
      </c>
      <c r="D74" s="14">
        <v>0.04</v>
      </c>
      <c r="E74" s="6">
        <v>39461</v>
      </c>
      <c r="F74" s="4">
        <v>102</v>
      </c>
    </row>
    <row r="75" spans="1:6" x14ac:dyDescent="0.4">
      <c r="A75" s="7" t="s">
        <v>82</v>
      </c>
      <c r="B75" s="4">
        <v>0</v>
      </c>
      <c r="C75" s="6">
        <v>9399</v>
      </c>
      <c r="D75" s="14">
        <v>0.02</v>
      </c>
      <c r="E75" s="6">
        <v>174842</v>
      </c>
      <c r="F75" s="4">
        <v>271</v>
      </c>
    </row>
    <row r="76" spans="1:6" x14ac:dyDescent="0.4">
      <c r="A76" s="7" t="s">
        <v>83</v>
      </c>
      <c r="B76" s="4">
        <v>0</v>
      </c>
      <c r="C76" s="6">
        <v>533</v>
      </c>
      <c r="D76" s="14">
        <v>0.05</v>
      </c>
      <c r="E76" s="6">
        <v>19742</v>
      </c>
      <c r="F76" s="4">
        <v>84</v>
      </c>
    </row>
    <row r="77" spans="1:6" x14ac:dyDescent="0.4">
      <c r="A77" s="5" t="s">
        <v>84</v>
      </c>
      <c r="B77" s="4">
        <v>0</v>
      </c>
      <c r="C77" s="6">
        <v>4188</v>
      </c>
      <c r="D77" s="14">
        <v>0</v>
      </c>
      <c r="E77" s="6">
        <v>146496</v>
      </c>
      <c r="F77" s="4">
        <v>190</v>
      </c>
    </row>
    <row r="78" spans="1:6" x14ac:dyDescent="0.4">
      <c r="A78" s="7" t="s">
        <v>85</v>
      </c>
      <c r="B78" s="4">
        <v>0</v>
      </c>
      <c r="C78" s="6">
        <v>2003</v>
      </c>
      <c r="D78" s="14">
        <v>0.11</v>
      </c>
      <c r="E78" s="6">
        <v>42068</v>
      </c>
      <c r="F78" s="4">
        <v>89</v>
      </c>
    </row>
    <row r="79" spans="1:6" x14ac:dyDescent="0.4">
      <c r="A79" s="7" t="s">
        <v>86</v>
      </c>
      <c r="B79" s="4">
        <v>1</v>
      </c>
      <c r="C79" s="6">
        <v>3846</v>
      </c>
      <c r="D79" s="14">
        <v>0</v>
      </c>
      <c r="E79" s="6">
        <v>116438</v>
      </c>
      <c r="F79" s="4">
        <v>125</v>
      </c>
    </row>
    <row r="80" spans="1:6" x14ac:dyDescent="0.4">
      <c r="A80" s="7" t="s">
        <v>87</v>
      </c>
      <c r="B80" s="4">
        <v>0</v>
      </c>
      <c r="C80" s="6">
        <v>2796</v>
      </c>
      <c r="D80" s="14">
        <v>0.01</v>
      </c>
      <c r="E80" s="6">
        <v>92416</v>
      </c>
      <c r="F80" s="4">
        <v>164</v>
      </c>
    </row>
    <row r="81" spans="1:6" x14ac:dyDescent="0.4">
      <c r="A81" s="7" t="s">
        <v>88</v>
      </c>
      <c r="B81" s="4">
        <v>0</v>
      </c>
      <c r="C81" s="6">
        <v>5810</v>
      </c>
      <c r="D81" s="14">
        <v>0.02</v>
      </c>
      <c r="E81" s="6">
        <v>152450</v>
      </c>
      <c r="F81" s="4">
        <v>300</v>
      </c>
    </row>
    <row r="82" spans="1:6" x14ac:dyDescent="0.4">
      <c r="A82" s="7" t="s">
        <v>89</v>
      </c>
      <c r="B82" s="4">
        <v>1</v>
      </c>
      <c r="C82" s="6">
        <v>1835</v>
      </c>
      <c r="D82" s="14">
        <v>0.02</v>
      </c>
      <c r="E82" s="6">
        <v>64692</v>
      </c>
      <c r="F82" s="4">
        <v>117</v>
      </c>
    </row>
    <row r="83" spans="1:6" x14ac:dyDescent="0.4">
      <c r="A83" s="7" t="s">
        <v>90</v>
      </c>
      <c r="B83" s="4">
        <v>0</v>
      </c>
      <c r="C83" s="6">
        <v>1802</v>
      </c>
      <c r="D83" s="14">
        <v>-0.05</v>
      </c>
      <c r="E83" s="6">
        <v>59514</v>
      </c>
      <c r="F83" s="4">
        <v>64</v>
      </c>
    </row>
    <row r="84" spans="1:6" x14ac:dyDescent="0.4">
      <c r="A84" s="7" t="s">
        <v>91</v>
      </c>
      <c r="B84" s="4">
        <v>0</v>
      </c>
      <c r="C84" s="6">
        <v>1185</v>
      </c>
      <c r="D84" s="14">
        <v>0.03</v>
      </c>
      <c r="E84" s="6">
        <v>33567</v>
      </c>
      <c r="F84" s="4">
        <v>108</v>
      </c>
    </row>
    <row r="85" spans="1:6" x14ac:dyDescent="0.4">
      <c r="A85" s="7" t="s">
        <v>92</v>
      </c>
      <c r="B85" s="4">
        <v>0</v>
      </c>
      <c r="C85" s="6">
        <v>1870</v>
      </c>
      <c r="D85" s="14">
        <v>0.03</v>
      </c>
      <c r="E85" s="6">
        <v>64999</v>
      </c>
      <c r="F85" s="4">
        <v>170</v>
      </c>
    </row>
    <row r="86" spans="1:6" x14ac:dyDescent="0.4">
      <c r="A86" s="7" t="s">
        <v>93</v>
      </c>
      <c r="B86" s="4">
        <v>0</v>
      </c>
      <c r="C86" s="6">
        <v>1208</v>
      </c>
      <c r="D86" s="14">
        <v>0.09</v>
      </c>
      <c r="E86" s="6">
        <v>45493</v>
      </c>
      <c r="F86" s="4">
        <v>102</v>
      </c>
    </row>
    <row r="87" spans="1:6" x14ac:dyDescent="0.4">
      <c r="A87" s="7" t="s">
        <v>94</v>
      </c>
      <c r="B87" s="4">
        <v>0</v>
      </c>
      <c r="C87" s="6">
        <v>2527</v>
      </c>
      <c r="D87" s="14">
        <v>-0.01</v>
      </c>
      <c r="E87" s="6">
        <v>71774</v>
      </c>
      <c r="F87" s="4">
        <v>134</v>
      </c>
    </row>
    <row r="88" spans="1:6" x14ac:dyDescent="0.4">
      <c r="A88" s="7" t="s">
        <v>95</v>
      </c>
      <c r="B88" s="4">
        <v>0</v>
      </c>
      <c r="C88" s="4">
        <v>701</v>
      </c>
      <c r="D88" s="14">
        <v>0.01</v>
      </c>
      <c r="E88" s="6">
        <v>13857</v>
      </c>
      <c r="F88" s="4">
        <v>26</v>
      </c>
    </row>
    <row r="89" spans="1:6" x14ac:dyDescent="0.4">
      <c r="A89" s="7" t="s">
        <v>96</v>
      </c>
      <c r="B89" s="4">
        <v>0</v>
      </c>
      <c r="C89" s="6">
        <v>1796</v>
      </c>
      <c r="D89" s="14">
        <v>0.05</v>
      </c>
      <c r="E89" s="6">
        <v>33193</v>
      </c>
      <c r="F89" s="4">
        <v>89</v>
      </c>
    </row>
    <row r="90" spans="1:6" x14ac:dyDescent="0.4">
      <c r="A90" s="7" t="s">
        <v>97</v>
      </c>
      <c r="B90" s="4">
        <v>0</v>
      </c>
      <c r="C90" s="4">
        <v>103</v>
      </c>
      <c r="D90" s="14">
        <v>-0.11</v>
      </c>
      <c r="E90" s="6">
        <v>3480</v>
      </c>
      <c r="F90" s="4">
        <v>9</v>
      </c>
    </row>
    <row r="91" spans="1:6" x14ac:dyDescent="0.4">
      <c r="A91" s="7" t="s">
        <v>98</v>
      </c>
      <c r="B91" s="4">
        <v>0</v>
      </c>
      <c r="C91" s="6">
        <v>8592</v>
      </c>
      <c r="D91" s="14">
        <v>0.03</v>
      </c>
      <c r="E91" s="6">
        <v>257682</v>
      </c>
      <c r="F91" s="4">
        <v>417</v>
      </c>
    </row>
    <row r="92" spans="1:6" x14ac:dyDescent="0.4">
      <c r="A92" s="5" t="s">
        <v>99</v>
      </c>
      <c r="B92" s="4">
        <v>0</v>
      </c>
      <c r="C92" s="6">
        <v>1265</v>
      </c>
      <c r="D92" s="14">
        <v>0</v>
      </c>
      <c r="E92" s="6">
        <v>41263</v>
      </c>
      <c r="F92" s="6">
        <v>168</v>
      </c>
    </row>
    <row r="93" spans="1:6" x14ac:dyDescent="0.4">
      <c r="A93" s="7" t="s">
        <v>100</v>
      </c>
      <c r="B93" s="4">
        <v>0</v>
      </c>
      <c r="C93" s="6">
        <v>94676</v>
      </c>
      <c r="D93" s="14">
        <v>0.04</v>
      </c>
      <c r="E93" s="6">
        <v>1194900</v>
      </c>
      <c r="F93" s="4"/>
    </row>
    <row r="94" spans="1:6" x14ac:dyDescent="0.4">
      <c r="A94" s="7" t="s">
        <v>101</v>
      </c>
      <c r="B94" s="4">
        <v>1</v>
      </c>
      <c r="C94" s="4">
        <v>317</v>
      </c>
      <c r="D94" s="14">
        <v>-0.01</v>
      </c>
      <c r="E94" s="6">
        <v>18615</v>
      </c>
      <c r="F94" s="4">
        <v>44</v>
      </c>
    </row>
    <row r="95" spans="1:6" x14ac:dyDescent="0.4">
      <c r="A95" s="7" t="s">
        <v>102</v>
      </c>
      <c r="B95" s="4">
        <v>0</v>
      </c>
      <c r="C95" s="4">
        <v>277</v>
      </c>
      <c r="D95" s="14">
        <v>-0.05</v>
      </c>
      <c r="E95" s="6">
        <v>10548</v>
      </c>
      <c r="F95" s="4">
        <v>31</v>
      </c>
    </row>
    <row r="96" spans="1:6" x14ac:dyDescent="0.4">
      <c r="A96" s="5" t="s">
        <v>103</v>
      </c>
      <c r="B96" s="4">
        <v>0</v>
      </c>
      <c r="C96" s="6">
        <v>2369</v>
      </c>
      <c r="D96" s="14">
        <v>0.03</v>
      </c>
      <c r="E96" s="6">
        <v>54972</v>
      </c>
      <c r="F96" s="4">
        <v>175</v>
      </c>
    </row>
    <row r="97" spans="1:6" x14ac:dyDescent="0.4">
      <c r="A97" s="8">
        <v>2</v>
      </c>
      <c r="B97" s="4">
        <v>0</v>
      </c>
      <c r="C97" s="6">
        <v>4951</v>
      </c>
      <c r="D97" s="14">
        <v>0</v>
      </c>
      <c r="E97" s="6">
        <v>117748</v>
      </c>
      <c r="F97" s="4">
        <v>216</v>
      </c>
    </row>
    <row r="98" spans="1:6" x14ac:dyDescent="0.4">
      <c r="A98" s="8" t="s">
        <v>104</v>
      </c>
      <c r="B98" s="4">
        <v>0</v>
      </c>
      <c r="C98" s="6">
        <v>2460</v>
      </c>
      <c r="D98" s="14">
        <v>0.01</v>
      </c>
      <c r="E98" s="6">
        <v>65987</v>
      </c>
      <c r="F98" s="4">
        <v>88</v>
      </c>
    </row>
    <row r="99" spans="1:6" x14ac:dyDescent="0.4">
      <c r="A99" s="8">
        <v>216</v>
      </c>
      <c r="B99" s="4">
        <v>0</v>
      </c>
      <c r="C99" s="6">
        <v>3740</v>
      </c>
      <c r="D99" s="14">
        <v>-0.01</v>
      </c>
      <c r="E99" s="6">
        <v>78792</v>
      </c>
      <c r="F99" s="4">
        <v>216</v>
      </c>
    </row>
    <row r="100" spans="1:6" x14ac:dyDescent="0.4">
      <c r="A100" s="8" t="s">
        <v>105</v>
      </c>
      <c r="B100" s="4">
        <v>1</v>
      </c>
      <c r="C100" s="4">
        <v>938</v>
      </c>
      <c r="D100" s="14">
        <v>0</v>
      </c>
      <c r="E100" s="6">
        <v>37722</v>
      </c>
      <c r="F100" s="4">
        <v>114</v>
      </c>
    </row>
    <row r="101" spans="1:6" x14ac:dyDescent="0.4">
      <c r="A101" s="8" t="s">
        <v>106</v>
      </c>
      <c r="B101" s="4">
        <v>0</v>
      </c>
      <c r="C101" s="4">
        <v>401</v>
      </c>
      <c r="D101" s="14">
        <v>-0.03</v>
      </c>
      <c r="E101" s="6">
        <v>18524</v>
      </c>
      <c r="F101" s="4">
        <v>61</v>
      </c>
    </row>
  </sheetData>
  <hyperlinks>
    <hyperlink ref="A2" r:id="rId1" display="http://www.alamance-nc.com/" xr:uid="{FA078016-835B-45E5-89C9-5C6EA6496557}"/>
    <hyperlink ref="A3" r:id="rId2" display="http://www.co.alexander.nc.us/" xr:uid="{CCD6FC42-3BCD-4FB6-8A5A-5E5239CBA32B}"/>
    <hyperlink ref="A4" r:id="rId3" display="http://www.alleghanycounty-nc.gov/" xr:uid="{F8AC2DF6-E127-464A-9267-870C1065B1F8}"/>
    <hyperlink ref="A5" r:id="rId4" display="http://www.co.anson.nc.us/" xr:uid="{9C5C4126-ED1E-4E45-8377-A7B5BE1B3808}"/>
    <hyperlink ref="A6" r:id="rId5" display="http://www.ashechamber.com/" xr:uid="{061250D0-1749-402F-9127-377B41306E92}"/>
    <hyperlink ref="A7" r:id="rId6" display="http://www.rootsweb.com/~ncavery/" xr:uid="{A41F8DB8-9A83-4E85-A4E8-345196811008}"/>
    <hyperlink ref="A8" r:id="rId7" display="http://www.co.beaufort.nc.us/" xr:uid="{35B12E43-4F36-475C-8D09-2E6B0AF7F294}"/>
    <hyperlink ref="A9" r:id="rId8" display="http://www.co.bertie.nc.us/" xr:uid="{29ADF4C2-84CA-4FBB-AAC6-713C4F5B1EFF}"/>
    <hyperlink ref="A10" r:id="rId9" display="http://www.bladeninfo.org/" xr:uid="{9CCC9760-9158-4694-A8ED-A2766CC2DA6B}"/>
    <hyperlink ref="A11" r:id="rId10" display="http://www.brunsco.net/" xr:uid="{86C82E81-2BE2-4BC7-9296-AA72A99E717C}"/>
    <hyperlink ref="A12" r:id="rId11" display="http://www.buncombecounty.org/" xr:uid="{B2912258-E445-4CAF-8895-A6276A3EAA05}"/>
    <hyperlink ref="A13" r:id="rId12" display="http://www.co.burke.nc.us/" xr:uid="{6D5AD69E-E89D-48F4-B22E-68D7B12A6AD5}"/>
    <hyperlink ref="A14" r:id="rId13" display="http://www.cabarruscounty.us/" xr:uid="{3476385C-02C5-4541-9D1B-5778B9BA115C}"/>
    <hyperlink ref="A15" r:id="rId14" display="http://www.caldwellcountync.org/" xr:uid="{1EB1C276-369A-4B14-A11C-D9373B6EE4AB}"/>
    <hyperlink ref="A16" r:id="rId15" display="http://www.camdencountync.gov/" xr:uid="{97A843F1-4193-45E9-B062-E810AFC6FCA0}"/>
    <hyperlink ref="A17" r:id="rId16" display="http://www.carteretcountygov.org/" xr:uid="{44AF8628-AFD1-4E00-BD3F-7039B8F222A4}"/>
    <hyperlink ref="A18" r:id="rId17" display="http://www.caswellcountync.gov/" xr:uid="{37AF73B4-7DCC-4958-A074-4F2BBE0085D9}"/>
    <hyperlink ref="A19" r:id="rId18" display="http://www.catawbacountync.gov/" xr:uid="{EA3D0781-9949-4567-B9A0-C066FFCA7D10}"/>
    <hyperlink ref="A20" r:id="rId19" display="http://www.chathamnc.org/" xr:uid="{91A60713-24C5-474C-9B4C-174FABAAE9BE}"/>
    <hyperlink ref="A21" r:id="rId20" display="http://www.cherokeecounty-nc.gov/" xr:uid="{1123D300-0296-435B-AC41-4BE33BFD96A2}"/>
    <hyperlink ref="A22" r:id="rId21" display="http://www.chowancounty-nc.gov/" xr:uid="{630DAE88-9F5C-41FE-8557-E4F204E15922}"/>
    <hyperlink ref="A23" r:id="rId22" display="http://clayconc.com/" xr:uid="{4D624401-5A4F-40A6-95F3-AC5E6502EE13}"/>
    <hyperlink ref="A24" r:id="rId23" display="http://www.clevelandcounty.com/nav/" xr:uid="{9A445007-23C0-4976-85F5-00B2E6FA319A}"/>
    <hyperlink ref="A25" r:id="rId24" display="http://columbusco.org/" xr:uid="{BDAE18BC-8F6A-4905-81A4-F76E58F1333B}"/>
    <hyperlink ref="A26" r:id="rId25" display="http://www.cravencounty.com/" xr:uid="{35DAC7E6-C828-418E-B564-D7B3DDE22577}"/>
    <hyperlink ref="A27" r:id="rId26" display="http://www.co.cumberland.nc.us/" xr:uid="{CB94F5E9-C830-4E4D-92A9-8199FA33114D}"/>
    <hyperlink ref="A28" r:id="rId27" display="http://www.co.currituck.nc.us/" xr:uid="{9EE8A84F-CD4D-449C-BF1E-D154D75B28B7}"/>
    <hyperlink ref="A29" r:id="rId28" display="http://www.co.dare.nc.us/" xr:uid="{EEBC7322-AD21-43A9-AFB0-11BF484A3D98}"/>
    <hyperlink ref="A30" r:id="rId29" display="http://www.co.davidson.nc.us/" xr:uid="{DA60AF78-3110-425F-B4A8-D5CFBB4BA67A}"/>
    <hyperlink ref="A31" r:id="rId30" display="http://www.co.davie.nc.us/" xr:uid="{8B4C2182-60FA-4D81-A558-D814BF7C29AC}"/>
    <hyperlink ref="A32" r:id="rId31" display="http://www.duplincountync.com/" xr:uid="{74F6CE66-20D2-4D88-83E1-6526D6C990C1}"/>
    <hyperlink ref="A33" r:id="rId32" tooltip="Durham" display="http://dconc.gov/" xr:uid="{8F09C20E-7ACC-453E-92FD-862E26C5E094}"/>
    <hyperlink ref="A34" r:id="rId33" display="http://www.edgecombecountync.gov/" xr:uid="{17DB22D4-F8F6-43AF-94AA-A987516A802A}"/>
    <hyperlink ref="A35" r:id="rId34" display="http://www.co.forsyth.nc.us/" xr:uid="{CFB0EAC3-907E-4762-A785-9757B786C5F6}"/>
    <hyperlink ref="A36" r:id="rId35" display="http://franklincountync.us/" xr:uid="{7D201460-1CA0-445A-B8CF-0B421A58D574}"/>
    <hyperlink ref="A37" r:id="rId36" display="http://www.co.gaston.nc.us/" xr:uid="{0B5F8206-05C2-4693-80FC-75C94DF7EB00}"/>
    <hyperlink ref="A38" r:id="rId37" display="http://www.gatescounty.govoffice2.com/" xr:uid="{6B27B473-7FB8-4B02-9082-1C117148EAA4}"/>
    <hyperlink ref="A39" r:id="rId38" display="http://www.main.nc.us/graham/index.html" xr:uid="{3A6834E1-1259-41D5-B668-90C343CFEF27}"/>
    <hyperlink ref="A40" r:id="rId39" display="http://www.granvillecounty.org/" xr:uid="{5D5CBCB0-54E6-4CD8-8104-A8203F42BBE9}"/>
    <hyperlink ref="A41" r:id="rId40" display="http://www.co.greene.nc.us/" xr:uid="{F7AC2376-C58F-4407-9BE6-2CFB73761DCE}"/>
    <hyperlink ref="A42" r:id="rId41" display="http://countyweb.co.guilford.nc.us/" xr:uid="{741C7D2A-0EBA-4B49-A1A7-35A4526B1A7D}"/>
    <hyperlink ref="A43" r:id="rId42" display="http://www.halifaxnc.com/" xr:uid="{4F530724-3650-4034-9FD2-131FCCD86625}"/>
    <hyperlink ref="A44" r:id="rId43" display="http://www.harnett.org/" xr:uid="{655A64D1-2C0B-4A66-BBDB-658962D97F99}"/>
    <hyperlink ref="A45" r:id="rId44" display="http://www.haywoodnc.net/" xr:uid="{1B55D4E6-02D1-45C1-94DA-8C64300881AD}"/>
    <hyperlink ref="A46" r:id="rId45" display="http://ww2.hendersoncountync.org/" xr:uid="{1AACB7AB-9754-4CB2-9B2B-630F1AC29038}"/>
    <hyperlink ref="A47" r:id="rId46" display="http://www.co.hertford.nc.us/" xr:uid="{BF4552E5-C0B1-40A2-AB51-BD062CB810D6}"/>
    <hyperlink ref="A48" r:id="rId47" display="http://www.hokecounty.org/" xr:uid="{C5FB77AC-818F-4F4D-8BCF-EB5D280FF9C0}"/>
    <hyperlink ref="A49" r:id="rId48" display="http://www.hydecountync.gov/" xr:uid="{10656BC1-C921-460F-A2C7-9399758E885B}"/>
    <hyperlink ref="A50" r:id="rId49" display="http://www.co.iredell.nc.us/" xr:uid="{94D0BC0D-5A21-4776-B4EA-47A624645B6A}"/>
    <hyperlink ref="A51" r:id="rId50" display="http://www.jacksonnc.org/" xr:uid="{36F2E149-B5F2-4A13-84EF-9152E32DE52C}"/>
    <hyperlink ref="A52" r:id="rId51" display="http://www.co.johnston.nc.us/" xr:uid="{22B79F5A-3C96-429D-B138-188DC8B03FC5}"/>
    <hyperlink ref="A53" r:id="rId52" display="http://www.co.jones.nc.us/" xr:uid="{5BDAA94A-556A-456A-BE02-F729B23A3A63}"/>
    <hyperlink ref="A54" r:id="rId53" display="http://www.lcedc.com/" xr:uid="{AFF5AE83-6DC9-45DF-96BC-93EB9859B0E6}"/>
    <hyperlink ref="A55" r:id="rId54" display="http://www.co.lenoir.nc.us/" xr:uid="{041E1C01-6F01-4638-9A3B-BAA85CEDB073}"/>
    <hyperlink ref="A56" r:id="rId55" display="http://www.co.lincoln.nc.us/" xr:uid="{1EC73DEA-1942-4E89-B264-2D766FCCB43B}"/>
    <hyperlink ref="A57" r:id="rId56" display="http://maconnc.org/" xr:uid="{1BBD7D76-3414-40BC-9AE1-49907C852657}"/>
    <hyperlink ref="A58" r:id="rId57" display="http://www.martincountyncgov.com/" xr:uid="{D7B21EDC-5261-4A83-BEC8-F6A0067381D7}"/>
    <hyperlink ref="A59" r:id="rId58" tooltip="Madison" display="http://www.madisoncountync.org/" xr:uid="{2E3AB353-BF4A-4A6E-A7EE-E7610D0CC832}"/>
    <hyperlink ref="A60" r:id="rId59" display="http://www.main.nc.us/mcdowell/index.html" xr:uid="{F87FEBC8-C967-456E-BB64-D29FE7C9FE4A}"/>
    <hyperlink ref="A61" r:id="rId60" display="http://charmeck.org/mecklenburg/county/Pages/Default.aspx" xr:uid="{3BEE93E0-C439-4B2C-B8FC-DDE4BB188EDD}"/>
    <hyperlink ref="A62" r:id="rId61" display="http://main.nc.us/mitchell" xr:uid="{34EFBD2E-B544-4A3E-B1CE-C82770FFD95A}"/>
    <hyperlink ref="A77" r:id="rId62" display="http://www.co.randolph.nc.us/" xr:uid="{11020A3C-E7D8-4B57-914C-C76D04BB5FAA}"/>
    <hyperlink ref="A92" r:id="rId63" display="http://www.vancecounty.org/" xr:uid="{F6530758-1943-490E-B844-DF37673CB931}"/>
    <hyperlink ref="A96" r:id="rId64" display="http://www.wataugacounty.org/" xr:uid="{D1F51687-0A79-49B8-ABC0-F33EFE006B31}"/>
    <hyperlink ref="A97" r:id="rId65" display="http://www.waynegov.com/" xr:uid="{4E301F2D-A9A9-40F4-AA8A-C61E89B3C841}"/>
    <hyperlink ref="A98" r:id="rId66" display="http://www.wilkesnc.org/" xr:uid="{F4347158-806E-4144-8856-06688E5B6178}"/>
    <hyperlink ref="A99" r:id="rId67" display="http://www.wilson-co.com/" xr:uid="{7EEBD5F2-2CC9-4063-9586-A325594F0A8A}"/>
    <hyperlink ref="A100" r:id="rId68" display="http://www.yadkincountync.gov/" xr:uid="{1A5CC77B-0956-4FE8-98A6-AFF757260524}"/>
    <hyperlink ref="A101" r:id="rId69" display="http://www.main.nc.us/yancey/index.htm" xr:uid="{DE632891-3A87-49C9-B76B-AF1D52992FD5}"/>
  </hyperlinks>
  <pageMargins left="0.7" right="0.7" top="0.75" bottom="0.75" header="0.3" footer="0.3"/>
  <pageSetup orientation="portrait" horizontalDpi="4294967293" verticalDpi="4294967293" r:id="rId70"/>
  <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Leonard</dc:creator>
  <cp:lastModifiedBy>Jude Leonard</cp:lastModifiedBy>
  <dcterms:created xsi:type="dcterms:W3CDTF">2024-11-06T17:43:20Z</dcterms:created>
  <dcterms:modified xsi:type="dcterms:W3CDTF">2024-12-12T03:50:35Z</dcterms:modified>
</cp:coreProperties>
</file>